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tables/table2.xml" ContentType="application/vnd.openxmlformats-officedocument.spreadsheetml.tab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0.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C:\Users\Admin\Desktop\My portfolio document and files\"/>
    </mc:Choice>
  </mc:AlternateContent>
  <xr:revisionPtr revIDLastSave="0" documentId="13_ncr:1_{ECCFC4EB-9D3D-4ADA-81FB-F902F1190020}" xr6:coauthVersionLast="47" xr6:coauthVersionMax="47" xr10:uidLastSave="{00000000-0000-0000-0000-000000000000}"/>
  <bookViews>
    <workbookView xWindow="-110" yWindow="-110" windowWidth="19420" windowHeight="10300" firstSheet="4" activeTab="7" xr2:uid="{D9F6F2C7-4ADC-4205-8976-3D6493A29613}"/>
  </bookViews>
  <sheets>
    <sheet name="EDA" sheetId="1" r:id="rId1"/>
    <sheet name="RFM" sheetId="2" r:id="rId2"/>
    <sheet name="RFM_Model" sheetId="3" r:id="rId3"/>
    <sheet name="Correlation_Data" sheetId="4" r:id="rId4"/>
    <sheet name="Cororelation_outcome" sheetId="5" r:id="rId5"/>
    <sheet name="2015 Projection" sheetId="7" r:id="rId6"/>
    <sheet name="Sales_Forcast" sheetId="6" r:id="rId7"/>
    <sheet name="Dashboard" sheetId="8" r:id="rId8"/>
  </sheets>
  <definedNames>
    <definedName name="_xlchart.v2.0" hidden="1">EDA!$E$10:$E$13</definedName>
    <definedName name="_xlchart.v2.1" hidden="1">EDA!$F$10:$F$13</definedName>
    <definedName name="_xlchart.v2.2" hidden="1">EDA!$F$9</definedName>
    <definedName name="_xlchart.v2.3" hidden="1">EDA!$G$10:$G$13</definedName>
    <definedName name="_xlchart.v2.4" hidden="1">EDA!$G$9</definedName>
    <definedName name="_xlchart.v2.5" hidden="1">EDA!$E$10:$E$13</definedName>
    <definedName name="_xlchart.v2.6" hidden="1">EDA!$F$10:$F$13</definedName>
    <definedName name="_xlchart.v2.7" hidden="1">EDA!$F$9</definedName>
    <definedName name="_xlchart.v2.8" hidden="1">EDA!$G$10:$G$13</definedName>
    <definedName name="_xlchart.v2.9" hidden="1">EDA!$G$9</definedName>
    <definedName name="Slicer_Category">#N/A</definedName>
    <definedName name="Slicer_Date_Hierarchy">#N/A</definedName>
    <definedName name="Slicer_Region">#N/A</definedName>
    <definedName name="Slicer_Segment">#N/A</definedName>
  </definedNames>
  <calcPr calcId="191029"/>
  <pivotCaches>
    <pivotCache cacheId="0" r:id="rId9"/>
    <pivotCache cacheId="1" r:id="rId10"/>
    <pivotCache cacheId="2" r:id="rId11"/>
    <pivotCache cacheId="3" r:id="rId12"/>
    <pivotCache cacheId="4" r:id="rId13"/>
    <pivotCache cacheId="5" r:id="rId14"/>
    <pivotCache cacheId="6" r:id="rId15"/>
    <pivotCache cacheId="7" r:id="rId16"/>
    <pivotCache cacheId="8" r:id="rId17"/>
    <pivotCache cacheId="9" r:id="rId18"/>
  </pivotCaches>
  <extLst>
    <ext xmlns:x14="http://schemas.microsoft.com/office/spreadsheetml/2009/9/main" uri="{876F7934-8845-4945-9796-88D515C7AA90}">
      <x14:pivotCaches>
        <pivotCache cacheId="10" r:id="rId19"/>
      </x14:pivotCaches>
    </ext>
    <ext xmlns:x14="http://schemas.microsoft.com/office/spreadsheetml/2009/9/main" uri="{BBE1A952-AA13-448e-AADC-164F8A28A991}">
      <x14:slicerCaches>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_Customer_8dcf6ed3-7b2d-413a-a2e6-e7d04567b117" name="Dim_Customer" connection="Query - Dim_Customer"/>
          <x15:modelTable id="Dim_Location_6da877e0-475f-4ce4-8fc1-33fb31623df3" name="Dim_Location" connection="Query - Dim_Location"/>
          <x15:modelTable id="Dim_Product_83f763b1-8552-424e-b22c-7f128e204cee" name="Dim_Product" connection="Query - Dim_Product"/>
          <x15:modelTable id="Sales_Fact_e5f1f170-3f8b-412e-ad80-44051acd2201" name="Sales_Fact" connection="Query - Sales_Fact"/>
          <x15:modelTable id="Calendar" name="Calendar" connection="Connection"/>
        </x15:modelTables>
        <x15:modelRelationships>
          <x15:modelRelationship fromTable="Sales_Fact" fromColumn="Customer ID" toTable="Dim_Customer" toColumn="Customer ID"/>
          <x15:modelRelationship fromTable="Sales_Fact" fromColumn="Postal Code" toTable="Dim_Location" toColumn="Postal Code"/>
          <x15:modelRelationship fromTable="Sales_Fact" fromColumn="Product ID" toTable="Dim_Product" toColumn="Product ID"/>
          <x15:modelRelationship fromTable="Sales_Fact" fromColumn="Order 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3" l="1"/>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H502" i="3"/>
  <c r="H503" i="3"/>
  <c r="H504" i="3"/>
  <c r="H505" i="3"/>
  <c r="H506" i="3"/>
  <c r="H507" i="3"/>
  <c r="H508" i="3"/>
  <c r="H509" i="3"/>
  <c r="H510" i="3"/>
  <c r="H511" i="3"/>
  <c r="H512" i="3"/>
  <c r="H513" i="3"/>
  <c r="H514" i="3"/>
  <c r="H515" i="3"/>
  <c r="H516" i="3"/>
  <c r="H517" i="3"/>
  <c r="H518" i="3"/>
  <c r="H519" i="3"/>
  <c r="H520" i="3"/>
  <c r="H521" i="3"/>
  <c r="H522" i="3"/>
  <c r="H523" i="3"/>
  <c r="H524" i="3"/>
  <c r="H525" i="3"/>
  <c r="H526" i="3"/>
  <c r="H527" i="3"/>
  <c r="H528" i="3"/>
  <c r="H529" i="3"/>
  <c r="H530" i="3"/>
  <c r="H531" i="3"/>
  <c r="H532" i="3"/>
  <c r="H533" i="3"/>
  <c r="H534" i="3"/>
  <c r="H535" i="3"/>
  <c r="H536" i="3"/>
  <c r="H537" i="3"/>
  <c r="H538" i="3"/>
  <c r="H539" i="3"/>
  <c r="H540" i="3"/>
  <c r="H541" i="3"/>
  <c r="H542" i="3"/>
  <c r="H543" i="3"/>
  <c r="H544" i="3"/>
  <c r="H545" i="3"/>
  <c r="H546" i="3"/>
  <c r="H547" i="3"/>
  <c r="H548" i="3"/>
  <c r="H549" i="3"/>
  <c r="H550" i="3"/>
  <c r="H551" i="3"/>
  <c r="H552" i="3"/>
  <c r="H553" i="3"/>
  <c r="H554" i="3"/>
  <c r="H555" i="3"/>
  <c r="H556" i="3"/>
  <c r="H557" i="3"/>
  <c r="H558" i="3"/>
  <c r="H559" i="3"/>
  <c r="H560" i="3"/>
  <c r="H561" i="3"/>
  <c r="H562" i="3"/>
  <c r="H563" i="3"/>
  <c r="H564" i="3"/>
  <c r="H565" i="3"/>
  <c r="H566" i="3"/>
  <c r="H567" i="3"/>
  <c r="H568" i="3"/>
  <c r="H569" i="3"/>
  <c r="H570" i="3"/>
  <c r="H571" i="3"/>
  <c r="H572" i="3"/>
  <c r="H573" i="3"/>
  <c r="H574" i="3"/>
  <c r="H575" i="3"/>
  <c r="H576" i="3"/>
  <c r="H577" i="3"/>
  <c r="H578" i="3"/>
  <c r="H579" i="3"/>
  <c r="H580" i="3"/>
  <c r="H581" i="3"/>
  <c r="H582" i="3"/>
  <c r="H583" i="3"/>
  <c r="H584" i="3"/>
  <c r="H585" i="3"/>
  <c r="H586" i="3"/>
  <c r="H587" i="3"/>
  <c r="H588" i="3"/>
  <c r="H589" i="3"/>
  <c r="H590" i="3"/>
  <c r="H591" i="3"/>
  <c r="H592" i="3"/>
  <c r="H593" i="3"/>
  <c r="H594" i="3"/>
  <c r="H595" i="3"/>
  <c r="H596" i="3"/>
  <c r="H597" i="3"/>
  <c r="H598" i="3"/>
  <c r="H599" i="3"/>
  <c r="H600" i="3"/>
  <c r="H601" i="3"/>
  <c r="H602" i="3"/>
  <c r="H603" i="3"/>
  <c r="H604" i="3"/>
  <c r="H605" i="3"/>
  <c r="H606" i="3"/>
  <c r="H607" i="3"/>
  <c r="H608" i="3"/>
  <c r="H609" i="3"/>
  <c r="H610" i="3"/>
  <c r="H611" i="3"/>
  <c r="H612" i="3"/>
  <c r="H613" i="3"/>
  <c r="H614" i="3"/>
  <c r="H615" i="3"/>
  <c r="H616" i="3"/>
  <c r="H617" i="3"/>
  <c r="H618" i="3"/>
  <c r="H619" i="3"/>
  <c r="H620" i="3"/>
  <c r="H621" i="3"/>
  <c r="H622" i="3"/>
  <c r="H623" i="3"/>
  <c r="H624" i="3"/>
  <c r="H625" i="3"/>
  <c r="H626" i="3"/>
  <c r="H627" i="3"/>
  <c r="H628" i="3"/>
  <c r="H629" i="3"/>
  <c r="H630" i="3"/>
  <c r="H631" i="3"/>
  <c r="H632" i="3"/>
  <c r="H633" i="3"/>
  <c r="H634" i="3"/>
  <c r="H635" i="3"/>
  <c r="H636" i="3"/>
  <c r="H637" i="3"/>
  <c r="H638" i="3"/>
  <c r="H639" i="3"/>
  <c r="H640" i="3"/>
  <c r="H641" i="3"/>
  <c r="H642" i="3"/>
  <c r="H643" i="3"/>
  <c r="H644" i="3"/>
  <c r="H645" i="3"/>
  <c r="H646" i="3"/>
  <c r="H647" i="3"/>
  <c r="H648" i="3"/>
  <c r="H649" i="3"/>
  <c r="H650" i="3"/>
  <c r="H651" i="3"/>
  <c r="H652" i="3"/>
  <c r="H653" i="3"/>
  <c r="H654" i="3"/>
  <c r="H655" i="3"/>
  <c r="H656" i="3"/>
  <c r="H657" i="3"/>
  <c r="H658" i="3"/>
  <c r="H659" i="3"/>
  <c r="H660" i="3"/>
  <c r="H661" i="3"/>
  <c r="H662" i="3"/>
  <c r="H663" i="3"/>
  <c r="H664" i="3"/>
  <c r="H665" i="3"/>
  <c r="H666" i="3"/>
  <c r="H667" i="3"/>
  <c r="H668" i="3"/>
  <c r="H669" i="3"/>
  <c r="H670" i="3"/>
  <c r="H671" i="3"/>
  <c r="H672" i="3"/>
  <c r="H673" i="3"/>
  <c r="H674" i="3"/>
  <c r="H675" i="3"/>
  <c r="H676" i="3"/>
  <c r="H677" i="3"/>
  <c r="H678" i="3"/>
  <c r="H679" i="3"/>
  <c r="H680" i="3"/>
  <c r="H681" i="3"/>
  <c r="H682" i="3"/>
  <c r="H683" i="3"/>
  <c r="H684" i="3"/>
  <c r="H685" i="3"/>
  <c r="H686" i="3"/>
  <c r="H687" i="3"/>
  <c r="H688" i="3"/>
  <c r="H689" i="3"/>
  <c r="H690" i="3"/>
  <c r="H691" i="3"/>
  <c r="H692" i="3"/>
  <c r="H693" i="3"/>
  <c r="H694" i="3"/>
  <c r="H695" i="3"/>
  <c r="H696" i="3"/>
  <c r="H697" i="3"/>
  <c r="H698" i="3"/>
  <c r="H699" i="3"/>
  <c r="H700" i="3"/>
  <c r="H701" i="3"/>
  <c r="H702" i="3"/>
  <c r="H703" i="3"/>
  <c r="H704" i="3"/>
  <c r="H705" i="3"/>
  <c r="H706" i="3"/>
  <c r="H707" i="3"/>
  <c r="H708" i="3"/>
  <c r="H709" i="3"/>
  <c r="H710" i="3"/>
  <c r="H711" i="3"/>
  <c r="H712" i="3"/>
  <c r="H713" i="3"/>
  <c r="H714" i="3"/>
  <c r="H715" i="3"/>
  <c r="H716" i="3"/>
  <c r="H717" i="3"/>
  <c r="H718" i="3"/>
  <c r="H719" i="3"/>
  <c r="H720" i="3"/>
  <c r="H721" i="3"/>
  <c r="H722" i="3"/>
  <c r="H723" i="3"/>
  <c r="H724" i="3"/>
  <c r="H725" i="3"/>
  <c r="H726" i="3"/>
  <c r="H727" i="3"/>
  <c r="H728" i="3"/>
  <c r="H729" i="3"/>
  <c r="H730" i="3"/>
  <c r="H731" i="3"/>
  <c r="H732" i="3"/>
  <c r="H733" i="3"/>
  <c r="H734" i="3"/>
  <c r="H735" i="3"/>
  <c r="H736" i="3"/>
  <c r="H737" i="3"/>
  <c r="H738" i="3"/>
  <c r="H739" i="3"/>
  <c r="H740" i="3"/>
  <c r="H741" i="3"/>
  <c r="H742" i="3"/>
  <c r="H743" i="3"/>
  <c r="H744" i="3"/>
  <c r="H745" i="3"/>
  <c r="H746" i="3"/>
  <c r="H747" i="3"/>
  <c r="H748" i="3"/>
  <c r="H749" i="3"/>
  <c r="H750" i="3"/>
  <c r="H751" i="3"/>
  <c r="H752" i="3"/>
  <c r="H753" i="3"/>
  <c r="H754" i="3"/>
  <c r="H755" i="3"/>
  <c r="H756" i="3"/>
  <c r="H757" i="3"/>
  <c r="H758" i="3"/>
  <c r="H759" i="3"/>
  <c r="H760" i="3"/>
  <c r="H761" i="3"/>
  <c r="H762" i="3"/>
  <c r="H763" i="3"/>
  <c r="H764" i="3"/>
  <c r="H765" i="3"/>
  <c r="H766" i="3"/>
  <c r="H767" i="3"/>
  <c r="H768" i="3"/>
  <c r="H769" i="3"/>
  <c r="H770" i="3"/>
  <c r="H771" i="3"/>
  <c r="H772" i="3"/>
  <c r="H773" i="3"/>
  <c r="H774" i="3"/>
  <c r="H775" i="3"/>
  <c r="H776" i="3"/>
  <c r="H777" i="3"/>
  <c r="H778" i="3"/>
  <c r="H779" i="3"/>
  <c r="H780" i="3"/>
  <c r="H781" i="3"/>
  <c r="H782" i="3"/>
  <c r="H783" i="3"/>
  <c r="H784" i="3"/>
  <c r="H785" i="3"/>
  <c r="H786" i="3"/>
  <c r="H787" i="3"/>
  <c r="H788" i="3"/>
  <c r="H789" i="3"/>
  <c r="H790" i="3"/>
  <c r="H791" i="3"/>
  <c r="H792" i="3"/>
  <c r="H793" i="3"/>
  <c r="H794" i="3"/>
  <c r="H795" i="3"/>
  <c r="H2" i="3"/>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514" i="3"/>
  <c r="G515" i="3"/>
  <c r="G516" i="3"/>
  <c r="G517" i="3"/>
  <c r="G518" i="3"/>
  <c r="G519" i="3"/>
  <c r="G520" i="3"/>
  <c r="G521" i="3"/>
  <c r="G522" i="3"/>
  <c r="G523" i="3"/>
  <c r="G524" i="3"/>
  <c r="G525" i="3"/>
  <c r="G526" i="3"/>
  <c r="G527" i="3"/>
  <c r="G528" i="3"/>
  <c r="G529" i="3"/>
  <c r="G530" i="3"/>
  <c r="G531" i="3"/>
  <c r="G532" i="3"/>
  <c r="G533" i="3"/>
  <c r="G534" i="3"/>
  <c r="G535" i="3"/>
  <c r="G536" i="3"/>
  <c r="G537" i="3"/>
  <c r="G538" i="3"/>
  <c r="G539" i="3"/>
  <c r="G540" i="3"/>
  <c r="G541" i="3"/>
  <c r="G542" i="3"/>
  <c r="G543" i="3"/>
  <c r="G544" i="3"/>
  <c r="G545" i="3"/>
  <c r="G546" i="3"/>
  <c r="G547" i="3"/>
  <c r="G548" i="3"/>
  <c r="G549" i="3"/>
  <c r="G550" i="3"/>
  <c r="G551" i="3"/>
  <c r="G552" i="3"/>
  <c r="G553" i="3"/>
  <c r="G554" i="3"/>
  <c r="G555" i="3"/>
  <c r="G556" i="3"/>
  <c r="G557" i="3"/>
  <c r="G558" i="3"/>
  <c r="G559" i="3"/>
  <c r="G560" i="3"/>
  <c r="G561" i="3"/>
  <c r="G562" i="3"/>
  <c r="G563" i="3"/>
  <c r="G564" i="3"/>
  <c r="G565" i="3"/>
  <c r="G566" i="3"/>
  <c r="G567" i="3"/>
  <c r="G568" i="3"/>
  <c r="G569" i="3"/>
  <c r="G570" i="3"/>
  <c r="G571" i="3"/>
  <c r="G572" i="3"/>
  <c r="G573" i="3"/>
  <c r="G574" i="3"/>
  <c r="G575" i="3"/>
  <c r="G576" i="3"/>
  <c r="G577" i="3"/>
  <c r="G578" i="3"/>
  <c r="G579" i="3"/>
  <c r="G580" i="3"/>
  <c r="G581" i="3"/>
  <c r="G582" i="3"/>
  <c r="G583" i="3"/>
  <c r="G584" i="3"/>
  <c r="G585" i="3"/>
  <c r="G586" i="3"/>
  <c r="G587" i="3"/>
  <c r="G588" i="3"/>
  <c r="G589" i="3"/>
  <c r="G590" i="3"/>
  <c r="G591" i="3"/>
  <c r="G592" i="3"/>
  <c r="G593" i="3"/>
  <c r="G594" i="3"/>
  <c r="G595" i="3"/>
  <c r="G596" i="3"/>
  <c r="G597" i="3"/>
  <c r="G598" i="3"/>
  <c r="G599" i="3"/>
  <c r="G600" i="3"/>
  <c r="G601" i="3"/>
  <c r="G602" i="3"/>
  <c r="G603" i="3"/>
  <c r="G604" i="3"/>
  <c r="G605" i="3"/>
  <c r="G606" i="3"/>
  <c r="G607" i="3"/>
  <c r="G608" i="3"/>
  <c r="G609" i="3"/>
  <c r="G610" i="3"/>
  <c r="G611" i="3"/>
  <c r="G612" i="3"/>
  <c r="G613" i="3"/>
  <c r="G614" i="3"/>
  <c r="G615" i="3"/>
  <c r="G616" i="3"/>
  <c r="G617" i="3"/>
  <c r="G618" i="3"/>
  <c r="G619" i="3"/>
  <c r="G620" i="3"/>
  <c r="G621" i="3"/>
  <c r="G622" i="3"/>
  <c r="G623" i="3"/>
  <c r="G624" i="3"/>
  <c r="G625" i="3"/>
  <c r="G626" i="3"/>
  <c r="G627" i="3"/>
  <c r="G628" i="3"/>
  <c r="G629" i="3"/>
  <c r="G630" i="3"/>
  <c r="G631" i="3"/>
  <c r="G632" i="3"/>
  <c r="G633" i="3"/>
  <c r="G634" i="3"/>
  <c r="G635" i="3"/>
  <c r="G636" i="3"/>
  <c r="G637" i="3"/>
  <c r="G638" i="3"/>
  <c r="G639" i="3"/>
  <c r="G640" i="3"/>
  <c r="G641" i="3"/>
  <c r="G642" i="3"/>
  <c r="G643" i="3"/>
  <c r="G644" i="3"/>
  <c r="G645" i="3"/>
  <c r="G646" i="3"/>
  <c r="G647" i="3"/>
  <c r="G648" i="3"/>
  <c r="G649" i="3"/>
  <c r="G650" i="3"/>
  <c r="G651" i="3"/>
  <c r="G652" i="3"/>
  <c r="G653" i="3"/>
  <c r="G654" i="3"/>
  <c r="G655" i="3"/>
  <c r="G656" i="3"/>
  <c r="G657" i="3"/>
  <c r="G658" i="3"/>
  <c r="G659" i="3"/>
  <c r="G660" i="3"/>
  <c r="G661" i="3"/>
  <c r="G662" i="3"/>
  <c r="G663" i="3"/>
  <c r="G664" i="3"/>
  <c r="G665" i="3"/>
  <c r="G666" i="3"/>
  <c r="G667" i="3"/>
  <c r="G668" i="3"/>
  <c r="G669" i="3"/>
  <c r="G670" i="3"/>
  <c r="G671" i="3"/>
  <c r="G672" i="3"/>
  <c r="G673" i="3"/>
  <c r="G674" i="3"/>
  <c r="G675" i="3"/>
  <c r="G676" i="3"/>
  <c r="G677" i="3"/>
  <c r="G678" i="3"/>
  <c r="G679" i="3"/>
  <c r="G680" i="3"/>
  <c r="G681" i="3"/>
  <c r="G682" i="3"/>
  <c r="G683" i="3"/>
  <c r="G684" i="3"/>
  <c r="G685" i="3"/>
  <c r="G686" i="3"/>
  <c r="G687" i="3"/>
  <c r="G688" i="3"/>
  <c r="G689" i="3"/>
  <c r="G690" i="3"/>
  <c r="G691" i="3"/>
  <c r="G692" i="3"/>
  <c r="G693" i="3"/>
  <c r="G694" i="3"/>
  <c r="G695" i="3"/>
  <c r="G696" i="3"/>
  <c r="G697" i="3"/>
  <c r="G698" i="3"/>
  <c r="G699" i="3"/>
  <c r="G700" i="3"/>
  <c r="G701" i="3"/>
  <c r="G702" i="3"/>
  <c r="G703" i="3"/>
  <c r="G704" i="3"/>
  <c r="G705" i="3"/>
  <c r="G706" i="3"/>
  <c r="G707" i="3"/>
  <c r="G708" i="3"/>
  <c r="G709" i="3"/>
  <c r="G710" i="3"/>
  <c r="G711" i="3"/>
  <c r="G712" i="3"/>
  <c r="G713" i="3"/>
  <c r="G714" i="3"/>
  <c r="G715" i="3"/>
  <c r="G716" i="3"/>
  <c r="G717" i="3"/>
  <c r="G718" i="3"/>
  <c r="G719" i="3"/>
  <c r="G720" i="3"/>
  <c r="G721" i="3"/>
  <c r="G722" i="3"/>
  <c r="G723" i="3"/>
  <c r="G724" i="3"/>
  <c r="G725" i="3"/>
  <c r="G726" i="3"/>
  <c r="G727" i="3"/>
  <c r="G728" i="3"/>
  <c r="G729" i="3"/>
  <c r="G730" i="3"/>
  <c r="G731" i="3"/>
  <c r="G732" i="3"/>
  <c r="G733" i="3"/>
  <c r="G734" i="3"/>
  <c r="G735" i="3"/>
  <c r="G736" i="3"/>
  <c r="G737" i="3"/>
  <c r="G738" i="3"/>
  <c r="G739" i="3"/>
  <c r="G740" i="3"/>
  <c r="G741" i="3"/>
  <c r="G742" i="3"/>
  <c r="G743" i="3"/>
  <c r="G744" i="3"/>
  <c r="G745" i="3"/>
  <c r="G746" i="3"/>
  <c r="G747" i="3"/>
  <c r="G748" i="3"/>
  <c r="G749" i="3"/>
  <c r="G750" i="3"/>
  <c r="G751" i="3"/>
  <c r="G752" i="3"/>
  <c r="G753" i="3"/>
  <c r="G754" i="3"/>
  <c r="G755" i="3"/>
  <c r="G756" i="3"/>
  <c r="G757" i="3"/>
  <c r="G758" i="3"/>
  <c r="G759" i="3"/>
  <c r="G760" i="3"/>
  <c r="G761" i="3"/>
  <c r="G762" i="3"/>
  <c r="G763" i="3"/>
  <c r="G764" i="3"/>
  <c r="G765" i="3"/>
  <c r="G766" i="3"/>
  <c r="G767" i="3"/>
  <c r="G768" i="3"/>
  <c r="G769" i="3"/>
  <c r="G770" i="3"/>
  <c r="G771" i="3"/>
  <c r="G772" i="3"/>
  <c r="G773" i="3"/>
  <c r="G774" i="3"/>
  <c r="G775" i="3"/>
  <c r="G776" i="3"/>
  <c r="G777" i="3"/>
  <c r="G778" i="3"/>
  <c r="G779" i="3"/>
  <c r="G780" i="3"/>
  <c r="G781" i="3"/>
  <c r="G782" i="3"/>
  <c r="G783" i="3"/>
  <c r="G784" i="3"/>
  <c r="G785" i="3"/>
  <c r="G786" i="3"/>
  <c r="G787" i="3"/>
  <c r="G788" i="3"/>
  <c r="G789" i="3"/>
  <c r="G790" i="3"/>
  <c r="G791" i="3"/>
  <c r="G792" i="3"/>
  <c r="G793" i="3"/>
  <c r="G794" i="3"/>
  <c r="G795" i="3"/>
  <c r="G2" i="3"/>
  <c r="F3" i="3"/>
  <c r="I3" i="3" s="1"/>
  <c r="J3" i="3" s="1"/>
  <c r="F4" i="3"/>
  <c r="I4" i="3" s="1"/>
  <c r="J4" i="3" s="1"/>
  <c r="F5" i="3"/>
  <c r="I5" i="3" s="1"/>
  <c r="J5" i="3" s="1"/>
  <c r="F6" i="3"/>
  <c r="I6" i="3" s="1"/>
  <c r="J6" i="3" s="1"/>
  <c r="F7" i="3"/>
  <c r="F8" i="3"/>
  <c r="F9" i="3"/>
  <c r="F10" i="3"/>
  <c r="F11" i="3"/>
  <c r="I11" i="3" s="1"/>
  <c r="J11" i="3" s="1"/>
  <c r="F12" i="3"/>
  <c r="I12" i="3" s="1"/>
  <c r="J12" i="3" s="1"/>
  <c r="F13" i="3"/>
  <c r="I13" i="3" s="1"/>
  <c r="J13" i="3" s="1"/>
  <c r="F14" i="3"/>
  <c r="I14" i="3" s="1"/>
  <c r="J14" i="3" s="1"/>
  <c r="F15" i="3"/>
  <c r="F16" i="3"/>
  <c r="F17" i="3"/>
  <c r="F18" i="3"/>
  <c r="F19" i="3"/>
  <c r="I19" i="3" s="1"/>
  <c r="J19" i="3" s="1"/>
  <c r="F20" i="3"/>
  <c r="I20" i="3" s="1"/>
  <c r="J20" i="3" s="1"/>
  <c r="F21" i="3"/>
  <c r="I21" i="3" s="1"/>
  <c r="J21" i="3" s="1"/>
  <c r="F22" i="3"/>
  <c r="I22" i="3" s="1"/>
  <c r="J22" i="3" s="1"/>
  <c r="F23" i="3"/>
  <c r="F24" i="3"/>
  <c r="F25" i="3"/>
  <c r="F26" i="3"/>
  <c r="F27" i="3"/>
  <c r="I27" i="3" s="1"/>
  <c r="J27" i="3" s="1"/>
  <c r="F28" i="3"/>
  <c r="I28" i="3" s="1"/>
  <c r="J28" i="3" s="1"/>
  <c r="F29" i="3"/>
  <c r="I29" i="3" s="1"/>
  <c r="J29" i="3" s="1"/>
  <c r="F30" i="3"/>
  <c r="I30" i="3" s="1"/>
  <c r="J30" i="3" s="1"/>
  <c r="F31" i="3"/>
  <c r="F32" i="3"/>
  <c r="F33" i="3"/>
  <c r="F34" i="3"/>
  <c r="F35" i="3"/>
  <c r="I35" i="3" s="1"/>
  <c r="J35" i="3" s="1"/>
  <c r="F36" i="3"/>
  <c r="I36" i="3" s="1"/>
  <c r="J36" i="3" s="1"/>
  <c r="F37" i="3"/>
  <c r="I37" i="3" s="1"/>
  <c r="J37" i="3" s="1"/>
  <c r="F38" i="3"/>
  <c r="I38" i="3" s="1"/>
  <c r="J38" i="3" s="1"/>
  <c r="F39" i="3"/>
  <c r="F40" i="3"/>
  <c r="F41" i="3"/>
  <c r="F42" i="3"/>
  <c r="F43" i="3"/>
  <c r="I43" i="3" s="1"/>
  <c r="J43" i="3" s="1"/>
  <c r="F44" i="3"/>
  <c r="I44" i="3" s="1"/>
  <c r="J44" i="3" s="1"/>
  <c r="F45" i="3"/>
  <c r="I45" i="3" s="1"/>
  <c r="J45" i="3" s="1"/>
  <c r="F46" i="3"/>
  <c r="I46" i="3" s="1"/>
  <c r="J46" i="3" s="1"/>
  <c r="F47" i="3"/>
  <c r="F48" i="3"/>
  <c r="F49" i="3"/>
  <c r="F50" i="3"/>
  <c r="F51" i="3"/>
  <c r="I51" i="3" s="1"/>
  <c r="J51" i="3" s="1"/>
  <c r="F52" i="3"/>
  <c r="I52" i="3" s="1"/>
  <c r="J52" i="3" s="1"/>
  <c r="F53" i="3"/>
  <c r="I53" i="3" s="1"/>
  <c r="J53" i="3" s="1"/>
  <c r="F54" i="3"/>
  <c r="I54" i="3" s="1"/>
  <c r="J54" i="3" s="1"/>
  <c r="F55" i="3"/>
  <c r="F56" i="3"/>
  <c r="F57" i="3"/>
  <c r="F58" i="3"/>
  <c r="F59" i="3"/>
  <c r="I59" i="3" s="1"/>
  <c r="J59" i="3" s="1"/>
  <c r="F60" i="3"/>
  <c r="I60" i="3" s="1"/>
  <c r="J60" i="3" s="1"/>
  <c r="F61" i="3"/>
  <c r="I61" i="3" s="1"/>
  <c r="J61" i="3" s="1"/>
  <c r="F62" i="3"/>
  <c r="I62" i="3" s="1"/>
  <c r="J62" i="3" s="1"/>
  <c r="F63" i="3"/>
  <c r="F64" i="3"/>
  <c r="F65" i="3"/>
  <c r="F66" i="3"/>
  <c r="F67" i="3"/>
  <c r="I67" i="3" s="1"/>
  <c r="J67" i="3" s="1"/>
  <c r="F68" i="3"/>
  <c r="I68" i="3" s="1"/>
  <c r="J68" i="3" s="1"/>
  <c r="F69" i="3"/>
  <c r="I69" i="3" s="1"/>
  <c r="J69" i="3" s="1"/>
  <c r="F70" i="3"/>
  <c r="I70" i="3" s="1"/>
  <c r="J70" i="3" s="1"/>
  <c r="F71" i="3"/>
  <c r="F72" i="3"/>
  <c r="F73" i="3"/>
  <c r="F74" i="3"/>
  <c r="F75" i="3"/>
  <c r="I75" i="3" s="1"/>
  <c r="J75" i="3" s="1"/>
  <c r="F76" i="3"/>
  <c r="I76" i="3" s="1"/>
  <c r="J76" i="3" s="1"/>
  <c r="F77" i="3"/>
  <c r="I77" i="3" s="1"/>
  <c r="J77" i="3" s="1"/>
  <c r="F78" i="3"/>
  <c r="I78" i="3" s="1"/>
  <c r="J78" i="3" s="1"/>
  <c r="F79" i="3"/>
  <c r="F80" i="3"/>
  <c r="F81" i="3"/>
  <c r="F82" i="3"/>
  <c r="F83" i="3"/>
  <c r="I83" i="3" s="1"/>
  <c r="J83" i="3" s="1"/>
  <c r="F84" i="3"/>
  <c r="I84" i="3" s="1"/>
  <c r="J84" i="3" s="1"/>
  <c r="F85" i="3"/>
  <c r="I85" i="3" s="1"/>
  <c r="J85" i="3" s="1"/>
  <c r="F86" i="3"/>
  <c r="I86" i="3" s="1"/>
  <c r="J86" i="3" s="1"/>
  <c r="F87" i="3"/>
  <c r="F88" i="3"/>
  <c r="F89" i="3"/>
  <c r="F90" i="3"/>
  <c r="F91" i="3"/>
  <c r="I91" i="3" s="1"/>
  <c r="J91" i="3" s="1"/>
  <c r="F92" i="3"/>
  <c r="I92" i="3" s="1"/>
  <c r="J92" i="3" s="1"/>
  <c r="F93" i="3"/>
  <c r="I93" i="3" s="1"/>
  <c r="J93" i="3" s="1"/>
  <c r="F94" i="3"/>
  <c r="I94" i="3" s="1"/>
  <c r="J94" i="3" s="1"/>
  <c r="F95" i="3"/>
  <c r="F96" i="3"/>
  <c r="F97" i="3"/>
  <c r="F98" i="3"/>
  <c r="F99" i="3"/>
  <c r="I99" i="3" s="1"/>
  <c r="J99" i="3" s="1"/>
  <c r="F100" i="3"/>
  <c r="I100" i="3" s="1"/>
  <c r="J100" i="3" s="1"/>
  <c r="F101" i="3"/>
  <c r="I101" i="3" s="1"/>
  <c r="J101" i="3" s="1"/>
  <c r="F102" i="3"/>
  <c r="I102" i="3" s="1"/>
  <c r="J102" i="3" s="1"/>
  <c r="F103" i="3"/>
  <c r="F104" i="3"/>
  <c r="F105" i="3"/>
  <c r="F106" i="3"/>
  <c r="F107" i="3"/>
  <c r="I107" i="3" s="1"/>
  <c r="J107" i="3" s="1"/>
  <c r="F108" i="3"/>
  <c r="I108" i="3" s="1"/>
  <c r="J108" i="3" s="1"/>
  <c r="F109" i="3"/>
  <c r="I109" i="3" s="1"/>
  <c r="J109" i="3" s="1"/>
  <c r="F110" i="3"/>
  <c r="I110" i="3" s="1"/>
  <c r="J110" i="3" s="1"/>
  <c r="F111" i="3"/>
  <c r="F112" i="3"/>
  <c r="F113" i="3"/>
  <c r="F114" i="3"/>
  <c r="F115" i="3"/>
  <c r="I115" i="3" s="1"/>
  <c r="J115" i="3" s="1"/>
  <c r="F116" i="3"/>
  <c r="I116" i="3" s="1"/>
  <c r="J116" i="3" s="1"/>
  <c r="F117" i="3"/>
  <c r="I117" i="3" s="1"/>
  <c r="J117" i="3" s="1"/>
  <c r="F118" i="3"/>
  <c r="I118" i="3" s="1"/>
  <c r="J118" i="3" s="1"/>
  <c r="F119" i="3"/>
  <c r="F120" i="3"/>
  <c r="F121" i="3"/>
  <c r="F122" i="3"/>
  <c r="F123" i="3"/>
  <c r="I123" i="3" s="1"/>
  <c r="J123" i="3" s="1"/>
  <c r="F124" i="3"/>
  <c r="I124" i="3" s="1"/>
  <c r="J124" i="3" s="1"/>
  <c r="F125" i="3"/>
  <c r="I125" i="3" s="1"/>
  <c r="J125" i="3" s="1"/>
  <c r="F126" i="3"/>
  <c r="I126" i="3" s="1"/>
  <c r="J126" i="3" s="1"/>
  <c r="F127" i="3"/>
  <c r="F128" i="3"/>
  <c r="F129" i="3"/>
  <c r="F130" i="3"/>
  <c r="F131" i="3"/>
  <c r="I131" i="3" s="1"/>
  <c r="J131" i="3" s="1"/>
  <c r="F132" i="3"/>
  <c r="I132" i="3" s="1"/>
  <c r="J132" i="3" s="1"/>
  <c r="F133" i="3"/>
  <c r="I133" i="3" s="1"/>
  <c r="J133" i="3" s="1"/>
  <c r="F134" i="3"/>
  <c r="I134" i="3" s="1"/>
  <c r="J134" i="3" s="1"/>
  <c r="F135" i="3"/>
  <c r="F136" i="3"/>
  <c r="F137" i="3"/>
  <c r="F138" i="3"/>
  <c r="F139" i="3"/>
  <c r="I139" i="3" s="1"/>
  <c r="J139" i="3" s="1"/>
  <c r="F140" i="3"/>
  <c r="I140" i="3" s="1"/>
  <c r="J140" i="3" s="1"/>
  <c r="F141" i="3"/>
  <c r="I141" i="3" s="1"/>
  <c r="J141" i="3" s="1"/>
  <c r="F142" i="3"/>
  <c r="I142" i="3" s="1"/>
  <c r="J142" i="3" s="1"/>
  <c r="F143" i="3"/>
  <c r="F144" i="3"/>
  <c r="F145" i="3"/>
  <c r="F146" i="3"/>
  <c r="F147" i="3"/>
  <c r="I147" i="3" s="1"/>
  <c r="J147" i="3" s="1"/>
  <c r="F148" i="3"/>
  <c r="I148" i="3" s="1"/>
  <c r="J148" i="3" s="1"/>
  <c r="F149" i="3"/>
  <c r="I149" i="3" s="1"/>
  <c r="J149" i="3" s="1"/>
  <c r="F150" i="3"/>
  <c r="I150" i="3" s="1"/>
  <c r="J150" i="3" s="1"/>
  <c r="F151" i="3"/>
  <c r="F152" i="3"/>
  <c r="F153" i="3"/>
  <c r="F154" i="3"/>
  <c r="F155" i="3"/>
  <c r="I155" i="3" s="1"/>
  <c r="J155" i="3" s="1"/>
  <c r="F156" i="3"/>
  <c r="I156" i="3" s="1"/>
  <c r="J156" i="3" s="1"/>
  <c r="F157" i="3"/>
  <c r="I157" i="3" s="1"/>
  <c r="J157" i="3" s="1"/>
  <c r="F158" i="3"/>
  <c r="I158" i="3" s="1"/>
  <c r="J158" i="3" s="1"/>
  <c r="F159" i="3"/>
  <c r="F160" i="3"/>
  <c r="F161" i="3"/>
  <c r="F162" i="3"/>
  <c r="F163" i="3"/>
  <c r="I163" i="3" s="1"/>
  <c r="J163" i="3" s="1"/>
  <c r="F164" i="3"/>
  <c r="I164" i="3" s="1"/>
  <c r="J164" i="3" s="1"/>
  <c r="F165" i="3"/>
  <c r="I165" i="3" s="1"/>
  <c r="J165" i="3" s="1"/>
  <c r="F166" i="3"/>
  <c r="I166" i="3" s="1"/>
  <c r="J166" i="3" s="1"/>
  <c r="F167" i="3"/>
  <c r="F168" i="3"/>
  <c r="F169" i="3"/>
  <c r="F170" i="3"/>
  <c r="F171" i="3"/>
  <c r="I171" i="3" s="1"/>
  <c r="J171" i="3" s="1"/>
  <c r="F172" i="3"/>
  <c r="I172" i="3" s="1"/>
  <c r="J172" i="3" s="1"/>
  <c r="F173" i="3"/>
  <c r="I173" i="3" s="1"/>
  <c r="J173" i="3" s="1"/>
  <c r="F174" i="3"/>
  <c r="I174" i="3" s="1"/>
  <c r="J174" i="3" s="1"/>
  <c r="F175" i="3"/>
  <c r="F176" i="3"/>
  <c r="F177" i="3"/>
  <c r="F178" i="3"/>
  <c r="F179" i="3"/>
  <c r="I179" i="3" s="1"/>
  <c r="J179" i="3" s="1"/>
  <c r="F180" i="3"/>
  <c r="I180" i="3" s="1"/>
  <c r="J180" i="3" s="1"/>
  <c r="F181" i="3"/>
  <c r="I181" i="3" s="1"/>
  <c r="J181" i="3" s="1"/>
  <c r="F182" i="3"/>
  <c r="I182" i="3" s="1"/>
  <c r="J182" i="3" s="1"/>
  <c r="F183" i="3"/>
  <c r="F184" i="3"/>
  <c r="F185" i="3"/>
  <c r="F186" i="3"/>
  <c r="F187" i="3"/>
  <c r="I187" i="3" s="1"/>
  <c r="J187" i="3" s="1"/>
  <c r="F188" i="3"/>
  <c r="I188" i="3" s="1"/>
  <c r="J188" i="3" s="1"/>
  <c r="F189" i="3"/>
  <c r="I189" i="3" s="1"/>
  <c r="J189" i="3" s="1"/>
  <c r="F190" i="3"/>
  <c r="I190" i="3" s="1"/>
  <c r="J190" i="3" s="1"/>
  <c r="F191" i="3"/>
  <c r="F192" i="3"/>
  <c r="F193" i="3"/>
  <c r="F194" i="3"/>
  <c r="F195" i="3"/>
  <c r="I195" i="3" s="1"/>
  <c r="J195" i="3" s="1"/>
  <c r="F196" i="3"/>
  <c r="I196" i="3" s="1"/>
  <c r="J196" i="3" s="1"/>
  <c r="F197" i="3"/>
  <c r="I197" i="3" s="1"/>
  <c r="J197" i="3" s="1"/>
  <c r="F198" i="3"/>
  <c r="I198" i="3" s="1"/>
  <c r="J198" i="3" s="1"/>
  <c r="F199" i="3"/>
  <c r="F200" i="3"/>
  <c r="F201" i="3"/>
  <c r="F202" i="3"/>
  <c r="F203" i="3"/>
  <c r="I203" i="3" s="1"/>
  <c r="J203" i="3" s="1"/>
  <c r="F204" i="3"/>
  <c r="I204" i="3" s="1"/>
  <c r="J204" i="3" s="1"/>
  <c r="F205" i="3"/>
  <c r="I205" i="3" s="1"/>
  <c r="J205" i="3" s="1"/>
  <c r="F206" i="3"/>
  <c r="I206" i="3" s="1"/>
  <c r="J206" i="3" s="1"/>
  <c r="F207" i="3"/>
  <c r="F208" i="3"/>
  <c r="F209" i="3"/>
  <c r="F210" i="3"/>
  <c r="F211" i="3"/>
  <c r="I211" i="3" s="1"/>
  <c r="J211" i="3" s="1"/>
  <c r="F212" i="3"/>
  <c r="I212" i="3" s="1"/>
  <c r="J212" i="3" s="1"/>
  <c r="F213" i="3"/>
  <c r="I213" i="3" s="1"/>
  <c r="J213" i="3" s="1"/>
  <c r="F214" i="3"/>
  <c r="I214" i="3" s="1"/>
  <c r="J214" i="3" s="1"/>
  <c r="F215" i="3"/>
  <c r="F216" i="3"/>
  <c r="F217" i="3"/>
  <c r="F218" i="3"/>
  <c r="F219" i="3"/>
  <c r="I219" i="3" s="1"/>
  <c r="J219" i="3" s="1"/>
  <c r="F220" i="3"/>
  <c r="I220" i="3" s="1"/>
  <c r="J220" i="3" s="1"/>
  <c r="F221" i="3"/>
  <c r="I221" i="3" s="1"/>
  <c r="J221" i="3" s="1"/>
  <c r="F222" i="3"/>
  <c r="I222" i="3" s="1"/>
  <c r="J222" i="3" s="1"/>
  <c r="F223" i="3"/>
  <c r="F224" i="3"/>
  <c r="F225" i="3"/>
  <c r="F226" i="3"/>
  <c r="F227" i="3"/>
  <c r="I227" i="3" s="1"/>
  <c r="J227" i="3" s="1"/>
  <c r="F228" i="3"/>
  <c r="I228" i="3" s="1"/>
  <c r="J228" i="3" s="1"/>
  <c r="F229" i="3"/>
  <c r="I229" i="3" s="1"/>
  <c r="J229" i="3" s="1"/>
  <c r="F230" i="3"/>
  <c r="I230" i="3" s="1"/>
  <c r="J230" i="3" s="1"/>
  <c r="F231" i="3"/>
  <c r="F232" i="3"/>
  <c r="F233" i="3"/>
  <c r="F234" i="3"/>
  <c r="F235" i="3"/>
  <c r="I235" i="3" s="1"/>
  <c r="J235" i="3" s="1"/>
  <c r="F236" i="3"/>
  <c r="I236" i="3" s="1"/>
  <c r="J236" i="3" s="1"/>
  <c r="F237" i="3"/>
  <c r="I237" i="3" s="1"/>
  <c r="J237" i="3" s="1"/>
  <c r="F238" i="3"/>
  <c r="I238" i="3" s="1"/>
  <c r="J238" i="3" s="1"/>
  <c r="F239" i="3"/>
  <c r="F240" i="3"/>
  <c r="F241" i="3"/>
  <c r="F242" i="3"/>
  <c r="F243" i="3"/>
  <c r="I243" i="3" s="1"/>
  <c r="J243" i="3" s="1"/>
  <c r="F244" i="3"/>
  <c r="I244" i="3" s="1"/>
  <c r="J244" i="3" s="1"/>
  <c r="F245" i="3"/>
  <c r="I245" i="3" s="1"/>
  <c r="J245" i="3" s="1"/>
  <c r="F246" i="3"/>
  <c r="I246" i="3" s="1"/>
  <c r="J246" i="3" s="1"/>
  <c r="F247" i="3"/>
  <c r="F248" i="3"/>
  <c r="F249" i="3"/>
  <c r="F250" i="3"/>
  <c r="F251" i="3"/>
  <c r="I251" i="3" s="1"/>
  <c r="J251" i="3" s="1"/>
  <c r="F252" i="3"/>
  <c r="I252" i="3" s="1"/>
  <c r="J252" i="3" s="1"/>
  <c r="F253" i="3"/>
  <c r="I253" i="3" s="1"/>
  <c r="J253" i="3" s="1"/>
  <c r="F254" i="3"/>
  <c r="I254" i="3" s="1"/>
  <c r="J254" i="3" s="1"/>
  <c r="F255" i="3"/>
  <c r="F256" i="3"/>
  <c r="F257" i="3"/>
  <c r="F258" i="3"/>
  <c r="F259" i="3"/>
  <c r="I259" i="3" s="1"/>
  <c r="J259" i="3" s="1"/>
  <c r="F260" i="3"/>
  <c r="I260" i="3" s="1"/>
  <c r="J260" i="3" s="1"/>
  <c r="F261" i="3"/>
  <c r="I261" i="3" s="1"/>
  <c r="J261" i="3" s="1"/>
  <c r="F262" i="3"/>
  <c r="I262" i="3" s="1"/>
  <c r="J262" i="3" s="1"/>
  <c r="F263" i="3"/>
  <c r="F264" i="3"/>
  <c r="F265" i="3"/>
  <c r="F266" i="3"/>
  <c r="F267" i="3"/>
  <c r="I267" i="3" s="1"/>
  <c r="J267" i="3" s="1"/>
  <c r="F268" i="3"/>
  <c r="I268" i="3" s="1"/>
  <c r="J268" i="3" s="1"/>
  <c r="F269" i="3"/>
  <c r="I269" i="3" s="1"/>
  <c r="J269" i="3" s="1"/>
  <c r="F270" i="3"/>
  <c r="I270" i="3" s="1"/>
  <c r="J270" i="3" s="1"/>
  <c r="F271" i="3"/>
  <c r="F272" i="3"/>
  <c r="F273" i="3"/>
  <c r="F274" i="3"/>
  <c r="F275" i="3"/>
  <c r="I275" i="3" s="1"/>
  <c r="J275" i="3" s="1"/>
  <c r="F276" i="3"/>
  <c r="I276" i="3" s="1"/>
  <c r="J276" i="3" s="1"/>
  <c r="F277" i="3"/>
  <c r="I277" i="3" s="1"/>
  <c r="J277" i="3" s="1"/>
  <c r="F278" i="3"/>
  <c r="I278" i="3" s="1"/>
  <c r="J278" i="3" s="1"/>
  <c r="F279" i="3"/>
  <c r="F280" i="3"/>
  <c r="F281" i="3"/>
  <c r="F282" i="3"/>
  <c r="F283" i="3"/>
  <c r="I283" i="3" s="1"/>
  <c r="J283" i="3" s="1"/>
  <c r="F284" i="3"/>
  <c r="I284" i="3" s="1"/>
  <c r="J284" i="3" s="1"/>
  <c r="F285" i="3"/>
  <c r="I285" i="3" s="1"/>
  <c r="J285" i="3" s="1"/>
  <c r="F286" i="3"/>
  <c r="I286" i="3" s="1"/>
  <c r="J286" i="3" s="1"/>
  <c r="F287" i="3"/>
  <c r="F288" i="3"/>
  <c r="F289" i="3"/>
  <c r="F290" i="3"/>
  <c r="F291" i="3"/>
  <c r="I291" i="3" s="1"/>
  <c r="J291" i="3" s="1"/>
  <c r="F292" i="3"/>
  <c r="I292" i="3" s="1"/>
  <c r="J292" i="3" s="1"/>
  <c r="F293" i="3"/>
  <c r="I293" i="3" s="1"/>
  <c r="J293" i="3" s="1"/>
  <c r="F294" i="3"/>
  <c r="I294" i="3" s="1"/>
  <c r="J294" i="3" s="1"/>
  <c r="F295" i="3"/>
  <c r="F296" i="3"/>
  <c r="F297" i="3"/>
  <c r="F298" i="3"/>
  <c r="F299" i="3"/>
  <c r="I299" i="3" s="1"/>
  <c r="J299" i="3" s="1"/>
  <c r="F300" i="3"/>
  <c r="I300" i="3" s="1"/>
  <c r="J300" i="3" s="1"/>
  <c r="F301" i="3"/>
  <c r="I301" i="3" s="1"/>
  <c r="J301" i="3" s="1"/>
  <c r="F302" i="3"/>
  <c r="I302" i="3" s="1"/>
  <c r="J302" i="3" s="1"/>
  <c r="F303" i="3"/>
  <c r="F304" i="3"/>
  <c r="F305" i="3"/>
  <c r="F306" i="3"/>
  <c r="F307" i="3"/>
  <c r="I307" i="3" s="1"/>
  <c r="J307" i="3" s="1"/>
  <c r="F308" i="3"/>
  <c r="I308" i="3" s="1"/>
  <c r="J308" i="3" s="1"/>
  <c r="F309" i="3"/>
  <c r="I309" i="3" s="1"/>
  <c r="J309" i="3" s="1"/>
  <c r="F310" i="3"/>
  <c r="I310" i="3" s="1"/>
  <c r="J310" i="3" s="1"/>
  <c r="F311" i="3"/>
  <c r="F312" i="3"/>
  <c r="F313" i="3"/>
  <c r="F314" i="3"/>
  <c r="F315" i="3"/>
  <c r="I315" i="3" s="1"/>
  <c r="J315" i="3" s="1"/>
  <c r="F316" i="3"/>
  <c r="I316" i="3" s="1"/>
  <c r="J316" i="3" s="1"/>
  <c r="F317" i="3"/>
  <c r="I317" i="3" s="1"/>
  <c r="J317" i="3" s="1"/>
  <c r="F318" i="3"/>
  <c r="I318" i="3" s="1"/>
  <c r="J318" i="3" s="1"/>
  <c r="F319" i="3"/>
  <c r="F320" i="3"/>
  <c r="F321" i="3"/>
  <c r="F322" i="3"/>
  <c r="F323" i="3"/>
  <c r="I323" i="3" s="1"/>
  <c r="J323" i="3" s="1"/>
  <c r="F324" i="3"/>
  <c r="F325" i="3"/>
  <c r="I325" i="3" s="1"/>
  <c r="J325" i="3" s="1"/>
  <c r="F326" i="3"/>
  <c r="I326" i="3" s="1"/>
  <c r="J326" i="3" s="1"/>
  <c r="F327" i="3"/>
  <c r="F328" i="3"/>
  <c r="F329" i="3"/>
  <c r="F330" i="3"/>
  <c r="F331" i="3"/>
  <c r="I331" i="3" s="1"/>
  <c r="J331" i="3" s="1"/>
  <c r="F332" i="3"/>
  <c r="F333" i="3"/>
  <c r="I333" i="3" s="1"/>
  <c r="J333" i="3" s="1"/>
  <c r="F334" i="3"/>
  <c r="I334" i="3" s="1"/>
  <c r="J334" i="3" s="1"/>
  <c r="F335" i="3"/>
  <c r="F336" i="3"/>
  <c r="F337" i="3"/>
  <c r="F338" i="3"/>
  <c r="F339" i="3"/>
  <c r="I339" i="3" s="1"/>
  <c r="J339" i="3" s="1"/>
  <c r="F340" i="3"/>
  <c r="F341" i="3"/>
  <c r="I341" i="3" s="1"/>
  <c r="J341" i="3" s="1"/>
  <c r="F342" i="3"/>
  <c r="F343" i="3"/>
  <c r="F344" i="3"/>
  <c r="F345" i="3"/>
  <c r="F346" i="3"/>
  <c r="F347" i="3"/>
  <c r="I347" i="3" s="1"/>
  <c r="J347" i="3" s="1"/>
  <c r="F348" i="3"/>
  <c r="F349" i="3"/>
  <c r="I349" i="3" s="1"/>
  <c r="J349" i="3" s="1"/>
  <c r="F350" i="3"/>
  <c r="F351" i="3"/>
  <c r="F352" i="3"/>
  <c r="F353" i="3"/>
  <c r="F354" i="3"/>
  <c r="F355" i="3"/>
  <c r="I355" i="3" s="1"/>
  <c r="J355" i="3" s="1"/>
  <c r="F356" i="3"/>
  <c r="F357" i="3"/>
  <c r="I357" i="3" s="1"/>
  <c r="J357" i="3" s="1"/>
  <c r="F358" i="3"/>
  <c r="F359" i="3"/>
  <c r="F360" i="3"/>
  <c r="F361" i="3"/>
  <c r="F362" i="3"/>
  <c r="F363" i="3"/>
  <c r="I363" i="3" s="1"/>
  <c r="J363" i="3" s="1"/>
  <c r="F364" i="3"/>
  <c r="F365" i="3"/>
  <c r="I365" i="3" s="1"/>
  <c r="J365" i="3" s="1"/>
  <c r="F366" i="3"/>
  <c r="F367" i="3"/>
  <c r="F368" i="3"/>
  <c r="F369" i="3"/>
  <c r="F370" i="3"/>
  <c r="F371" i="3"/>
  <c r="I371" i="3" s="1"/>
  <c r="J371" i="3" s="1"/>
  <c r="F372" i="3"/>
  <c r="F373" i="3"/>
  <c r="I373" i="3" s="1"/>
  <c r="J373" i="3" s="1"/>
  <c r="F374" i="3"/>
  <c r="F375" i="3"/>
  <c r="F376" i="3"/>
  <c r="F377" i="3"/>
  <c r="F378" i="3"/>
  <c r="F379" i="3"/>
  <c r="I379" i="3" s="1"/>
  <c r="J379" i="3" s="1"/>
  <c r="F380" i="3"/>
  <c r="F381" i="3"/>
  <c r="I381" i="3" s="1"/>
  <c r="J381" i="3" s="1"/>
  <c r="F382" i="3"/>
  <c r="F383" i="3"/>
  <c r="F384" i="3"/>
  <c r="F385" i="3"/>
  <c r="F386" i="3"/>
  <c r="F387" i="3"/>
  <c r="I387" i="3" s="1"/>
  <c r="J387" i="3" s="1"/>
  <c r="F388" i="3"/>
  <c r="F389" i="3"/>
  <c r="I389" i="3" s="1"/>
  <c r="J389" i="3" s="1"/>
  <c r="F390" i="3"/>
  <c r="F391" i="3"/>
  <c r="F392" i="3"/>
  <c r="F393" i="3"/>
  <c r="F394" i="3"/>
  <c r="F395" i="3"/>
  <c r="I395" i="3" s="1"/>
  <c r="J395" i="3" s="1"/>
  <c r="F396" i="3"/>
  <c r="F397" i="3"/>
  <c r="I397" i="3" s="1"/>
  <c r="J397" i="3" s="1"/>
  <c r="F398" i="3"/>
  <c r="F399" i="3"/>
  <c r="F400" i="3"/>
  <c r="F401" i="3"/>
  <c r="F402" i="3"/>
  <c r="F403" i="3"/>
  <c r="I403" i="3" s="1"/>
  <c r="J403" i="3" s="1"/>
  <c r="F404" i="3"/>
  <c r="F405" i="3"/>
  <c r="I405" i="3" s="1"/>
  <c r="J405" i="3" s="1"/>
  <c r="F406" i="3"/>
  <c r="F407" i="3"/>
  <c r="F408" i="3"/>
  <c r="F409" i="3"/>
  <c r="F410" i="3"/>
  <c r="F411" i="3"/>
  <c r="I411" i="3" s="1"/>
  <c r="J411" i="3" s="1"/>
  <c r="F412" i="3"/>
  <c r="F413" i="3"/>
  <c r="I413" i="3" s="1"/>
  <c r="J413" i="3" s="1"/>
  <c r="F414" i="3"/>
  <c r="F415" i="3"/>
  <c r="F416" i="3"/>
  <c r="F417" i="3"/>
  <c r="F418" i="3"/>
  <c r="F419" i="3"/>
  <c r="I419" i="3" s="1"/>
  <c r="J419" i="3" s="1"/>
  <c r="F420" i="3"/>
  <c r="F421" i="3"/>
  <c r="I421" i="3" s="1"/>
  <c r="J421" i="3" s="1"/>
  <c r="F422" i="3"/>
  <c r="F423" i="3"/>
  <c r="F424" i="3"/>
  <c r="F425" i="3"/>
  <c r="F426" i="3"/>
  <c r="F427" i="3"/>
  <c r="I427" i="3" s="1"/>
  <c r="J427" i="3" s="1"/>
  <c r="F428" i="3"/>
  <c r="F429" i="3"/>
  <c r="I429" i="3" s="1"/>
  <c r="J429" i="3" s="1"/>
  <c r="F430" i="3"/>
  <c r="F431" i="3"/>
  <c r="F432" i="3"/>
  <c r="F433" i="3"/>
  <c r="F434" i="3"/>
  <c r="F435" i="3"/>
  <c r="I435" i="3" s="1"/>
  <c r="J435" i="3" s="1"/>
  <c r="F436" i="3"/>
  <c r="F437" i="3"/>
  <c r="I437" i="3" s="1"/>
  <c r="J437" i="3" s="1"/>
  <c r="F438" i="3"/>
  <c r="F439" i="3"/>
  <c r="F440" i="3"/>
  <c r="F441" i="3"/>
  <c r="F442" i="3"/>
  <c r="F443" i="3"/>
  <c r="I443" i="3" s="1"/>
  <c r="J443" i="3" s="1"/>
  <c r="F444" i="3"/>
  <c r="F445" i="3"/>
  <c r="I445" i="3" s="1"/>
  <c r="J445" i="3" s="1"/>
  <c r="F446" i="3"/>
  <c r="F447" i="3"/>
  <c r="F448" i="3"/>
  <c r="F449" i="3"/>
  <c r="F450" i="3"/>
  <c r="F451" i="3"/>
  <c r="I451" i="3" s="1"/>
  <c r="J451" i="3" s="1"/>
  <c r="F452" i="3"/>
  <c r="F453" i="3"/>
  <c r="I453" i="3" s="1"/>
  <c r="J453" i="3" s="1"/>
  <c r="F454" i="3"/>
  <c r="F455" i="3"/>
  <c r="F456" i="3"/>
  <c r="F457" i="3"/>
  <c r="F458" i="3"/>
  <c r="F459" i="3"/>
  <c r="I459" i="3" s="1"/>
  <c r="J459" i="3" s="1"/>
  <c r="F460" i="3"/>
  <c r="F461" i="3"/>
  <c r="I461" i="3" s="1"/>
  <c r="J461" i="3" s="1"/>
  <c r="F462" i="3"/>
  <c r="F463" i="3"/>
  <c r="F464" i="3"/>
  <c r="F465" i="3"/>
  <c r="F466" i="3"/>
  <c r="F467" i="3"/>
  <c r="I467" i="3" s="1"/>
  <c r="J467" i="3" s="1"/>
  <c r="F468" i="3"/>
  <c r="F469" i="3"/>
  <c r="I469" i="3" s="1"/>
  <c r="J469" i="3" s="1"/>
  <c r="F470" i="3"/>
  <c r="F471" i="3"/>
  <c r="F472" i="3"/>
  <c r="F473" i="3"/>
  <c r="F474" i="3"/>
  <c r="F475" i="3"/>
  <c r="I475" i="3" s="1"/>
  <c r="J475" i="3" s="1"/>
  <c r="F476" i="3"/>
  <c r="F477" i="3"/>
  <c r="I477" i="3" s="1"/>
  <c r="J477" i="3" s="1"/>
  <c r="F478" i="3"/>
  <c r="F479" i="3"/>
  <c r="F480" i="3"/>
  <c r="F481" i="3"/>
  <c r="F482" i="3"/>
  <c r="F483" i="3"/>
  <c r="I483" i="3" s="1"/>
  <c r="J483" i="3" s="1"/>
  <c r="F484" i="3"/>
  <c r="F485" i="3"/>
  <c r="I485" i="3" s="1"/>
  <c r="J485" i="3" s="1"/>
  <c r="F486" i="3"/>
  <c r="F487" i="3"/>
  <c r="F488" i="3"/>
  <c r="F489" i="3"/>
  <c r="F490" i="3"/>
  <c r="F491" i="3"/>
  <c r="I491" i="3" s="1"/>
  <c r="J491" i="3" s="1"/>
  <c r="F492" i="3"/>
  <c r="F493" i="3"/>
  <c r="I493" i="3" s="1"/>
  <c r="J493" i="3" s="1"/>
  <c r="F494" i="3"/>
  <c r="F495" i="3"/>
  <c r="F496" i="3"/>
  <c r="F497" i="3"/>
  <c r="F498" i="3"/>
  <c r="F499" i="3"/>
  <c r="I499" i="3" s="1"/>
  <c r="J499" i="3" s="1"/>
  <c r="F500" i="3"/>
  <c r="F501" i="3"/>
  <c r="I501" i="3" s="1"/>
  <c r="J501" i="3" s="1"/>
  <c r="F502" i="3"/>
  <c r="F503" i="3"/>
  <c r="F504" i="3"/>
  <c r="F505" i="3"/>
  <c r="F506" i="3"/>
  <c r="F507" i="3"/>
  <c r="I507" i="3" s="1"/>
  <c r="J507" i="3" s="1"/>
  <c r="F508" i="3"/>
  <c r="F509" i="3"/>
  <c r="I509" i="3" s="1"/>
  <c r="J509" i="3" s="1"/>
  <c r="F510" i="3"/>
  <c r="F511" i="3"/>
  <c r="F512" i="3"/>
  <c r="F513" i="3"/>
  <c r="F514" i="3"/>
  <c r="F515" i="3"/>
  <c r="I515" i="3" s="1"/>
  <c r="J515" i="3" s="1"/>
  <c r="F516" i="3"/>
  <c r="F517" i="3"/>
  <c r="I517" i="3" s="1"/>
  <c r="J517" i="3" s="1"/>
  <c r="F518" i="3"/>
  <c r="F519" i="3"/>
  <c r="F520" i="3"/>
  <c r="F521" i="3"/>
  <c r="F522" i="3"/>
  <c r="F523" i="3"/>
  <c r="I523" i="3" s="1"/>
  <c r="J523" i="3" s="1"/>
  <c r="F524" i="3"/>
  <c r="F525" i="3"/>
  <c r="I525" i="3" s="1"/>
  <c r="J525" i="3" s="1"/>
  <c r="F526" i="3"/>
  <c r="F527" i="3"/>
  <c r="F528" i="3"/>
  <c r="F529" i="3"/>
  <c r="F530" i="3"/>
  <c r="F531" i="3"/>
  <c r="I531" i="3" s="1"/>
  <c r="J531" i="3" s="1"/>
  <c r="F532" i="3"/>
  <c r="F533" i="3"/>
  <c r="I533" i="3" s="1"/>
  <c r="J533" i="3" s="1"/>
  <c r="F534" i="3"/>
  <c r="F535" i="3"/>
  <c r="F536" i="3"/>
  <c r="F537" i="3"/>
  <c r="F538" i="3"/>
  <c r="F539" i="3"/>
  <c r="I539" i="3" s="1"/>
  <c r="J539" i="3" s="1"/>
  <c r="F540" i="3"/>
  <c r="F541" i="3"/>
  <c r="I541" i="3" s="1"/>
  <c r="J541" i="3" s="1"/>
  <c r="F542" i="3"/>
  <c r="F543" i="3"/>
  <c r="F544" i="3"/>
  <c r="F545" i="3"/>
  <c r="F546" i="3"/>
  <c r="F547" i="3"/>
  <c r="I547" i="3" s="1"/>
  <c r="J547" i="3" s="1"/>
  <c r="F548" i="3"/>
  <c r="F549" i="3"/>
  <c r="I549" i="3" s="1"/>
  <c r="J549" i="3" s="1"/>
  <c r="F550" i="3"/>
  <c r="F551" i="3"/>
  <c r="F552" i="3"/>
  <c r="F553" i="3"/>
  <c r="F554" i="3"/>
  <c r="F555" i="3"/>
  <c r="I555" i="3" s="1"/>
  <c r="J555" i="3" s="1"/>
  <c r="F556" i="3"/>
  <c r="F557" i="3"/>
  <c r="I557" i="3" s="1"/>
  <c r="J557" i="3" s="1"/>
  <c r="F558" i="3"/>
  <c r="F559" i="3"/>
  <c r="F560" i="3"/>
  <c r="F561" i="3"/>
  <c r="F562" i="3"/>
  <c r="F563" i="3"/>
  <c r="I563" i="3" s="1"/>
  <c r="J563" i="3" s="1"/>
  <c r="F564" i="3"/>
  <c r="F565" i="3"/>
  <c r="I565" i="3" s="1"/>
  <c r="J565" i="3" s="1"/>
  <c r="F566" i="3"/>
  <c r="F567" i="3"/>
  <c r="F568" i="3"/>
  <c r="F569" i="3"/>
  <c r="F570" i="3"/>
  <c r="F571" i="3"/>
  <c r="I571" i="3" s="1"/>
  <c r="J571" i="3" s="1"/>
  <c r="F572" i="3"/>
  <c r="F573" i="3"/>
  <c r="I573" i="3" s="1"/>
  <c r="J573" i="3" s="1"/>
  <c r="F574" i="3"/>
  <c r="F575" i="3"/>
  <c r="F576" i="3"/>
  <c r="F577" i="3"/>
  <c r="F578" i="3"/>
  <c r="F579" i="3"/>
  <c r="I579" i="3" s="1"/>
  <c r="J579" i="3" s="1"/>
  <c r="F580" i="3"/>
  <c r="F581" i="3"/>
  <c r="I581" i="3" s="1"/>
  <c r="J581" i="3" s="1"/>
  <c r="F582" i="3"/>
  <c r="F583" i="3"/>
  <c r="F584" i="3"/>
  <c r="F585" i="3"/>
  <c r="F586" i="3"/>
  <c r="F587" i="3"/>
  <c r="I587" i="3" s="1"/>
  <c r="J587" i="3" s="1"/>
  <c r="F588" i="3"/>
  <c r="F589" i="3"/>
  <c r="I589" i="3" s="1"/>
  <c r="J589" i="3" s="1"/>
  <c r="F590" i="3"/>
  <c r="F591" i="3"/>
  <c r="F592" i="3"/>
  <c r="F593" i="3"/>
  <c r="F594" i="3"/>
  <c r="F595" i="3"/>
  <c r="I595" i="3" s="1"/>
  <c r="J595" i="3" s="1"/>
  <c r="F596" i="3"/>
  <c r="F597" i="3"/>
  <c r="I597" i="3" s="1"/>
  <c r="J597" i="3" s="1"/>
  <c r="F598" i="3"/>
  <c r="F599" i="3"/>
  <c r="F600" i="3"/>
  <c r="F601" i="3"/>
  <c r="F602" i="3"/>
  <c r="F603" i="3"/>
  <c r="I603" i="3" s="1"/>
  <c r="J603" i="3" s="1"/>
  <c r="F604" i="3"/>
  <c r="F605" i="3"/>
  <c r="I605" i="3" s="1"/>
  <c r="J605" i="3" s="1"/>
  <c r="F606" i="3"/>
  <c r="F607" i="3"/>
  <c r="F608" i="3"/>
  <c r="F609" i="3"/>
  <c r="F610" i="3"/>
  <c r="F611" i="3"/>
  <c r="I611" i="3" s="1"/>
  <c r="J611" i="3" s="1"/>
  <c r="F612" i="3"/>
  <c r="F613" i="3"/>
  <c r="I613" i="3" s="1"/>
  <c r="J613" i="3" s="1"/>
  <c r="F614" i="3"/>
  <c r="F615" i="3"/>
  <c r="F616" i="3"/>
  <c r="F617" i="3"/>
  <c r="F618" i="3"/>
  <c r="F619" i="3"/>
  <c r="I619" i="3" s="1"/>
  <c r="J619" i="3" s="1"/>
  <c r="F620" i="3"/>
  <c r="F621" i="3"/>
  <c r="I621" i="3" s="1"/>
  <c r="J621" i="3" s="1"/>
  <c r="F622" i="3"/>
  <c r="F623" i="3"/>
  <c r="F624" i="3"/>
  <c r="F625" i="3"/>
  <c r="F626" i="3"/>
  <c r="F627" i="3"/>
  <c r="I627" i="3" s="1"/>
  <c r="J627" i="3" s="1"/>
  <c r="F628" i="3"/>
  <c r="F629" i="3"/>
  <c r="I629" i="3" s="1"/>
  <c r="J629" i="3" s="1"/>
  <c r="F630" i="3"/>
  <c r="F631" i="3"/>
  <c r="F632" i="3"/>
  <c r="F633" i="3"/>
  <c r="F634" i="3"/>
  <c r="F635" i="3"/>
  <c r="I635" i="3" s="1"/>
  <c r="J635" i="3" s="1"/>
  <c r="F636" i="3"/>
  <c r="F637" i="3"/>
  <c r="I637" i="3" s="1"/>
  <c r="J637" i="3" s="1"/>
  <c r="F638" i="3"/>
  <c r="F639" i="3"/>
  <c r="F640" i="3"/>
  <c r="F641" i="3"/>
  <c r="F642" i="3"/>
  <c r="F643" i="3"/>
  <c r="I643" i="3" s="1"/>
  <c r="J643" i="3" s="1"/>
  <c r="F644" i="3"/>
  <c r="F645" i="3"/>
  <c r="I645" i="3" s="1"/>
  <c r="J645" i="3" s="1"/>
  <c r="F646" i="3"/>
  <c r="F647" i="3"/>
  <c r="F648" i="3"/>
  <c r="F649" i="3"/>
  <c r="F650" i="3"/>
  <c r="F651" i="3"/>
  <c r="I651" i="3" s="1"/>
  <c r="J651" i="3" s="1"/>
  <c r="F652" i="3"/>
  <c r="F653" i="3"/>
  <c r="I653" i="3" s="1"/>
  <c r="J653" i="3" s="1"/>
  <c r="F654" i="3"/>
  <c r="F655" i="3"/>
  <c r="F656" i="3"/>
  <c r="F657" i="3"/>
  <c r="F658" i="3"/>
  <c r="F659" i="3"/>
  <c r="I659" i="3" s="1"/>
  <c r="J659" i="3" s="1"/>
  <c r="F660" i="3"/>
  <c r="F661" i="3"/>
  <c r="I661" i="3" s="1"/>
  <c r="J661" i="3" s="1"/>
  <c r="F662" i="3"/>
  <c r="F663" i="3"/>
  <c r="F664" i="3"/>
  <c r="F665" i="3"/>
  <c r="F666" i="3"/>
  <c r="F667" i="3"/>
  <c r="I667" i="3" s="1"/>
  <c r="J667" i="3" s="1"/>
  <c r="F668" i="3"/>
  <c r="F669" i="3"/>
  <c r="I669" i="3" s="1"/>
  <c r="J669" i="3" s="1"/>
  <c r="F670" i="3"/>
  <c r="F671" i="3"/>
  <c r="F672" i="3"/>
  <c r="F673" i="3"/>
  <c r="F674" i="3"/>
  <c r="F675" i="3"/>
  <c r="I675" i="3" s="1"/>
  <c r="J675" i="3" s="1"/>
  <c r="F676" i="3"/>
  <c r="F677" i="3"/>
  <c r="I677" i="3" s="1"/>
  <c r="J677" i="3" s="1"/>
  <c r="F678" i="3"/>
  <c r="F679" i="3"/>
  <c r="F680" i="3"/>
  <c r="F681" i="3"/>
  <c r="F682" i="3"/>
  <c r="F683" i="3"/>
  <c r="I683" i="3" s="1"/>
  <c r="J683" i="3" s="1"/>
  <c r="F684" i="3"/>
  <c r="F685" i="3"/>
  <c r="I685" i="3" s="1"/>
  <c r="J685" i="3" s="1"/>
  <c r="F686" i="3"/>
  <c r="F687" i="3"/>
  <c r="F688" i="3"/>
  <c r="F689" i="3"/>
  <c r="F690" i="3"/>
  <c r="F691" i="3"/>
  <c r="I691" i="3" s="1"/>
  <c r="J691" i="3" s="1"/>
  <c r="F692" i="3"/>
  <c r="F693" i="3"/>
  <c r="I693" i="3" s="1"/>
  <c r="J693" i="3" s="1"/>
  <c r="F694" i="3"/>
  <c r="F695" i="3"/>
  <c r="F696" i="3"/>
  <c r="F697" i="3"/>
  <c r="F698" i="3"/>
  <c r="F699" i="3"/>
  <c r="I699" i="3" s="1"/>
  <c r="J699" i="3" s="1"/>
  <c r="F700" i="3"/>
  <c r="F701" i="3"/>
  <c r="I701" i="3" s="1"/>
  <c r="J701" i="3" s="1"/>
  <c r="F702" i="3"/>
  <c r="I702" i="3" s="1"/>
  <c r="J702" i="3" s="1"/>
  <c r="F703" i="3"/>
  <c r="F704" i="3"/>
  <c r="F705" i="3"/>
  <c r="F706" i="3"/>
  <c r="F707" i="3"/>
  <c r="I707" i="3" s="1"/>
  <c r="J707" i="3" s="1"/>
  <c r="F708" i="3"/>
  <c r="F709" i="3"/>
  <c r="I709" i="3" s="1"/>
  <c r="J709" i="3" s="1"/>
  <c r="F710" i="3"/>
  <c r="I710" i="3" s="1"/>
  <c r="J710" i="3" s="1"/>
  <c r="F711" i="3"/>
  <c r="F712" i="3"/>
  <c r="F713" i="3"/>
  <c r="F714" i="3"/>
  <c r="F715" i="3"/>
  <c r="I715" i="3" s="1"/>
  <c r="J715" i="3" s="1"/>
  <c r="F716" i="3"/>
  <c r="F717" i="3"/>
  <c r="I717" i="3" s="1"/>
  <c r="J717" i="3" s="1"/>
  <c r="F718" i="3"/>
  <c r="I718" i="3" s="1"/>
  <c r="J718" i="3" s="1"/>
  <c r="F719" i="3"/>
  <c r="F720" i="3"/>
  <c r="F721" i="3"/>
  <c r="F722" i="3"/>
  <c r="F723" i="3"/>
  <c r="I723" i="3" s="1"/>
  <c r="J723" i="3" s="1"/>
  <c r="F724" i="3"/>
  <c r="F725" i="3"/>
  <c r="I725" i="3" s="1"/>
  <c r="J725" i="3" s="1"/>
  <c r="F726" i="3"/>
  <c r="I726" i="3" s="1"/>
  <c r="J726" i="3" s="1"/>
  <c r="F727" i="3"/>
  <c r="F728" i="3"/>
  <c r="F729" i="3"/>
  <c r="F730" i="3"/>
  <c r="F731" i="3"/>
  <c r="I731" i="3" s="1"/>
  <c r="J731" i="3" s="1"/>
  <c r="F732" i="3"/>
  <c r="F733" i="3"/>
  <c r="I733" i="3" s="1"/>
  <c r="J733" i="3" s="1"/>
  <c r="F734" i="3"/>
  <c r="I734" i="3" s="1"/>
  <c r="J734" i="3" s="1"/>
  <c r="F735" i="3"/>
  <c r="F736" i="3"/>
  <c r="F737" i="3"/>
  <c r="F738" i="3"/>
  <c r="F739" i="3"/>
  <c r="I739" i="3" s="1"/>
  <c r="J739" i="3" s="1"/>
  <c r="F740" i="3"/>
  <c r="F741" i="3"/>
  <c r="I741" i="3" s="1"/>
  <c r="J741" i="3" s="1"/>
  <c r="F742" i="3"/>
  <c r="I742" i="3" s="1"/>
  <c r="J742" i="3" s="1"/>
  <c r="F743" i="3"/>
  <c r="F744" i="3"/>
  <c r="F745" i="3"/>
  <c r="F746" i="3"/>
  <c r="F747" i="3"/>
  <c r="I747" i="3" s="1"/>
  <c r="J747" i="3" s="1"/>
  <c r="F748" i="3"/>
  <c r="F749" i="3"/>
  <c r="I749" i="3" s="1"/>
  <c r="J749" i="3" s="1"/>
  <c r="F750" i="3"/>
  <c r="I750" i="3" s="1"/>
  <c r="J750" i="3" s="1"/>
  <c r="F751" i="3"/>
  <c r="F752" i="3"/>
  <c r="F753" i="3"/>
  <c r="F754" i="3"/>
  <c r="F755" i="3"/>
  <c r="I755" i="3" s="1"/>
  <c r="J755" i="3" s="1"/>
  <c r="F756" i="3"/>
  <c r="F757" i="3"/>
  <c r="I757" i="3" s="1"/>
  <c r="J757" i="3" s="1"/>
  <c r="F758" i="3"/>
  <c r="I758" i="3" s="1"/>
  <c r="J758" i="3" s="1"/>
  <c r="F759" i="3"/>
  <c r="F760" i="3"/>
  <c r="F761" i="3"/>
  <c r="F762" i="3"/>
  <c r="F763" i="3"/>
  <c r="I763" i="3" s="1"/>
  <c r="J763" i="3" s="1"/>
  <c r="F764" i="3"/>
  <c r="F765" i="3"/>
  <c r="I765" i="3" s="1"/>
  <c r="J765" i="3" s="1"/>
  <c r="F766" i="3"/>
  <c r="I766" i="3" s="1"/>
  <c r="J766" i="3" s="1"/>
  <c r="F767" i="3"/>
  <c r="F768" i="3"/>
  <c r="F769" i="3"/>
  <c r="F770" i="3"/>
  <c r="F771" i="3"/>
  <c r="I771" i="3" s="1"/>
  <c r="J771" i="3" s="1"/>
  <c r="F772" i="3"/>
  <c r="F773" i="3"/>
  <c r="I773" i="3" s="1"/>
  <c r="J773" i="3" s="1"/>
  <c r="F774" i="3"/>
  <c r="I774" i="3" s="1"/>
  <c r="J774" i="3" s="1"/>
  <c r="F775" i="3"/>
  <c r="F776" i="3"/>
  <c r="F777" i="3"/>
  <c r="F778" i="3"/>
  <c r="F779" i="3"/>
  <c r="I779" i="3" s="1"/>
  <c r="J779" i="3" s="1"/>
  <c r="F780" i="3"/>
  <c r="F781" i="3"/>
  <c r="I781" i="3" s="1"/>
  <c r="J781" i="3" s="1"/>
  <c r="F782" i="3"/>
  <c r="I782" i="3" s="1"/>
  <c r="J782" i="3" s="1"/>
  <c r="F783" i="3"/>
  <c r="F784" i="3"/>
  <c r="F785" i="3"/>
  <c r="F786" i="3"/>
  <c r="F787" i="3"/>
  <c r="I787" i="3" s="1"/>
  <c r="J787" i="3" s="1"/>
  <c r="F788" i="3"/>
  <c r="F789" i="3"/>
  <c r="I789" i="3" s="1"/>
  <c r="J789" i="3" s="1"/>
  <c r="F790" i="3"/>
  <c r="I790" i="3" s="1"/>
  <c r="J790" i="3" s="1"/>
  <c r="F791" i="3"/>
  <c r="F792" i="3"/>
  <c r="F793" i="3"/>
  <c r="F794" i="3"/>
  <c r="F795" i="3"/>
  <c r="I795" i="3" s="1"/>
  <c r="J795" i="3" s="1"/>
  <c r="F2" i="3"/>
  <c r="C6" i="7"/>
  <c r="B7" i="1"/>
  <c r="F7" i="1"/>
  <c r="E7" i="1"/>
  <c r="D7" i="1"/>
  <c r="C7" i="1"/>
  <c r="I694" i="3" l="1"/>
  <c r="J694" i="3" s="1"/>
  <c r="I686" i="3"/>
  <c r="J686" i="3" s="1"/>
  <c r="I678" i="3"/>
  <c r="J678" i="3" s="1"/>
  <c r="I670" i="3"/>
  <c r="J670" i="3" s="1"/>
  <c r="I662" i="3"/>
  <c r="J662" i="3" s="1"/>
  <c r="I654" i="3"/>
  <c r="J654" i="3" s="1"/>
  <c r="I646" i="3"/>
  <c r="J646" i="3" s="1"/>
  <c r="I638" i="3"/>
  <c r="J638" i="3" s="1"/>
  <c r="I630" i="3"/>
  <c r="J630" i="3" s="1"/>
  <c r="I622" i="3"/>
  <c r="J622" i="3" s="1"/>
  <c r="I614" i="3"/>
  <c r="J614" i="3" s="1"/>
  <c r="I606" i="3"/>
  <c r="J606" i="3" s="1"/>
  <c r="I598" i="3"/>
  <c r="J598" i="3" s="1"/>
  <c r="I590" i="3"/>
  <c r="J590" i="3" s="1"/>
  <c r="I582" i="3"/>
  <c r="J582" i="3" s="1"/>
  <c r="I574" i="3"/>
  <c r="J574" i="3" s="1"/>
  <c r="I566" i="3"/>
  <c r="J566" i="3" s="1"/>
  <c r="I558" i="3"/>
  <c r="J558" i="3" s="1"/>
  <c r="I550" i="3"/>
  <c r="J550" i="3" s="1"/>
  <c r="I542" i="3"/>
  <c r="J542" i="3" s="1"/>
  <c r="I534" i="3"/>
  <c r="J534" i="3" s="1"/>
  <c r="I526" i="3"/>
  <c r="J526" i="3" s="1"/>
  <c r="I518" i="3"/>
  <c r="J518" i="3" s="1"/>
  <c r="I510" i="3"/>
  <c r="J510" i="3" s="1"/>
  <c r="I502" i="3"/>
  <c r="J502" i="3" s="1"/>
  <c r="I494" i="3"/>
  <c r="J494" i="3" s="1"/>
  <c r="I486" i="3"/>
  <c r="J486" i="3" s="1"/>
  <c r="I478" i="3"/>
  <c r="J478" i="3" s="1"/>
  <c r="I470" i="3"/>
  <c r="J470" i="3" s="1"/>
  <c r="I462" i="3"/>
  <c r="J462" i="3" s="1"/>
  <c r="I454" i="3"/>
  <c r="J454" i="3" s="1"/>
  <c r="I446" i="3"/>
  <c r="J446" i="3" s="1"/>
  <c r="I438" i="3"/>
  <c r="J438" i="3" s="1"/>
  <c r="I430" i="3"/>
  <c r="J430" i="3" s="1"/>
  <c r="I422" i="3"/>
  <c r="J422" i="3" s="1"/>
  <c r="I414" i="3"/>
  <c r="J414" i="3" s="1"/>
  <c r="I406" i="3"/>
  <c r="J406" i="3" s="1"/>
  <c r="I398" i="3"/>
  <c r="J398" i="3" s="1"/>
  <c r="I390" i="3"/>
  <c r="J390" i="3" s="1"/>
  <c r="I382" i="3"/>
  <c r="J382" i="3" s="1"/>
  <c r="I374" i="3"/>
  <c r="J374" i="3" s="1"/>
  <c r="I366" i="3"/>
  <c r="J366" i="3" s="1"/>
  <c r="I358" i="3"/>
  <c r="J358" i="3" s="1"/>
  <c r="I350" i="3"/>
  <c r="J350" i="3" s="1"/>
  <c r="I342" i="3"/>
  <c r="J342" i="3" s="1"/>
  <c r="I791" i="3"/>
  <c r="J791" i="3" s="1"/>
  <c r="I783" i="3"/>
  <c r="J783" i="3" s="1"/>
  <c r="I775" i="3"/>
  <c r="J775" i="3" s="1"/>
  <c r="I767" i="3"/>
  <c r="J767" i="3" s="1"/>
  <c r="I759" i="3"/>
  <c r="J759" i="3" s="1"/>
  <c r="I751" i="3"/>
  <c r="J751" i="3" s="1"/>
  <c r="I743" i="3"/>
  <c r="J743" i="3" s="1"/>
  <c r="I735" i="3"/>
  <c r="J735" i="3" s="1"/>
  <c r="I727" i="3"/>
  <c r="J727" i="3" s="1"/>
  <c r="I719" i="3"/>
  <c r="J719" i="3" s="1"/>
  <c r="I711" i="3"/>
  <c r="J711" i="3" s="1"/>
  <c r="I703" i="3"/>
  <c r="J703" i="3" s="1"/>
  <c r="I695" i="3"/>
  <c r="J695" i="3" s="1"/>
  <c r="I687" i="3"/>
  <c r="J687" i="3" s="1"/>
  <c r="I679" i="3"/>
  <c r="J679" i="3" s="1"/>
  <c r="I671" i="3"/>
  <c r="J671" i="3" s="1"/>
  <c r="I663" i="3"/>
  <c r="J663" i="3" s="1"/>
  <c r="I655" i="3"/>
  <c r="J655" i="3" s="1"/>
  <c r="I647" i="3"/>
  <c r="J647" i="3" s="1"/>
  <c r="I639" i="3"/>
  <c r="J639" i="3" s="1"/>
  <c r="I631" i="3"/>
  <c r="J631" i="3" s="1"/>
  <c r="I623" i="3"/>
  <c r="J623" i="3" s="1"/>
  <c r="I615" i="3"/>
  <c r="J615" i="3" s="1"/>
  <c r="I607" i="3"/>
  <c r="J607" i="3" s="1"/>
  <c r="I599" i="3"/>
  <c r="J599" i="3" s="1"/>
  <c r="I591" i="3"/>
  <c r="J591" i="3" s="1"/>
  <c r="I583" i="3"/>
  <c r="J583" i="3" s="1"/>
  <c r="I575" i="3"/>
  <c r="J575" i="3" s="1"/>
  <c r="I567" i="3"/>
  <c r="J567" i="3" s="1"/>
  <c r="I559" i="3"/>
  <c r="J559" i="3" s="1"/>
  <c r="I551" i="3"/>
  <c r="J551" i="3" s="1"/>
  <c r="I543" i="3"/>
  <c r="J543" i="3" s="1"/>
  <c r="I535" i="3"/>
  <c r="J535" i="3" s="1"/>
  <c r="I527" i="3"/>
  <c r="J527" i="3" s="1"/>
  <c r="I519" i="3"/>
  <c r="J519" i="3" s="1"/>
  <c r="I511" i="3"/>
  <c r="J511" i="3" s="1"/>
  <c r="I503" i="3"/>
  <c r="J503" i="3" s="1"/>
  <c r="I495" i="3"/>
  <c r="J495" i="3" s="1"/>
  <c r="I487" i="3"/>
  <c r="J487" i="3" s="1"/>
  <c r="I479" i="3"/>
  <c r="J479" i="3" s="1"/>
  <c r="I471" i="3"/>
  <c r="J471" i="3" s="1"/>
  <c r="I463" i="3"/>
  <c r="J463" i="3" s="1"/>
  <c r="I455" i="3"/>
  <c r="J455" i="3" s="1"/>
  <c r="I447" i="3"/>
  <c r="J447" i="3" s="1"/>
  <c r="I439" i="3"/>
  <c r="J439" i="3" s="1"/>
  <c r="I431" i="3"/>
  <c r="J431" i="3" s="1"/>
  <c r="I423" i="3"/>
  <c r="J423" i="3" s="1"/>
  <c r="I415" i="3"/>
  <c r="J415" i="3" s="1"/>
  <c r="I407" i="3"/>
  <c r="J407" i="3" s="1"/>
  <c r="I399" i="3"/>
  <c r="J399" i="3" s="1"/>
  <c r="I391" i="3"/>
  <c r="J391" i="3" s="1"/>
  <c r="I383" i="3"/>
  <c r="J383" i="3" s="1"/>
  <c r="I375" i="3"/>
  <c r="J375" i="3" s="1"/>
  <c r="I367" i="3"/>
  <c r="J367" i="3" s="1"/>
  <c r="I359" i="3"/>
  <c r="J359" i="3" s="1"/>
  <c r="I351" i="3"/>
  <c r="J351" i="3" s="1"/>
  <c r="I343" i="3"/>
  <c r="J343" i="3" s="1"/>
  <c r="I335" i="3"/>
  <c r="J335" i="3" s="1"/>
  <c r="I327" i="3"/>
  <c r="J327" i="3" s="1"/>
  <c r="I319" i="3"/>
  <c r="J319" i="3" s="1"/>
  <c r="I311" i="3"/>
  <c r="J311" i="3" s="1"/>
  <c r="I303" i="3"/>
  <c r="J303" i="3" s="1"/>
  <c r="I295" i="3"/>
  <c r="J295" i="3" s="1"/>
  <c r="I287" i="3"/>
  <c r="J287" i="3" s="1"/>
  <c r="I279" i="3"/>
  <c r="J279" i="3" s="1"/>
  <c r="I271" i="3"/>
  <c r="J271" i="3" s="1"/>
  <c r="I263" i="3"/>
  <c r="J263" i="3" s="1"/>
  <c r="I255" i="3"/>
  <c r="J255" i="3" s="1"/>
  <c r="I247" i="3"/>
  <c r="J247" i="3" s="1"/>
  <c r="I239" i="3"/>
  <c r="J239" i="3" s="1"/>
  <c r="I231" i="3"/>
  <c r="J231" i="3" s="1"/>
  <c r="I223" i="3"/>
  <c r="J223" i="3" s="1"/>
  <c r="I215" i="3"/>
  <c r="J215" i="3" s="1"/>
  <c r="I207" i="3"/>
  <c r="J207" i="3" s="1"/>
  <c r="I199" i="3"/>
  <c r="J199" i="3" s="1"/>
  <c r="I191" i="3"/>
  <c r="J191" i="3" s="1"/>
  <c r="I183" i="3"/>
  <c r="J183" i="3" s="1"/>
  <c r="I175" i="3"/>
  <c r="J175" i="3" s="1"/>
  <c r="I167" i="3"/>
  <c r="J167" i="3" s="1"/>
  <c r="I159" i="3"/>
  <c r="J159" i="3" s="1"/>
  <c r="I151" i="3"/>
  <c r="J151" i="3" s="1"/>
  <c r="I143" i="3"/>
  <c r="J143" i="3" s="1"/>
  <c r="I135" i="3"/>
  <c r="J135" i="3" s="1"/>
  <c r="I127" i="3"/>
  <c r="J127" i="3" s="1"/>
  <c r="I119" i="3"/>
  <c r="J119" i="3" s="1"/>
  <c r="I111" i="3"/>
  <c r="J111" i="3" s="1"/>
  <c r="I103" i="3"/>
  <c r="J103" i="3" s="1"/>
  <c r="I95" i="3"/>
  <c r="J95" i="3" s="1"/>
  <c r="I87" i="3"/>
  <c r="J87" i="3" s="1"/>
  <c r="I79" i="3"/>
  <c r="J79" i="3" s="1"/>
  <c r="I71" i="3"/>
  <c r="J71" i="3" s="1"/>
  <c r="I63" i="3"/>
  <c r="J63" i="3" s="1"/>
  <c r="I55" i="3"/>
  <c r="J55" i="3" s="1"/>
  <c r="I47" i="3"/>
  <c r="J47" i="3" s="1"/>
  <c r="I39" i="3"/>
  <c r="J39" i="3" s="1"/>
  <c r="I31" i="3"/>
  <c r="J31" i="3" s="1"/>
  <c r="I23" i="3"/>
  <c r="J23" i="3" s="1"/>
  <c r="I15" i="3"/>
  <c r="J15" i="3" s="1"/>
  <c r="I7" i="3"/>
  <c r="J7" i="3" s="1"/>
  <c r="I793" i="3"/>
  <c r="J793" i="3" s="1"/>
  <c r="I785" i="3"/>
  <c r="J785" i="3" s="1"/>
  <c r="I777" i="3"/>
  <c r="J777" i="3" s="1"/>
  <c r="I769" i="3"/>
  <c r="J769" i="3" s="1"/>
  <c r="I761" i="3"/>
  <c r="J761" i="3" s="1"/>
  <c r="I753" i="3"/>
  <c r="J753" i="3" s="1"/>
  <c r="I745" i="3"/>
  <c r="J745" i="3" s="1"/>
  <c r="I737" i="3"/>
  <c r="J737" i="3" s="1"/>
  <c r="I729" i="3"/>
  <c r="J729" i="3" s="1"/>
  <c r="I721" i="3"/>
  <c r="J721" i="3" s="1"/>
  <c r="I713" i="3"/>
  <c r="J713" i="3" s="1"/>
  <c r="I705" i="3"/>
  <c r="J705" i="3" s="1"/>
  <c r="I697" i="3"/>
  <c r="J697" i="3" s="1"/>
  <c r="I689" i="3"/>
  <c r="J689" i="3" s="1"/>
  <c r="I792" i="3"/>
  <c r="J792" i="3" s="1"/>
  <c r="I784" i="3"/>
  <c r="J784" i="3" s="1"/>
  <c r="I776" i="3"/>
  <c r="J776" i="3" s="1"/>
  <c r="I768" i="3"/>
  <c r="J768" i="3" s="1"/>
  <c r="I760" i="3"/>
  <c r="J760" i="3" s="1"/>
  <c r="I752" i="3"/>
  <c r="J752" i="3" s="1"/>
  <c r="I744" i="3"/>
  <c r="J744" i="3" s="1"/>
  <c r="I736" i="3"/>
  <c r="J736" i="3" s="1"/>
  <c r="I728" i="3"/>
  <c r="J728" i="3" s="1"/>
  <c r="I720" i="3"/>
  <c r="J720" i="3" s="1"/>
  <c r="I712" i="3"/>
  <c r="J712" i="3" s="1"/>
  <c r="I704" i="3"/>
  <c r="J704" i="3" s="1"/>
  <c r="I696" i="3"/>
  <c r="J696" i="3" s="1"/>
  <c r="I688" i="3"/>
  <c r="J688" i="3" s="1"/>
  <c r="I680" i="3"/>
  <c r="J680" i="3" s="1"/>
  <c r="I672" i="3"/>
  <c r="J672" i="3" s="1"/>
  <c r="I664" i="3"/>
  <c r="J664" i="3" s="1"/>
  <c r="I656" i="3"/>
  <c r="J656" i="3" s="1"/>
  <c r="I681" i="3"/>
  <c r="J681" i="3" s="1"/>
  <c r="I673" i="3"/>
  <c r="J673" i="3" s="1"/>
  <c r="I665" i="3"/>
  <c r="J665" i="3" s="1"/>
  <c r="I657" i="3"/>
  <c r="J657" i="3" s="1"/>
  <c r="I649" i="3"/>
  <c r="J649" i="3" s="1"/>
  <c r="I641" i="3"/>
  <c r="J641" i="3" s="1"/>
  <c r="I633" i="3"/>
  <c r="J633" i="3" s="1"/>
  <c r="I625" i="3"/>
  <c r="J625" i="3" s="1"/>
  <c r="I617" i="3"/>
  <c r="J617" i="3" s="1"/>
  <c r="I609" i="3"/>
  <c r="J609" i="3" s="1"/>
  <c r="I601" i="3"/>
  <c r="J601" i="3" s="1"/>
  <c r="I593" i="3"/>
  <c r="J593" i="3" s="1"/>
  <c r="I585" i="3"/>
  <c r="J585" i="3" s="1"/>
  <c r="I577" i="3"/>
  <c r="J577" i="3" s="1"/>
  <c r="I569" i="3"/>
  <c r="J569" i="3" s="1"/>
  <c r="I561" i="3"/>
  <c r="J561" i="3" s="1"/>
  <c r="I553" i="3"/>
  <c r="J553" i="3" s="1"/>
  <c r="I545" i="3"/>
  <c r="J545" i="3" s="1"/>
  <c r="I537" i="3"/>
  <c r="J537" i="3" s="1"/>
  <c r="I529" i="3"/>
  <c r="J529" i="3" s="1"/>
  <c r="I521" i="3"/>
  <c r="J521" i="3" s="1"/>
  <c r="I513" i="3"/>
  <c r="J513" i="3" s="1"/>
  <c r="I505" i="3"/>
  <c r="J505" i="3" s="1"/>
  <c r="I497" i="3"/>
  <c r="J497" i="3" s="1"/>
  <c r="I489" i="3"/>
  <c r="J489" i="3" s="1"/>
  <c r="I481" i="3"/>
  <c r="J481" i="3" s="1"/>
  <c r="I473" i="3"/>
  <c r="J473" i="3" s="1"/>
  <c r="I465" i="3"/>
  <c r="J465" i="3" s="1"/>
  <c r="I457" i="3"/>
  <c r="J457" i="3" s="1"/>
  <c r="I449" i="3"/>
  <c r="J449" i="3" s="1"/>
  <c r="I441" i="3"/>
  <c r="J441" i="3" s="1"/>
  <c r="I433" i="3"/>
  <c r="J433" i="3" s="1"/>
  <c r="I425" i="3"/>
  <c r="J425" i="3" s="1"/>
  <c r="I417" i="3"/>
  <c r="J417" i="3" s="1"/>
  <c r="I409" i="3"/>
  <c r="J409" i="3" s="1"/>
  <c r="I401" i="3"/>
  <c r="J401" i="3" s="1"/>
  <c r="I393" i="3"/>
  <c r="J393" i="3" s="1"/>
  <c r="I385" i="3"/>
  <c r="J385" i="3" s="1"/>
  <c r="I377" i="3"/>
  <c r="J377" i="3" s="1"/>
  <c r="I369" i="3"/>
  <c r="J369" i="3" s="1"/>
  <c r="I361" i="3"/>
  <c r="J361" i="3" s="1"/>
  <c r="I353" i="3"/>
  <c r="J353" i="3" s="1"/>
  <c r="I345" i="3"/>
  <c r="J345" i="3" s="1"/>
  <c r="I337" i="3"/>
  <c r="J337" i="3" s="1"/>
  <c r="I329" i="3"/>
  <c r="J329" i="3" s="1"/>
  <c r="I321" i="3"/>
  <c r="J321" i="3" s="1"/>
  <c r="I313" i="3"/>
  <c r="J313" i="3" s="1"/>
  <c r="I305" i="3"/>
  <c r="J305" i="3" s="1"/>
  <c r="I297" i="3"/>
  <c r="J297" i="3" s="1"/>
  <c r="I289" i="3"/>
  <c r="J289" i="3" s="1"/>
  <c r="I281" i="3"/>
  <c r="J281" i="3" s="1"/>
  <c r="I273" i="3"/>
  <c r="J273" i="3" s="1"/>
  <c r="I265" i="3"/>
  <c r="J265" i="3" s="1"/>
  <c r="I257" i="3"/>
  <c r="J257" i="3" s="1"/>
  <c r="I249" i="3"/>
  <c r="J249" i="3" s="1"/>
  <c r="I241" i="3"/>
  <c r="J241" i="3" s="1"/>
  <c r="I233" i="3"/>
  <c r="J233" i="3" s="1"/>
  <c r="I225" i="3"/>
  <c r="J225" i="3" s="1"/>
  <c r="I217" i="3"/>
  <c r="J217" i="3" s="1"/>
  <c r="I209" i="3"/>
  <c r="J209" i="3" s="1"/>
  <c r="I201" i="3"/>
  <c r="J201" i="3" s="1"/>
  <c r="I193" i="3"/>
  <c r="J193" i="3" s="1"/>
  <c r="I185" i="3"/>
  <c r="J185" i="3" s="1"/>
  <c r="I177" i="3"/>
  <c r="J177" i="3" s="1"/>
  <c r="I169" i="3"/>
  <c r="J169" i="3" s="1"/>
  <c r="I161" i="3"/>
  <c r="J161" i="3" s="1"/>
  <c r="I153" i="3"/>
  <c r="J153" i="3" s="1"/>
  <c r="I145" i="3"/>
  <c r="J145" i="3" s="1"/>
  <c r="I137" i="3"/>
  <c r="J137" i="3" s="1"/>
  <c r="I129" i="3"/>
  <c r="J129" i="3" s="1"/>
  <c r="I121" i="3"/>
  <c r="J121" i="3" s="1"/>
  <c r="I113" i="3"/>
  <c r="J113" i="3" s="1"/>
  <c r="I105" i="3"/>
  <c r="J105" i="3" s="1"/>
  <c r="I97" i="3"/>
  <c r="J97" i="3" s="1"/>
  <c r="I89" i="3"/>
  <c r="J89" i="3" s="1"/>
  <c r="I81" i="3"/>
  <c r="J81" i="3" s="1"/>
  <c r="I73" i="3"/>
  <c r="J73" i="3" s="1"/>
  <c r="I65" i="3"/>
  <c r="J65" i="3" s="1"/>
  <c r="I57" i="3"/>
  <c r="J57" i="3" s="1"/>
  <c r="I49" i="3"/>
  <c r="J49" i="3" s="1"/>
  <c r="I41" i="3"/>
  <c r="J41" i="3" s="1"/>
  <c r="I33" i="3"/>
  <c r="J33" i="3" s="1"/>
  <c r="I25" i="3"/>
  <c r="J25" i="3" s="1"/>
  <c r="I17" i="3"/>
  <c r="J17" i="3" s="1"/>
  <c r="I9" i="3"/>
  <c r="J9" i="3" s="1"/>
  <c r="I648" i="3"/>
  <c r="J648" i="3" s="1"/>
  <c r="I640" i="3"/>
  <c r="J640" i="3" s="1"/>
  <c r="I632" i="3"/>
  <c r="J632" i="3" s="1"/>
  <c r="I624" i="3"/>
  <c r="J624" i="3" s="1"/>
  <c r="I616" i="3"/>
  <c r="J616" i="3" s="1"/>
  <c r="I608" i="3"/>
  <c r="J608" i="3" s="1"/>
  <c r="I600" i="3"/>
  <c r="J600" i="3" s="1"/>
  <c r="I592" i="3"/>
  <c r="J592" i="3" s="1"/>
  <c r="I584" i="3"/>
  <c r="J584" i="3" s="1"/>
  <c r="I576" i="3"/>
  <c r="J576" i="3" s="1"/>
  <c r="I568" i="3"/>
  <c r="J568" i="3" s="1"/>
  <c r="I560" i="3"/>
  <c r="J560" i="3" s="1"/>
  <c r="I552" i="3"/>
  <c r="J552" i="3" s="1"/>
  <c r="I544" i="3"/>
  <c r="J544" i="3" s="1"/>
  <c r="I536" i="3"/>
  <c r="J536" i="3" s="1"/>
  <c r="I528" i="3"/>
  <c r="J528" i="3" s="1"/>
  <c r="I520" i="3"/>
  <c r="J520" i="3" s="1"/>
  <c r="I512" i="3"/>
  <c r="J512" i="3" s="1"/>
  <c r="I504" i="3"/>
  <c r="J504" i="3" s="1"/>
  <c r="I496" i="3"/>
  <c r="J496" i="3" s="1"/>
  <c r="I488" i="3"/>
  <c r="J488" i="3" s="1"/>
  <c r="I480" i="3"/>
  <c r="J480" i="3" s="1"/>
  <c r="I472" i="3"/>
  <c r="J472" i="3" s="1"/>
  <c r="I464" i="3"/>
  <c r="J464" i="3" s="1"/>
  <c r="I456" i="3"/>
  <c r="J456" i="3" s="1"/>
  <c r="I448" i="3"/>
  <c r="J448" i="3" s="1"/>
  <c r="I440" i="3"/>
  <c r="J440" i="3" s="1"/>
  <c r="I432" i="3"/>
  <c r="J432" i="3" s="1"/>
  <c r="I424" i="3"/>
  <c r="J424" i="3" s="1"/>
  <c r="I416" i="3"/>
  <c r="J416" i="3" s="1"/>
  <c r="I408" i="3"/>
  <c r="J408" i="3" s="1"/>
  <c r="I400" i="3"/>
  <c r="J400" i="3" s="1"/>
  <c r="I392" i="3"/>
  <c r="J392" i="3" s="1"/>
  <c r="I384" i="3"/>
  <c r="J384" i="3" s="1"/>
  <c r="I376" i="3"/>
  <c r="J376" i="3" s="1"/>
  <c r="I368" i="3"/>
  <c r="J368" i="3" s="1"/>
  <c r="I360" i="3"/>
  <c r="J360" i="3" s="1"/>
  <c r="I352" i="3"/>
  <c r="J352" i="3" s="1"/>
  <c r="I344" i="3"/>
  <c r="J344" i="3" s="1"/>
  <c r="I336" i="3"/>
  <c r="J336" i="3" s="1"/>
  <c r="I328" i="3"/>
  <c r="J328" i="3" s="1"/>
  <c r="I320" i="3"/>
  <c r="J320" i="3" s="1"/>
  <c r="I312" i="3"/>
  <c r="J312" i="3" s="1"/>
  <c r="I304" i="3"/>
  <c r="J304" i="3" s="1"/>
  <c r="I296" i="3"/>
  <c r="J296" i="3" s="1"/>
  <c r="I288" i="3"/>
  <c r="J288" i="3" s="1"/>
  <c r="I280" i="3"/>
  <c r="J280" i="3" s="1"/>
  <c r="I272" i="3"/>
  <c r="J272" i="3" s="1"/>
  <c r="I264" i="3"/>
  <c r="J264" i="3" s="1"/>
  <c r="I256" i="3"/>
  <c r="J256" i="3" s="1"/>
  <c r="I248" i="3"/>
  <c r="J248" i="3" s="1"/>
  <c r="I240" i="3"/>
  <c r="J240" i="3" s="1"/>
  <c r="I232" i="3"/>
  <c r="J232" i="3" s="1"/>
  <c r="I224" i="3"/>
  <c r="J224" i="3" s="1"/>
  <c r="I216" i="3"/>
  <c r="J216" i="3" s="1"/>
  <c r="I208" i="3"/>
  <c r="J208" i="3" s="1"/>
  <c r="I200" i="3"/>
  <c r="J200" i="3" s="1"/>
  <c r="I192" i="3"/>
  <c r="J192" i="3" s="1"/>
  <c r="I184" i="3"/>
  <c r="J184" i="3" s="1"/>
  <c r="I176" i="3"/>
  <c r="J176" i="3" s="1"/>
  <c r="I168" i="3"/>
  <c r="J168" i="3" s="1"/>
  <c r="I160" i="3"/>
  <c r="J160" i="3" s="1"/>
  <c r="I152" i="3"/>
  <c r="J152" i="3" s="1"/>
  <c r="I144" i="3"/>
  <c r="J144" i="3" s="1"/>
  <c r="I136" i="3"/>
  <c r="J136" i="3" s="1"/>
  <c r="I128" i="3"/>
  <c r="J128" i="3" s="1"/>
  <c r="I120" i="3"/>
  <c r="J120" i="3" s="1"/>
  <c r="I112" i="3"/>
  <c r="J112" i="3" s="1"/>
  <c r="I104" i="3"/>
  <c r="J104" i="3" s="1"/>
  <c r="I96" i="3"/>
  <c r="J96" i="3" s="1"/>
  <c r="I88" i="3"/>
  <c r="J88" i="3" s="1"/>
  <c r="I80" i="3"/>
  <c r="J80" i="3" s="1"/>
  <c r="I72" i="3"/>
  <c r="J72" i="3" s="1"/>
  <c r="I64" i="3"/>
  <c r="J64" i="3" s="1"/>
  <c r="I56" i="3"/>
  <c r="J56" i="3" s="1"/>
  <c r="I48" i="3"/>
  <c r="J48" i="3" s="1"/>
  <c r="I40" i="3"/>
  <c r="J40" i="3" s="1"/>
  <c r="I32" i="3"/>
  <c r="J32" i="3" s="1"/>
  <c r="I24" i="3"/>
  <c r="J24" i="3" s="1"/>
  <c r="I16" i="3"/>
  <c r="J16" i="3" s="1"/>
  <c r="I8" i="3"/>
  <c r="J8" i="3" s="1"/>
  <c r="I2" i="3"/>
  <c r="J2" i="3" s="1"/>
  <c r="I788" i="3"/>
  <c r="J788" i="3" s="1"/>
  <c r="I780" i="3"/>
  <c r="J780" i="3" s="1"/>
  <c r="I772" i="3"/>
  <c r="J772" i="3" s="1"/>
  <c r="I764" i="3"/>
  <c r="J764" i="3" s="1"/>
  <c r="I756" i="3"/>
  <c r="J756" i="3" s="1"/>
  <c r="I748" i="3"/>
  <c r="J748" i="3" s="1"/>
  <c r="I740" i="3"/>
  <c r="J740" i="3" s="1"/>
  <c r="I732" i="3"/>
  <c r="J732" i="3" s="1"/>
  <c r="I724" i="3"/>
  <c r="J724" i="3" s="1"/>
  <c r="I716" i="3"/>
  <c r="J716" i="3" s="1"/>
  <c r="I708" i="3"/>
  <c r="J708" i="3" s="1"/>
  <c r="I700" i="3"/>
  <c r="J700" i="3" s="1"/>
  <c r="I692" i="3"/>
  <c r="J692" i="3" s="1"/>
  <c r="I684" i="3"/>
  <c r="J684" i="3" s="1"/>
  <c r="I676" i="3"/>
  <c r="J676" i="3" s="1"/>
  <c r="I668" i="3"/>
  <c r="J668" i="3" s="1"/>
  <c r="I660" i="3"/>
  <c r="J660" i="3" s="1"/>
  <c r="I652" i="3"/>
  <c r="J652" i="3" s="1"/>
  <c r="I644" i="3"/>
  <c r="J644" i="3" s="1"/>
  <c r="I636" i="3"/>
  <c r="J636" i="3" s="1"/>
  <c r="I628" i="3"/>
  <c r="J628" i="3" s="1"/>
  <c r="I620" i="3"/>
  <c r="J620" i="3" s="1"/>
  <c r="I612" i="3"/>
  <c r="J612" i="3" s="1"/>
  <c r="I604" i="3"/>
  <c r="J604" i="3" s="1"/>
  <c r="I596" i="3"/>
  <c r="J596" i="3" s="1"/>
  <c r="I588" i="3"/>
  <c r="J588" i="3" s="1"/>
  <c r="I580" i="3"/>
  <c r="J580" i="3" s="1"/>
  <c r="I572" i="3"/>
  <c r="J572" i="3" s="1"/>
  <c r="I564" i="3"/>
  <c r="J564" i="3" s="1"/>
  <c r="I556" i="3"/>
  <c r="J556" i="3" s="1"/>
  <c r="I548" i="3"/>
  <c r="J548" i="3" s="1"/>
  <c r="I540" i="3"/>
  <c r="J540" i="3" s="1"/>
  <c r="I532" i="3"/>
  <c r="J532" i="3" s="1"/>
  <c r="I524" i="3"/>
  <c r="J524" i="3" s="1"/>
  <c r="I516" i="3"/>
  <c r="J516" i="3" s="1"/>
  <c r="I508" i="3"/>
  <c r="J508" i="3" s="1"/>
  <c r="I500" i="3"/>
  <c r="J500" i="3" s="1"/>
  <c r="I492" i="3"/>
  <c r="J492" i="3" s="1"/>
  <c r="I484" i="3"/>
  <c r="J484" i="3" s="1"/>
  <c r="I476" i="3"/>
  <c r="J476" i="3" s="1"/>
  <c r="I468" i="3"/>
  <c r="J468" i="3" s="1"/>
  <c r="I460" i="3"/>
  <c r="J460" i="3" s="1"/>
  <c r="I452" i="3"/>
  <c r="J452" i="3" s="1"/>
  <c r="I444" i="3"/>
  <c r="J444" i="3" s="1"/>
  <c r="I794" i="3"/>
  <c r="J794" i="3" s="1"/>
  <c r="I778" i="3"/>
  <c r="J778" i="3" s="1"/>
  <c r="I762" i="3"/>
  <c r="J762" i="3" s="1"/>
  <c r="I738" i="3"/>
  <c r="J738" i="3" s="1"/>
  <c r="I722" i="3"/>
  <c r="J722" i="3" s="1"/>
  <c r="I706" i="3"/>
  <c r="J706" i="3" s="1"/>
  <c r="I690" i="3"/>
  <c r="J690" i="3" s="1"/>
  <c r="I682" i="3"/>
  <c r="J682" i="3" s="1"/>
  <c r="I674" i="3"/>
  <c r="J674" i="3" s="1"/>
  <c r="I666" i="3"/>
  <c r="J666" i="3" s="1"/>
  <c r="I658" i="3"/>
  <c r="J658" i="3" s="1"/>
  <c r="I650" i="3"/>
  <c r="J650" i="3" s="1"/>
  <c r="I642" i="3"/>
  <c r="J642" i="3" s="1"/>
  <c r="I634" i="3"/>
  <c r="J634" i="3" s="1"/>
  <c r="I626" i="3"/>
  <c r="J626" i="3" s="1"/>
  <c r="I618" i="3"/>
  <c r="J618" i="3" s="1"/>
  <c r="I610" i="3"/>
  <c r="J610" i="3" s="1"/>
  <c r="I602" i="3"/>
  <c r="J602" i="3" s="1"/>
  <c r="I594" i="3"/>
  <c r="J594" i="3" s="1"/>
  <c r="I586" i="3"/>
  <c r="J586" i="3" s="1"/>
  <c r="I578" i="3"/>
  <c r="J578" i="3" s="1"/>
  <c r="I570" i="3"/>
  <c r="J570" i="3" s="1"/>
  <c r="I562" i="3"/>
  <c r="J562" i="3" s="1"/>
  <c r="I554" i="3"/>
  <c r="J554" i="3" s="1"/>
  <c r="I546" i="3"/>
  <c r="J546" i="3" s="1"/>
  <c r="I538" i="3"/>
  <c r="J538" i="3" s="1"/>
  <c r="I530" i="3"/>
  <c r="J530" i="3" s="1"/>
  <c r="I522" i="3"/>
  <c r="J522" i="3" s="1"/>
  <c r="I514" i="3"/>
  <c r="J514" i="3" s="1"/>
  <c r="I506" i="3"/>
  <c r="J506" i="3" s="1"/>
  <c r="I498" i="3"/>
  <c r="J498" i="3" s="1"/>
  <c r="I490" i="3"/>
  <c r="J490" i="3" s="1"/>
  <c r="I482" i="3"/>
  <c r="J482" i="3" s="1"/>
  <c r="I474" i="3"/>
  <c r="J474" i="3" s="1"/>
  <c r="I466" i="3"/>
  <c r="J466" i="3" s="1"/>
  <c r="I458" i="3"/>
  <c r="J458" i="3" s="1"/>
  <c r="I450" i="3"/>
  <c r="J450" i="3" s="1"/>
  <c r="I442" i="3"/>
  <c r="J442" i="3" s="1"/>
  <c r="I434" i="3"/>
  <c r="J434" i="3" s="1"/>
  <c r="I426" i="3"/>
  <c r="J426" i="3" s="1"/>
  <c r="I786" i="3"/>
  <c r="J786" i="3" s="1"/>
  <c r="I770" i="3"/>
  <c r="J770" i="3" s="1"/>
  <c r="I754" i="3"/>
  <c r="J754" i="3" s="1"/>
  <c r="I746" i="3"/>
  <c r="J746" i="3" s="1"/>
  <c r="I730" i="3"/>
  <c r="J730" i="3" s="1"/>
  <c r="I714" i="3"/>
  <c r="J714" i="3" s="1"/>
  <c r="I698" i="3"/>
  <c r="J698" i="3" s="1"/>
  <c r="I436" i="3"/>
  <c r="J436" i="3" s="1"/>
  <c r="I428" i="3"/>
  <c r="J428" i="3" s="1"/>
  <c r="I420" i="3"/>
  <c r="J420" i="3" s="1"/>
  <c r="I412" i="3"/>
  <c r="J412" i="3" s="1"/>
  <c r="I404" i="3"/>
  <c r="J404" i="3" s="1"/>
  <c r="I396" i="3"/>
  <c r="J396" i="3" s="1"/>
  <c r="I388" i="3"/>
  <c r="J388" i="3" s="1"/>
  <c r="I380" i="3"/>
  <c r="J380" i="3" s="1"/>
  <c r="I372" i="3"/>
  <c r="J372" i="3" s="1"/>
  <c r="I364" i="3"/>
  <c r="J364" i="3" s="1"/>
  <c r="I356" i="3"/>
  <c r="J356" i="3" s="1"/>
  <c r="I348" i="3"/>
  <c r="J348" i="3" s="1"/>
  <c r="I340" i="3"/>
  <c r="J340" i="3" s="1"/>
  <c r="I332" i="3"/>
  <c r="J332" i="3" s="1"/>
  <c r="I324" i="3"/>
  <c r="J324" i="3" s="1"/>
  <c r="I418" i="3"/>
  <c r="J418" i="3" s="1"/>
  <c r="I410" i="3"/>
  <c r="J410" i="3" s="1"/>
  <c r="I402" i="3"/>
  <c r="J402" i="3" s="1"/>
  <c r="I394" i="3"/>
  <c r="J394" i="3" s="1"/>
  <c r="I386" i="3"/>
  <c r="J386" i="3" s="1"/>
  <c r="I378" i="3"/>
  <c r="J378" i="3" s="1"/>
  <c r="I370" i="3"/>
  <c r="J370" i="3" s="1"/>
  <c r="I362" i="3"/>
  <c r="J362" i="3" s="1"/>
  <c r="I354" i="3"/>
  <c r="J354" i="3" s="1"/>
  <c r="I346" i="3"/>
  <c r="J346" i="3" s="1"/>
  <c r="I338" i="3"/>
  <c r="J338" i="3" s="1"/>
  <c r="I330" i="3"/>
  <c r="J330" i="3" s="1"/>
  <c r="I322" i="3"/>
  <c r="J322" i="3" s="1"/>
  <c r="I314" i="3"/>
  <c r="J314" i="3" s="1"/>
  <c r="I306" i="3"/>
  <c r="J306" i="3" s="1"/>
  <c r="I298" i="3"/>
  <c r="J298" i="3" s="1"/>
  <c r="I290" i="3"/>
  <c r="J290" i="3" s="1"/>
  <c r="I282" i="3"/>
  <c r="J282" i="3" s="1"/>
  <c r="I274" i="3"/>
  <c r="J274" i="3" s="1"/>
  <c r="I266" i="3"/>
  <c r="J266" i="3" s="1"/>
  <c r="I258" i="3"/>
  <c r="J258" i="3" s="1"/>
  <c r="I250" i="3"/>
  <c r="J250" i="3" s="1"/>
  <c r="I242" i="3"/>
  <c r="J242" i="3" s="1"/>
  <c r="I234" i="3"/>
  <c r="J234" i="3" s="1"/>
  <c r="I226" i="3"/>
  <c r="J226" i="3" s="1"/>
  <c r="I218" i="3"/>
  <c r="J218" i="3" s="1"/>
  <c r="I210" i="3"/>
  <c r="J210" i="3" s="1"/>
  <c r="I202" i="3"/>
  <c r="J202" i="3" s="1"/>
  <c r="I194" i="3"/>
  <c r="J194" i="3" s="1"/>
  <c r="I186" i="3"/>
  <c r="J186" i="3" s="1"/>
  <c r="I178" i="3"/>
  <c r="J178" i="3" s="1"/>
  <c r="I170" i="3"/>
  <c r="J170" i="3" s="1"/>
  <c r="I162" i="3"/>
  <c r="J162" i="3" s="1"/>
  <c r="I154" i="3"/>
  <c r="J154" i="3" s="1"/>
  <c r="I146" i="3"/>
  <c r="J146" i="3" s="1"/>
  <c r="I138" i="3"/>
  <c r="J138" i="3" s="1"/>
  <c r="I130" i="3"/>
  <c r="J130" i="3" s="1"/>
  <c r="I122" i="3"/>
  <c r="J122" i="3" s="1"/>
  <c r="I114" i="3"/>
  <c r="J114" i="3" s="1"/>
  <c r="I106" i="3"/>
  <c r="J106" i="3" s="1"/>
  <c r="I98" i="3"/>
  <c r="J98" i="3" s="1"/>
  <c r="I90" i="3"/>
  <c r="J90" i="3" s="1"/>
  <c r="I82" i="3"/>
  <c r="J82" i="3" s="1"/>
  <c r="I74" i="3"/>
  <c r="J74" i="3" s="1"/>
  <c r="I66" i="3"/>
  <c r="J66" i="3" s="1"/>
  <c r="I58" i="3"/>
  <c r="J58" i="3" s="1"/>
  <c r="I50" i="3"/>
  <c r="J50" i="3" s="1"/>
  <c r="I42" i="3"/>
  <c r="J42" i="3" s="1"/>
  <c r="I34" i="3"/>
  <c r="J34" i="3" s="1"/>
  <c r="I26" i="3"/>
  <c r="J26" i="3" s="1"/>
  <c r="I18" i="3"/>
  <c r="J18" i="3" s="1"/>
  <c r="I10" i="3"/>
  <c r="J10" i="3" s="1"/>
  <c r="D6" i="7"/>
  <c r="E6"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44E2861-1E80-43ED-B0E9-A77850860B2E}" name="Connection" type="104" refreshedVersion="0" background="1">
    <extLst>
      <ext xmlns:x15="http://schemas.microsoft.com/office/spreadsheetml/2010/11/main" uri="{DE250136-89BD-433C-8126-D09CA5730AF9}">
        <x15:connection id="Calendar"/>
      </ext>
    </extLst>
  </connection>
  <connection id="2" xr16:uid="{5FCAC615-9DBD-43C8-8F2D-25B2B6BF021E}" name="Query - Dim_Customer" description="Connection to the 'Dim_Customer' query in the workbook." type="100" refreshedVersion="8" minRefreshableVersion="5">
    <extLst>
      <ext xmlns:x15="http://schemas.microsoft.com/office/spreadsheetml/2010/11/main" uri="{DE250136-89BD-433C-8126-D09CA5730AF9}">
        <x15:connection id="3718ae08-161d-4edd-b518-62a5ed213e82"/>
      </ext>
    </extLst>
  </connection>
  <connection id="3" xr16:uid="{20069C3B-7B2A-4A55-B11B-73B14FEE9B09}" name="Query - Dim_Location" description="Connection to the 'Dim_Location' query in the workbook." type="100" refreshedVersion="8" minRefreshableVersion="5">
    <extLst>
      <ext xmlns:x15="http://schemas.microsoft.com/office/spreadsheetml/2010/11/main" uri="{DE250136-89BD-433C-8126-D09CA5730AF9}">
        <x15:connection id="975e0582-604e-47e9-aa2d-61ee8dd397dc"/>
      </ext>
    </extLst>
  </connection>
  <connection id="4" xr16:uid="{1F996485-0E0A-41F4-B6A6-B0F11726D5F3}" name="Query - Dim_Product" description="Connection to the 'Dim_Product' query in the workbook." type="100" refreshedVersion="8" minRefreshableVersion="5">
    <extLst>
      <ext xmlns:x15="http://schemas.microsoft.com/office/spreadsheetml/2010/11/main" uri="{DE250136-89BD-433C-8126-D09CA5730AF9}">
        <x15:connection id="149a1c4d-460c-421e-83c3-fc300e563f73"/>
      </ext>
    </extLst>
  </connection>
  <connection id="5" xr16:uid="{2F2C7605-A40C-411A-8CB3-E0111C8E7B15}" name="Query - Sales_Fact" description="Connection to the 'Sales_Fact' query in the workbook." type="100" refreshedVersion="8" minRefreshableVersion="5">
    <extLst>
      <ext xmlns:x15="http://schemas.microsoft.com/office/spreadsheetml/2010/11/main" uri="{DE250136-89BD-433C-8126-D09CA5730AF9}">
        <x15:connection id="bbf8317d-ae95-44b0-b37e-b3903018049f"/>
      </ext>
    </extLst>
  </connection>
  <connection id="6" xr16:uid="{FFE356C5-FEE3-414D-A924-2919B6AFFA73}" keepAlive="1" name="Query - Super_Store_Raw_Data" description="Connection to the 'Super_Store_Raw_Data' query in the workbook." type="5" refreshedVersion="0" background="1">
    <dbPr connection="Provider=Microsoft.Mashup.OleDb.1;Data Source=$Workbook$;Location=Super_Store_Raw_Data;Extended Properties=" command="SELECT * FROM [Super_Store_Raw_Data]"/>
  </connection>
  <connection id="7" xr16:uid="{6DFB59EE-CF2B-494A-98F4-7A5A0DBEA0A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<sst xmlns="http://schemas.openxmlformats.org/spreadsheetml/2006/main" count="3369" uniqueCount="1688">
  <si>
    <t>Total Sales</t>
  </si>
  <si>
    <t>Profit Margin</t>
  </si>
  <si>
    <t>Total Profit</t>
  </si>
  <si>
    <t>Row Labels</t>
  </si>
  <si>
    <t>Furniture</t>
  </si>
  <si>
    <t>Office Supplies</t>
  </si>
  <si>
    <t>Technology</t>
  </si>
  <si>
    <t>Grand Total</t>
  </si>
  <si>
    <t>Central</t>
  </si>
  <si>
    <t>East</t>
  </si>
  <si>
    <t>South</t>
  </si>
  <si>
    <t>West</t>
  </si>
  <si>
    <t>Consumer</t>
  </si>
  <si>
    <t>Corporate</t>
  </si>
  <si>
    <t>Home Office</t>
  </si>
  <si>
    <t>January</t>
  </si>
  <si>
    <t>February</t>
  </si>
  <si>
    <t>March</t>
  </si>
  <si>
    <t>April</t>
  </si>
  <si>
    <t>May</t>
  </si>
  <si>
    <t>June</t>
  </si>
  <si>
    <t>July</t>
  </si>
  <si>
    <t>August</t>
  </si>
  <si>
    <t>September</t>
  </si>
  <si>
    <t>October</t>
  </si>
  <si>
    <t>November</t>
  </si>
  <si>
    <t>December</t>
  </si>
  <si>
    <t>Apr-2011</t>
  </si>
  <si>
    <t>Apr-2012</t>
  </si>
  <si>
    <t>Apr-2013</t>
  </si>
  <si>
    <t>Apr-2014</t>
  </si>
  <si>
    <t>Aug-2011</t>
  </si>
  <si>
    <t>Aug-2012</t>
  </si>
  <si>
    <t>Aug-2013</t>
  </si>
  <si>
    <t>Aug-2014</t>
  </si>
  <si>
    <t>Dec-2011</t>
  </si>
  <si>
    <t>Dec-2012</t>
  </si>
  <si>
    <t>Dec-2013</t>
  </si>
  <si>
    <t>Dec-2014</t>
  </si>
  <si>
    <t>Feb-2011</t>
  </si>
  <si>
    <t>Feb-2012</t>
  </si>
  <si>
    <t>Feb-2013</t>
  </si>
  <si>
    <t>Feb-2014</t>
  </si>
  <si>
    <t>Jan-2011</t>
  </si>
  <si>
    <t>Jan-2012</t>
  </si>
  <si>
    <t>Jan-2013</t>
  </si>
  <si>
    <t>Jan-2014</t>
  </si>
  <si>
    <t>Jul-2011</t>
  </si>
  <si>
    <t>Jul-2012</t>
  </si>
  <si>
    <t>Jul-2013</t>
  </si>
  <si>
    <t>Jul-2014</t>
  </si>
  <si>
    <t>Jun-2011</t>
  </si>
  <si>
    <t>Jun-2012</t>
  </si>
  <si>
    <t>Jun-2013</t>
  </si>
  <si>
    <t>Jun-2014</t>
  </si>
  <si>
    <t>Mar-2011</t>
  </si>
  <si>
    <t>Mar-2012</t>
  </si>
  <si>
    <t>Mar-2013</t>
  </si>
  <si>
    <t>Mar-2014</t>
  </si>
  <si>
    <t>May-2011</t>
  </si>
  <si>
    <t>May-2012</t>
  </si>
  <si>
    <t>May-2013</t>
  </si>
  <si>
    <t>May-2014</t>
  </si>
  <si>
    <t>Nov-2011</t>
  </si>
  <si>
    <t>Nov-2012</t>
  </si>
  <si>
    <t>Nov-2013</t>
  </si>
  <si>
    <t>Nov-2014</t>
  </si>
  <si>
    <t>Oct-2011</t>
  </si>
  <si>
    <t>Oct-2012</t>
  </si>
  <si>
    <t>Oct-2013</t>
  </si>
  <si>
    <t>Oct-2014</t>
  </si>
  <si>
    <t>Sep-2011</t>
  </si>
  <si>
    <t>Sep-2012</t>
  </si>
  <si>
    <t>Sep-2013</t>
  </si>
  <si>
    <t>Sep-2014</t>
  </si>
  <si>
    <t>Avg Discount</t>
  </si>
  <si>
    <t>AA-10315</t>
  </si>
  <si>
    <t>AA-10375</t>
  </si>
  <si>
    <t>AA-10480</t>
  </si>
  <si>
    <t>AA-10645</t>
  </si>
  <si>
    <t>AB-10015</t>
  </si>
  <si>
    <t>AB-10060</t>
  </si>
  <si>
    <t>AB-10105</t>
  </si>
  <si>
    <t>AB-10150</t>
  </si>
  <si>
    <t>AB-10165</t>
  </si>
  <si>
    <t>AB-10255</t>
  </si>
  <si>
    <t>AB-10600</t>
  </si>
  <si>
    <t>AC-10420</t>
  </si>
  <si>
    <t>AC-10450</t>
  </si>
  <si>
    <t>AC-10615</t>
  </si>
  <si>
    <t>AC-10660</t>
  </si>
  <si>
    <t>AD-10180</t>
  </si>
  <si>
    <t>AF-10870</t>
  </si>
  <si>
    <t>AF-10885</t>
  </si>
  <si>
    <t>AG-10270</t>
  </si>
  <si>
    <t>AG-10300</t>
  </si>
  <si>
    <t>AG-10330</t>
  </si>
  <si>
    <t>AG-10390</t>
  </si>
  <si>
    <t>AG-10495</t>
  </si>
  <si>
    <t>AG-10525</t>
  </si>
  <si>
    <t>AG-10675</t>
  </si>
  <si>
    <t>AG-10765</t>
  </si>
  <si>
    <t>AG-10900</t>
  </si>
  <si>
    <t>AH-10030</t>
  </si>
  <si>
    <t>AH-10075</t>
  </si>
  <si>
    <t>AH-10120</t>
  </si>
  <si>
    <t>AH-10195</t>
  </si>
  <si>
    <t>AH-10210</t>
  </si>
  <si>
    <t>AH-10465</t>
  </si>
  <si>
    <t>AH-10585</t>
  </si>
  <si>
    <t>AH-10690</t>
  </si>
  <si>
    <t>AI-10855</t>
  </si>
  <si>
    <t>AJ-10780</t>
  </si>
  <si>
    <t>AJ-10795</t>
  </si>
  <si>
    <t>AJ-10945</t>
  </si>
  <si>
    <t>AJ-10960</t>
  </si>
  <si>
    <t>AM-10360</t>
  </si>
  <si>
    <t>AM-10705</t>
  </si>
  <si>
    <t>AO-10810</t>
  </si>
  <si>
    <t>AP-10720</t>
  </si>
  <si>
    <t>AP-10915</t>
  </si>
  <si>
    <t>AR-10345</t>
  </si>
  <si>
    <t>AR-10405</t>
  </si>
  <si>
    <t>AR-10510</t>
  </si>
  <si>
    <t>AR-10540</t>
  </si>
  <si>
    <t>AR-10570</t>
  </si>
  <si>
    <t>AR-10825</t>
  </si>
  <si>
    <t>AS-10045</t>
  </si>
  <si>
    <t>AS-10090</t>
  </si>
  <si>
    <t>AS-10135</t>
  </si>
  <si>
    <t>AS-10225</t>
  </si>
  <si>
    <t>AS-10240</t>
  </si>
  <si>
    <t>AS-10285</t>
  </si>
  <si>
    <t>AS-10630</t>
  </si>
  <si>
    <t>AT-10435</t>
  </si>
  <si>
    <t>AT-10735</t>
  </si>
  <si>
    <t>AW-10840</t>
  </si>
  <si>
    <t>AW-10930</t>
  </si>
  <si>
    <t>AY-10555</t>
  </si>
  <si>
    <t>AZ-10750</t>
  </si>
  <si>
    <t>BB-10990</t>
  </si>
  <si>
    <t>BB-11545</t>
  </si>
  <si>
    <t>BC-11125</t>
  </si>
  <si>
    <t>BD-11320</t>
  </si>
  <si>
    <t>BD-11500</t>
  </si>
  <si>
    <t>BD-11560</t>
  </si>
  <si>
    <t>BD-11605</t>
  </si>
  <si>
    <t>BD-11620</t>
  </si>
  <si>
    <t>BD-11635</t>
  </si>
  <si>
    <t>BD-11725</t>
  </si>
  <si>
    <t>BD-11770</t>
  </si>
  <si>
    <t>BE-11335</t>
  </si>
  <si>
    <t>BE-11410</t>
  </si>
  <si>
    <t>BE-11455</t>
  </si>
  <si>
    <t>BF-10975</t>
  </si>
  <si>
    <t>BF-11005</t>
  </si>
  <si>
    <t>BF-11020</t>
  </si>
  <si>
    <t>BF-11080</t>
  </si>
  <si>
    <t>BF-11170</t>
  </si>
  <si>
    <t>BF-11215</t>
  </si>
  <si>
    <t>BF-11275</t>
  </si>
  <si>
    <t>BG-11035</t>
  </si>
  <si>
    <t>BG-11695</t>
  </si>
  <si>
    <t>BG-11740</t>
  </si>
  <si>
    <t>BH-11710</t>
  </si>
  <si>
    <t>BK-11260</t>
  </si>
  <si>
    <t>BM-11140</t>
  </si>
  <si>
    <t>BM-11575</t>
  </si>
  <si>
    <t>BM-11650</t>
  </si>
  <si>
    <t>BM-11785</t>
  </si>
  <si>
    <t>BN-11470</t>
  </si>
  <si>
    <t>BN-11515</t>
  </si>
  <si>
    <t>BO-11350</t>
  </si>
  <si>
    <t>BO-11425</t>
  </si>
  <si>
    <t>BP-11050</t>
  </si>
  <si>
    <t>BP-11095</t>
  </si>
  <si>
    <t>BP-11155</t>
  </si>
  <si>
    <t>BP-11185</t>
  </si>
  <si>
    <t>BP-11230</t>
  </si>
  <si>
    <t>BP-11290</t>
  </si>
  <si>
    <t>BS-11365</t>
  </si>
  <si>
    <t>BS-11380</t>
  </si>
  <si>
    <t>BS-11590</t>
  </si>
  <si>
    <t>BS-11665</t>
  </si>
  <si>
    <t>BS-11755</t>
  </si>
  <si>
    <t>BS-11800</t>
  </si>
  <si>
    <t>BT-11305</t>
  </si>
  <si>
    <t>BT-11395</t>
  </si>
  <si>
    <t>BT-11440</t>
  </si>
  <si>
    <t>BT-11485</t>
  </si>
  <si>
    <t>BT-11530</t>
  </si>
  <si>
    <t>BT-11680</t>
  </si>
  <si>
    <t>BV-11245</t>
  </si>
  <si>
    <t>BW-11065</t>
  </si>
  <si>
    <t>BW-11110</t>
  </si>
  <si>
    <t>BW-11200</t>
  </si>
  <si>
    <t>CA-11965</t>
  </si>
  <si>
    <t>CA-12055</t>
  </si>
  <si>
    <t>CA-12265</t>
  </si>
  <si>
    <t>CA-12310</t>
  </si>
  <si>
    <t>CA-12775</t>
  </si>
  <si>
    <t>CB-12025</t>
  </si>
  <si>
    <t>CB-12415</t>
  </si>
  <si>
    <t>CB-12535</t>
  </si>
  <si>
    <t>CC-12100</t>
  </si>
  <si>
    <t>CC-12145</t>
  </si>
  <si>
    <t>CC-12220</t>
  </si>
  <si>
    <t>CC-12370</t>
  </si>
  <si>
    <t>CC-12430</t>
  </si>
  <si>
    <t>CC-12475</t>
  </si>
  <si>
    <t>CC-12550</t>
  </si>
  <si>
    <t>CC-12610</t>
  </si>
  <si>
    <t>CC-12670</t>
  </si>
  <si>
    <t>CC-12685</t>
  </si>
  <si>
    <t>CD-11920</t>
  </si>
  <si>
    <t>CD-11980</t>
  </si>
  <si>
    <t>CD-12280</t>
  </si>
  <si>
    <t>CD-12790</t>
  </si>
  <si>
    <t>CG-12040</t>
  </si>
  <si>
    <t>CG-12520</t>
  </si>
  <si>
    <t>CH-12070</t>
  </si>
  <si>
    <t>CJ-11875</t>
  </si>
  <si>
    <t>CJ-12010</t>
  </si>
  <si>
    <t>CK-12205</t>
  </si>
  <si>
    <t>CK-12325</t>
  </si>
  <si>
    <t>CK-12595</t>
  </si>
  <si>
    <t>CK-12760</t>
  </si>
  <si>
    <t>CL-11890</t>
  </si>
  <si>
    <t>CL-12565</t>
  </si>
  <si>
    <t>CL-12700</t>
  </si>
  <si>
    <t>CM-11815</t>
  </si>
  <si>
    <t>CM-11935</t>
  </si>
  <si>
    <t>CM-12115</t>
  </si>
  <si>
    <t>CM-12160</t>
  </si>
  <si>
    <t>CM-12190</t>
  </si>
  <si>
    <t>CM-12235</t>
  </si>
  <si>
    <t>CM-12385</t>
  </si>
  <si>
    <t>CM-12445</t>
  </si>
  <si>
    <t>CM-12655</t>
  </si>
  <si>
    <t>CM-12715</t>
  </si>
  <si>
    <t>Co-12640</t>
  </si>
  <si>
    <t>CP-12085</t>
  </si>
  <si>
    <t>CP-12340</t>
  </si>
  <si>
    <t>CR-12580</t>
  </si>
  <si>
    <t>CR-12625</t>
  </si>
  <si>
    <t>CR-12730</t>
  </si>
  <si>
    <t>CR-12820</t>
  </si>
  <si>
    <t>CS-11845</t>
  </si>
  <si>
    <t>CS-11860</t>
  </si>
  <si>
    <t>CS-11950</t>
  </si>
  <si>
    <t>CS-12130</t>
  </si>
  <si>
    <t>CS-12175</t>
  </si>
  <si>
    <t>CS-12250</t>
  </si>
  <si>
    <t>CS-12355</t>
  </si>
  <si>
    <t>CS-12400</t>
  </si>
  <si>
    <t>CS-12460</t>
  </si>
  <si>
    <t>CS-12490</t>
  </si>
  <si>
    <t>CS-12505</t>
  </si>
  <si>
    <t>CT-11995</t>
  </si>
  <si>
    <t>CV-12295</t>
  </si>
  <si>
    <t>CV-12805</t>
  </si>
  <si>
    <t>CW-11905</t>
  </si>
  <si>
    <t>CY-12745</t>
  </si>
  <si>
    <t>DA-13450</t>
  </si>
  <si>
    <t>DB-12910</t>
  </si>
  <si>
    <t>DB-12970</t>
  </si>
  <si>
    <t>DB-13060</t>
  </si>
  <si>
    <t>DB-13120</t>
  </si>
  <si>
    <t>DB-13210</t>
  </si>
  <si>
    <t>DB-13270</t>
  </si>
  <si>
    <t>DB-13360</t>
  </si>
  <si>
    <t>DB-13405</t>
  </si>
  <si>
    <t>DB-13555</t>
  </si>
  <si>
    <t>DB-13615</t>
  </si>
  <si>
    <t>DB-13660</t>
  </si>
  <si>
    <t>DC-12850</t>
  </si>
  <si>
    <t>DC-13285</t>
  </si>
  <si>
    <t>DD-13570</t>
  </si>
  <si>
    <t>DE-13255</t>
  </si>
  <si>
    <t>DF-13135</t>
  </si>
  <si>
    <t>DG-13300</t>
  </si>
  <si>
    <t>DH-13075</t>
  </si>
  <si>
    <t>DH-13675</t>
  </si>
  <si>
    <t>DJ-13420</t>
  </si>
  <si>
    <t>DJ-13510</t>
  </si>
  <si>
    <t>DJ-13630</t>
  </si>
  <si>
    <t>DK-12835</t>
  </si>
  <si>
    <t>DK-12895</t>
  </si>
  <si>
    <t>DK-12985</t>
  </si>
  <si>
    <t>DK-13090</t>
  </si>
  <si>
    <t>DK-13150</t>
  </si>
  <si>
    <t>DK-13225</t>
  </si>
  <si>
    <t>DK-13375</t>
  </si>
  <si>
    <t>DL-12865</t>
  </si>
  <si>
    <t>DL-12925</t>
  </si>
  <si>
    <t>DL-13315</t>
  </si>
  <si>
    <t>DL-13330</t>
  </si>
  <si>
    <t>DL-13495</t>
  </si>
  <si>
    <t>Dl-13600</t>
  </si>
  <si>
    <t>DM-12955</t>
  </si>
  <si>
    <t>DM-13015</t>
  </si>
  <si>
    <t>DM-13345</t>
  </si>
  <si>
    <t>DM-13525</t>
  </si>
  <si>
    <t>DN-13690</t>
  </si>
  <si>
    <t>DO-13435</t>
  </si>
  <si>
    <t>DO-13645</t>
  </si>
  <si>
    <t>DP-13000</t>
  </si>
  <si>
    <t>DP-13105</t>
  </si>
  <si>
    <t>DP-13165</t>
  </si>
  <si>
    <t>Dp-13240</t>
  </si>
  <si>
    <t>DP-13390</t>
  </si>
  <si>
    <t>DR-12880</t>
  </si>
  <si>
    <t>DR-12940</t>
  </si>
  <si>
    <t>DS-13030</t>
  </si>
  <si>
    <t>DS-13180</t>
  </si>
  <si>
    <t>DV-13045</t>
  </si>
  <si>
    <t>DV-13465</t>
  </si>
  <si>
    <t>DW-13195</t>
  </si>
  <si>
    <t>DW-13480</t>
  </si>
  <si>
    <t>DW-13540</t>
  </si>
  <si>
    <t>DW-13585</t>
  </si>
  <si>
    <t>EA-14035</t>
  </si>
  <si>
    <t>EB-13705</t>
  </si>
  <si>
    <t>EB-13750</t>
  </si>
  <si>
    <t>EB-13840</t>
  </si>
  <si>
    <t>EB-13870</t>
  </si>
  <si>
    <t>EB-13930</t>
  </si>
  <si>
    <t>EB-13975</t>
  </si>
  <si>
    <t>EB-14110</t>
  </si>
  <si>
    <t>EB-14170</t>
  </si>
  <si>
    <t>EC-14050</t>
  </si>
  <si>
    <t>ED-13885</t>
  </si>
  <si>
    <t>EG-13900</t>
  </si>
  <si>
    <t>EH-13765</t>
  </si>
  <si>
    <t>EH-13945</t>
  </si>
  <si>
    <t>EH-13990</t>
  </si>
  <si>
    <t>EH-14005</t>
  </si>
  <si>
    <t>EH-14125</t>
  </si>
  <si>
    <t>EH-14185</t>
  </si>
  <si>
    <t>EJ-13720</t>
  </si>
  <si>
    <t>EJ-14155</t>
  </si>
  <si>
    <t>EK-13795</t>
  </si>
  <si>
    <t>EL-13735</t>
  </si>
  <si>
    <t>EM-13810</t>
  </si>
  <si>
    <t>EM-13825</t>
  </si>
  <si>
    <t>EM-13960</t>
  </si>
  <si>
    <t>EM-14065</t>
  </si>
  <si>
    <t>EM-14095</t>
  </si>
  <si>
    <t>EM-14140</t>
  </si>
  <si>
    <t>EM-14200</t>
  </si>
  <si>
    <t>EN-13780</t>
  </si>
  <si>
    <t>EP-13915</t>
  </si>
  <si>
    <t>ER-13855</t>
  </si>
  <si>
    <t>ES-14020</t>
  </si>
  <si>
    <t>ES-14080</t>
  </si>
  <si>
    <t>FA-14230</t>
  </si>
  <si>
    <t>FC-14245</t>
  </si>
  <si>
    <t>FC-14335</t>
  </si>
  <si>
    <t>FG-14260</t>
  </si>
  <si>
    <t>FH-14275</t>
  </si>
  <si>
    <t>FH-14350</t>
  </si>
  <si>
    <t>FH-14365</t>
  </si>
  <si>
    <t>FM-14215</t>
  </si>
  <si>
    <t>FM-14290</t>
  </si>
  <si>
    <t>FM-14380</t>
  </si>
  <si>
    <t>FO-14305</t>
  </si>
  <si>
    <t>FP-14320</t>
  </si>
  <si>
    <t>FW-14395</t>
  </si>
  <si>
    <t>GA-14515</t>
  </si>
  <si>
    <t>GA-14725</t>
  </si>
  <si>
    <t>GB-14530</t>
  </si>
  <si>
    <t>GB-14575</t>
  </si>
  <si>
    <t>GD-14590</t>
  </si>
  <si>
    <t>GG-14650</t>
  </si>
  <si>
    <t>GH-14410</t>
  </si>
  <si>
    <t>GH-14425</t>
  </si>
  <si>
    <t>GH-14485</t>
  </si>
  <si>
    <t>GH-14665</t>
  </si>
  <si>
    <t>GK-14620</t>
  </si>
  <si>
    <t>GM-14440</t>
  </si>
  <si>
    <t>GM-14455</t>
  </si>
  <si>
    <t>GM-14500</t>
  </si>
  <si>
    <t>GM-14680</t>
  </si>
  <si>
    <t>GM-14695</t>
  </si>
  <si>
    <t>GP-14740</t>
  </si>
  <si>
    <t>GR-14560</t>
  </si>
  <si>
    <t>GT-14635</t>
  </si>
  <si>
    <t>GT-14710</t>
  </si>
  <si>
    <t>GT-14755</t>
  </si>
  <si>
    <t>GW-14605</t>
  </si>
  <si>
    <t>GZ-14470</t>
  </si>
  <si>
    <t>GZ-14545</t>
  </si>
  <si>
    <t>HA-14905</t>
  </si>
  <si>
    <t>HA-14920</t>
  </si>
  <si>
    <t>HD-14785</t>
  </si>
  <si>
    <t>HE-14800</t>
  </si>
  <si>
    <t>HF-14995</t>
  </si>
  <si>
    <t>HG-14845</t>
  </si>
  <si>
    <t>HG-14965</t>
  </si>
  <si>
    <t>HG-15025</t>
  </si>
  <si>
    <t>HH-15010</t>
  </si>
  <si>
    <t>HJ-14875</t>
  </si>
  <si>
    <t>HK-14890</t>
  </si>
  <si>
    <t>HL-15040</t>
  </si>
  <si>
    <t>HM-14860</t>
  </si>
  <si>
    <t>HM-14980</t>
  </si>
  <si>
    <t>HP-14815</t>
  </si>
  <si>
    <t>HR-14770</t>
  </si>
  <si>
    <t>HR-14830</t>
  </si>
  <si>
    <t>HW-14935</t>
  </si>
  <si>
    <t>HZ-14950</t>
  </si>
  <si>
    <t>IG-15085</t>
  </si>
  <si>
    <t>IL-15100</t>
  </si>
  <si>
    <t>IM-15055</t>
  </si>
  <si>
    <t>IM-15070</t>
  </si>
  <si>
    <t>JA-15970</t>
  </si>
  <si>
    <t>JB-15400</t>
  </si>
  <si>
    <t>JB-15925</t>
  </si>
  <si>
    <t>JB-16000</t>
  </si>
  <si>
    <t>JB-16045</t>
  </si>
  <si>
    <t>JC-15340</t>
  </si>
  <si>
    <t>JC-15385</t>
  </si>
  <si>
    <t>JC-15775</t>
  </si>
  <si>
    <t>JC-16105</t>
  </si>
  <si>
    <t>JD-15790</t>
  </si>
  <si>
    <t>JD-15895</t>
  </si>
  <si>
    <t>JD-16015</t>
  </si>
  <si>
    <t>JD-16060</t>
  </si>
  <si>
    <t>JD-16150</t>
  </si>
  <si>
    <t>JE-15475</t>
  </si>
  <si>
    <t>JE-15610</t>
  </si>
  <si>
    <t>JE-15715</t>
  </si>
  <si>
    <t>JE-15745</t>
  </si>
  <si>
    <t>JE-16165</t>
  </si>
  <si>
    <t>JF-15190</t>
  </si>
  <si>
    <t>JF-15295</t>
  </si>
  <si>
    <t>JF-15355</t>
  </si>
  <si>
    <t>JF-15415</t>
  </si>
  <si>
    <t>JF-15490</t>
  </si>
  <si>
    <t>JF-15565</t>
  </si>
  <si>
    <t>JG-15115</t>
  </si>
  <si>
    <t>JG-15160</t>
  </si>
  <si>
    <t>JG-15310</t>
  </si>
  <si>
    <t>JG-15805</t>
  </si>
  <si>
    <t>JH-15430</t>
  </si>
  <si>
    <t>JH-15820</t>
  </si>
  <si>
    <t>JH-15910</t>
  </si>
  <si>
    <t>JH-15985</t>
  </si>
  <si>
    <t>JH-16180</t>
  </si>
  <si>
    <t>JJ-15445</t>
  </si>
  <si>
    <t>JJ-15760</t>
  </si>
  <si>
    <t>JK-15205</t>
  </si>
  <si>
    <t>JK-15325</t>
  </si>
  <si>
    <t>JK-15370</t>
  </si>
  <si>
    <t>JK-15625</t>
  </si>
  <si>
    <t>JK-15640</t>
  </si>
  <si>
    <t>JK-15730</t>
  </si>
  <si>
    <t>JK-16090</t>
  </si>
  <si>
    <t>JK-16120</t>
  </si>
  <si>
    <t>JL-15130</t>
  </si>
  <si>
    <t>JL-15175</t>
  </si>
  <si>
    <t>JL-15235</t>
  </si>
  <si>
    <t>JL-15505</t>
  </si>
  <si>
    <t>JL-15835</t>
  </si>
  <si>
    <t>JL-15850</t>
  </si>
  <si>
    <t>JM-15250</t>
  </si>
  <si>
    <t>JM-15265</t>
  </si>
  <si>
    <t>JM-15535</t>
  </si>
  <si>
    <t>JM-15580</t>
  </si>
  <si>
    <t>JM-15655</t>
  </si>
  <si>
    <t>JM-15865</t>
  </si>
  <si>
    <t>JM-16195</t>
  </si>
  <si>
    <t>JO-15145</t>
  </si>
  <si>
    <t>JO-15280</t>
  </si>
  <si>
    <t>JO-15550</t>
  </si>
  <si>
    <t>JP-15460</t>
  </si>
  <si>
    <t>JP-15520</t>
  </si>
  <si>
    <t>JP-16135</t>
  </si>
  <si>
    <t>JR-15670</t>
  </si>
  <si>
    <t>JR-15700</t>
  </si>
  <si>
    <t>JR-16210</t>
  </si>
  <si>
    <t>JS-15595</t>
  </si>
  <si>
    <t>JS-15685</t>
  </si>
  <si>
    <t>JS-15880</t>
  </si>
  <si>
    <t>JS-15940</t>
  </si>
  <si>
    <t>JS-16030</t>
  </si>
  <si>
    <t>JW-15220</t>
  </si>
  <si>
    <t>JW-15955</t>
  </si>
  <si>
    <t>JW-16075</t>
  </si>
  <si>
    <t>KA-16525</t>
  </si>
  <si>
    <t>KB-16240</t>
  </si>
  <si>
    <t>KB-16315</t>
  </si>
  <si>
    <t>KB-16405</t>
  </si>
  <si>
    <t>KB-16585</t>
  </si>
  <si>
    <t>KB-16600</t>
  </si>
  <si>
    <t>KC-16255</t>
  </si>
  <si>
    <t>KC-16540</t>
  </si>
  <si>
    <t>KC-16675</t>
  </si>
  <si>
    <t>KD-16270</t>
  </si>
  <si>
    <t>KD-16345</t>
  </si>
  <si>
    <t>KD-16495</t>
  </si>
  <si>
    <t>KD-16615</t>
  </si>
  <si>
    <t>KE-16420</t>
  </si>
  <si>
    <t>KF-16285</t>
  </si>
  <si>
    <t>KH-16330</t>
  </si>
  <si>
    <t>KH-16360</t>
  </si>
  <si>
    <t>KH-16510</t>
  </si>
  <si>
    <t>KH-16630</t>
  </si>
  <si>
    <t>KH-16690</t>
  </si>
  <si>
    <t>KL-16555</t>
  </si>
  <si>
    <t>KL-16645</t>
  </si>
  <si>
    <t>KM-16225</t>
  </si>
  <si>
    <t>KM-16375</t>
  </si>
  <si>
    <t>KM-16660</t>
  </si>
  <si>
    <t>KM-16720</t>
  </si>
  <si>
    <t>KN-16390</t>
  </si>
  <si>
    <t>KN-16450</t>
  </si>
  <si>
    <t>KN-16705</t>
  </si>
  <si>
    <t>KS-16300</t>
  </si>
  <si>
    <t>KT-16465</t>
  </si>
  <si>
    <t>KT-16480</t>
  </si>
  <si>
    <t>KW-16435</t>
  </si>
  <si>
    <t>KW-16570</t>
  </si>
  <si>
    <t>LA-16780</t>
  </si>
  <si>
    <t>LB-16735</t>
  </si>
  <si>
    <t>LB-16795</t>
  </si>
  <si>
    <t>LC-16870</t>
  </si>
  <si>
    <t>LC-16885</t>
  </si>
  <si>
    <t>LC-16930</t>
  </si>
  <si>
    <t>LC-16960</t>
  </si>
  <si>
    <t>LC-17050</t>
  </si>
  <si>
    <t>LC-17140</t>
  </si>
  <si>
    <t>LD-16855</t>
  </si>
  <si>
    <t>LD-17005</t>
  </si>
  <si>
    <t>LE-16810</t>
  </si>
  <si>
    <t>LF-17185</t>
  </si>
  <si>
    <t>LH-16750</t>
  </si>
  <si>
    <t>LH-16900</t>
  </si>
  <si>
    <t>LH-17020</t>
  </si>
  <si>
    <t>LH-17155</t>
  </si>
  <si>
    <t>LL-16840</t>
  </si>
  <si>
    <t>LM-17065</t>
  </si>
  <si>
    <t>LO-17170</t>
  </si>
  <si>
    <t>LP-17080</t>
  </si>
  <si>
    <t>LP-17095</t>
  </si>
  <si>
    <t>LR-16915</t>
  </si>
  <si>
    <t>LR-17035</t>
  </si>
  <si>
    <t>LS-16945</t>
  </si>
  <si>
    <t>LS-16975</t>
  </si>
  <si>
    <t>LS-17200</t>
  </si>
  <si>
    <t>LS-17230</t>
  </si>
  <si>
    <t>LS-17245</t>
  </si>
  <si>
    <t>LT-16765</t>
  </si>
  <si>
    <t>LT-17110</t>
  </si>
  <si>
    <t>LW-16825</t>
  </si>
  <si>
    <t>LW-16990</t>
  </si>
  <si>
    <t>LW-17125</t>
  </si>
  <si>
    <t>LW-17215</t>
  </si>
  <si>
    <t>MA-17560</t>
  </si>
  <si>
    <t>MA-17995</t>
  </si>
  <si>
    <t>MB-17305</t>
  </si>
  <si>
    <t>MB-18085</t>
  </si>
  <si>
    <t>MC-17275</t>
  </si>
  <si>
    <t>MC-17425</t>
  </si>
  <si>
    <t>MC-17575</t>
  </si>
  <si>
    <t>MC-17590</t>
  </si>
  <si>
    <t>MC-17605</t>
  </si>
  <si>
    <t>MC-17635</t>
  </si>
  <si>
    <t>MC-17845</t>
  </si>
  <si>
    <t>MC-18100</t>
  </si>
  <si>
    <t>MC-18130</t>
  </si>
  <si>
    <t>MD-17350</t>
  </si>
  <si>
    <t>MD-17860</t>
  </si>
  <si>
    <t>ME-17320</t>
  </si>
  <si>
    <t>ME-17725</t>
  </si>
  <si>
    <t>ME-18010</t>
  </si>
  <si>
    <t>MF-17665</t>
  </si>
  <si>
    <t>MF-18250</t>
  </si>
  <si>
    <t>MG-17650</t>
  </si>
  <si>
    <t>MG-17680</t>
  </si>
  <si>
    <t>MG-17695</t>
  </si>
  <si>
    <t>MG-17875</t>
  </si>
  <si>
    <t>MG-17890</t>
  </si>
  <si>
    <t>MG-18145</t>
  </si>
  <si>
    <t>MG-18205</t>
  </si>
  <si>
    <t>MH-17290</t>
  </si>
  <si>
    <t>MH-17440</t>
  </si>
  <si>
    <t>MH-17455</t>
  </si>
  <si>
    <t>MH-17620</t>
  </si>
  <si>
    <t>MH-17785</t>
  </si>
  <si>
    <t>MH-18025</t>
  </si>
  <si>
    <t>MH-18115</t>
  </si>
  <si>
    <t>MJ-17740</t>
  </si>
  <si>
    <t>MK-17905</t>
  </si>
  <si>
    <t>MK-18160</t>
  </si>
  <si>
    <t>ML-17395</t>
  </si>
  <si>
    <t>ML-17410</t>
  </si>
  <si>
    <t>ML-17755</t>
  </si>
  <si>
    <t>ML-18040</t>
  </si>
  <si>
    <t>ML-18265</t>
  </si>
  <si>
    <t>MM-17260</t>
  </si>
  <si>
    <t>MM-17920</t>
  </si>
  <si>
    <t>MM-18055</t>
  </si>
  <si>
    <t>MM-18280</t>
  </si>
  <si>
    <t>MN-17935</t>
  </si>
  <si>
    <t>MO-17500</t>
  </si>
  <si>
    <t>MO-17800</t>
  </si>
  <si>
    <t>MO-17950</t>
  </si>
  <si>
    <t>MP-17470</t>
  </si>
  <si>
    <t>MP-17965</t>
  </si>
  <si>
    <t>MP-18175</t>
  </si>
  <si>
    <t>MR-17545</t>
  </si>
  <si>
    <t>MS-17365</t>
  </si>
  <si>
    <t>MS-17530</t>
  </si>
  <si>
    <t>MS-17710</t>
  </si>
  <si>
    <t>MS-17770</t>
  </si>
  <si>
    <t>MS-17830</t>
  </si>
  <si>
    <t>MS-17980</t>
  </si>
  <si>
    <t>MT-17815</t>
  </si>
  <si>
    <t>MT-18070</t>
  </si>
  <si>
    <t>MV-17485</t>
  </si>
  <si>
    <t>MV-18190</t>
  </si>
  <si>
    <t>MW-18220</t>
  </si>
  <si>
    <t>MW-18235</t>
  </si>
  <si>
    <t>MY-17380</t>
  </si>
  <si>
    <t>MY-18295</t>
  </si>
  <si>
    <t>MZ-17335</t>
  </si>
  <si>
    <t>MZ-17515</t>
  </si>
  <si>
    <t>NB-18580</t>
  </si>
  <si>
    <t>NB-18655</t>
  </si>
  <si>
    <t>NC-18340</t>
  </si>
  <si>
    <t>NC-18415</t>
  </si>
  <si>
    <t>NC-18535</t>
  </si>
  <si>
    <t>NC-18625</t>
  </si>
  <si>
    <t>ND-18370</t>
  </si>
  <si>
    <t>ND-18460</t>
  </si>
  <si>
    <t>NF-18385</t>
  </si>
  <si>
    <t>NF-18475</t>
  </si>
  <si>
    <t>NF-18595</t>
  </si>
  <si>
    <t>NG-18355</t>
  </si>
  <si>
    <t>NG-18430</t>
  </si>
  <si>
    <t>NH-18610</t>
  </si>
  <si>
    <t>NK-18490</t>
  </si>
  <si>
    <t>NL-18310</t>
  </si>
  <si>
    <t>NM-18445</t>
  </si>
  <si>
    <t>NM-18520</t>
  </si>
  <si>
    <t>NP-18325</t>
  </si>
  <si>
    <t>NP-18670</t>
  </si>
  <si>
    <t>NP-18685</t>
  </si>
  <si>
    <t>NP-18700</t>
  </si>
  <si>
    <t>NR-18550</t>
  </si>
  <si>
    <t>NS-18505</t>
  </si>
  <si>
    <t>NS-18640</t>
  </si>
  <si>
    <t>NW-18400</t>
  </si>
  <si>
    <t>NZ-18565</t>
  </si>
  <si>
    <t>ON-18715</t>
  </si>
  <si>
    <t>OT-18730</t>
  </si>
  <si>
    <t>PA-19060</t>
  </si>
  <si>
    <t>PB-18805</t>
  </si>
  <si>
    <t>PB-19105</t>
  </si>
  <si>
    <t>PB-19150</t>
  </si>
  <si>
    <t>PB-19210</t>
  </si>
  <si>
    <t>PC-18745</t>
  </si>
  <si>
    <t>PC-19000</t>
  </si>
  <si>
    <t>PF-19120</t>
  </si>
  <si>
    <t>PF-19165</t>
  </si>
  <si>
    <t>PF-19225</t>
  </si>
  <si>
    <t>PG-18820</t>
  </si>
  <si>
    <t>PG-18895</t>
  </si>
  <si>
    <t>PH-18790</t>
  </si>
  <si>
    <t>PJ-18835</t>
  </si>
  <si>
    <t>PJ-19015</t>
  </si>
  <si>
    <t>PK-18910</t>
  </si>
  <si>
    <t>PK-19075</t>
  </si>
  <si>
    <t>PL-18925</t>
  </si>
  <si>
    <t>PM-18940</t>
  </si>
  <si>
    <t>PM-19135</t>
  </si>
  <si>
    <t>PN-18775</t>
  </si>
  <si>
    <t>PO-18850</t>
  </si>
  <si>
    <t>PO-18865</t>
  </si>
  <si>
    <t>PO-19180</t>
  </si>
  <si>
    <t>PO-19195</t>
  </si>
  <si>
    <t>PP-18955</t>
  </si>
  <si>
    <t>PR-18880</t>
  </si>
  <si>
    <t>PS-18760</t>
  </si>
  <si>
    <t>PS-18970</t>
  </si>
  <si>
    <t>PS-19045</t>
  </si>
  <si>
    <t>PT-19090</t>
  </si>
  <si>
    <t>PV-18985</t>
  </si>
  <si>
    <t>PW-19030</t>
  </si>
  <si>
    <t>PW-19240</t>
  </si>
  <si>
    <t>QJ-19255</t>
  </si>
  <si>
    <t>RA-19285</t>
  </si>
  <si>
    <t>RA-19885</t>
  </si>
  <si>
    <t>RA-19915</t>
  </si>
  <si>
    <t>RA-19945</t>
  </si>
  <si>
    <t>RB-19330</t>
  </si>
  <si>
    <t>RB-19360</t>
  </si>
  <si>
    <t>RB-19435</t>
  </si>
  <si>
    <t>RB-19465</t>
  </si>
  <si>
    <t>RB-19570</t>
  </si>
  <si>
    <t>RB-19645</t>
  </si>
  <si>
    <t>RB-19705</t>
  </si>
  <si>
    <t>RB-19795</t>
  </si>
  <si>
    <t>RC-19825</t>
  </si>
  <si>
    <t>RC-19960</t>
  </si>
  <si>
    <t>RD-19480</t>
  </si>
  <si>
    <t>RD-19585</t>
  </si>
  <si>
    <t>RD-19660</t>
  </si>
  <si>
    <t>RD-19720</t>
  </si>
  <si>
    <t>RD-19810</t>
  </si>
  <si>
    <t>RD-19900</t>
  </si>
  <si>
    <t>RD-19930</t>
  </si>
  <si>
    <t>RE-19405</t>
  </si>
  <si>
    <t>RE-19450</t>
  </si>
  <si>
    <t>RF-19345</t>
  </si>
  <si>
    <t>RF-19735</t>
  </si>
  <si>
    <t>RF-19840</t>
  </si>
  <si>
    <t>RH-19495</t>
  </si>
  <si>
    <t>RH-19510</t>
  </si>
  <si>
    <t>RH-19555</t>
  </si>
  <si>
    <t>RH-19600</t>
  </si>
  <si>
    <t>RK-19300</t>
  </si>
  <si>
    <t>RL-19615</t>
  </si>
  <si>
    <t>RM-19375</t>
  </si>
  <si>
    <t>RM-19675</t>
  </si>
  <si>
    <t>RM-19750</t>
  </si>
  <si>
    <t>RO-19780</t>
  </si>
  <si>
    <t>RP-19270</t>
  </si>
  <si>
    <t>RP-19390</t>
  </si>
  <si>
    <t>RP-19855</t>
  </si>
  <si>
    <t>RR-19315</t>
  </si>
  <si>
    <t>RR-19525</t>
  </si>
  <si>
    <t>RS-19420</t>
  </si>
  <si>
    <t>RS-19765</t>
  </si>
  <si>
    <t>RS-19870</t>
  </si>
  <si>
    <t>RW-19540</t>
  </si>
  <si>
    <t>RW-19630</t>
  </si>
  <si>
    <t>RW-19690</t>
  </si>
  <si>
    <t>SA-20830</t>
  </si>
  <si>
    <t>SB-20170</t>
  </si>
  <si>
    <t>SB-20185</t>
  </si>
  <si>
    <t>SB-20290</t>
  </si>
  <si>
    <t>SC-20020</t>
  </si>
  <si>
    <t>SC-20050</t>
  </si>
  <si>
    <t>SC-20095</t>
  </si>
  <si>
    <t>SC-20230</t>
  </si>
  <si>
    <t>SC-20260</t>
  </si>
  <si>
    <t>SC-20305</t>
  </si>
  <si>
    <t>SC-20380</t>
  </si>
  <si>
    <t>SC-20440</t>
  </si>
  <si>
    <t>SC-20575</t>
  </si>
  <si>
    <t>SC-20680</t>
  </si>
  <si>
    <t>SC-20695</t>
  </si>
  <si>
    <t>SC-20725</t>
  </si>
  <si>
    <t>SC-20770</t>
  </si>
  <si>
    <t>SC-20800</t>
  </si>
  <si>
    <t>SC-20845</t>
  </si>
  <si>
    <t>SD-20485</t>
  </si>
  <si>
    <t>SE-20110</t>
  </si>
  <si>
    <t>SF-20065</t>
  </si>
  <si>
    <t>SF-20200</t>
  </si>
  <si>
    <t>SF-20965</t>
  </si>
  <si>
    <t>SG-20080</t>
  </si>
  <si>
    <t>SG-20470</t>
  </si>
  <si>
    <t>SG-20605</t>
  </si>
  <si>
    <t>SG-20890</t>
  </si>
  <si>
    <t>SH-19975</t>
  </si>
  <si>
    <t>SH-20395</t>
  </si>
  <si>
    <t>SH-20635</t>
  </si>
  <si>
    <t>SJ-20125</t>
  </si>
  <si>
    <t>SJ-20215</t>
  </si>
  <si>
    <t>SJ-20500</t>
  </si>
  <si>
    <t>SK-19990</t>
  </si>
  <si>
    <t>SL-20155</t>
  </si>
  <si>
    <t>SM-20005</t>
  </si>
  <si>
    <t>SM-20320</t>
  </si>
  <si>
    <t>SM-20905</t>
  </si>
  <si>
    <t>SM-20950</t>
  </si>
  <si>
    <t>SN-20560</t>
  </si>
  <si>
    <t>SN-20710</t>
  </si>
  <si>
    <t>SO-20335</t>
  </si>
  <si>
    <t>SP-20545</t>
  </si>
  <si>
    <t>SP-20620</t>
  </si>
  <si>
    <t>SP-20650</t>
  </si>
  <si>
    <t>SP-20860</t>
  </si>
  <si>
    <t>SP-20920</t>
  </si>
  <si>
    <t>SR-20425</t>
  </si>
  <si>
    <t>SR-20740</t>
  </si>
  <si>
    <t>SS-20140</t>
  </si>
  <si>
    <t>SS-20410</t>
  </si>
  <si>
    <t>SS-20515</t>
  </si>
  <si>
    <t>SS-20590</t>
  </si>
  <si>
    <t>SS-20875</t>
  </si>
  <si>
    <t>ST-20530</t>
  </si>
  <si>
    <t>SU-20665</t>
  </si>
  <si>
    <t>SV-20365</t>
  </si>
  <si>
    <t>SV-20785</t>
  </si>
  <si>
    <t>SV-20815</t>
  </si>
  <si>
    <t>SV-20935</t>
  </si>
  <si>
    <t>SW-20245</t>
  </si>
  <si>
    <t>SW-20275</t>
  </si>
  <si>
    <t>SW-20350</t>
  </si>
  <si>
    <t>SW-20455</t>
  </si>
  <si>
    <t>SW-20755</t>
  </si>
  <si>
    <t>SZ-20035</t>
  </si>
  <si>
    <t>TA-21385</t>
  </si>
  <si>
    <t>TB-21055</t>
  </si>
  <si>
    <t>TB-21175</t>
  </si>
  <si>
    <t>TB-21190</t>
  </si>
  <si>
    <t>TB-21250</t>
  </si>
  <si>
    <t>TB-21280</t>
  </si>
  <si>
    <t>TB-21355</t>
  </si>
  <si>
    <t>TB-21400</t>
  </si>
  <si>
    <t>TB-21520</t>
  </si>
  <si>
    <t>TB-21595</t>
  </si>
  <si>
    <t>TB-21625</t>
  </si>
  <si>
    <t>TC-20980</t>
  </si>
  <si>
    <t>TC-21145</t>
  </si>
  <si>
    <t>TC-21295</t>
  </si>
  <si>
    <t>TC-21475</t>
  </si>
  <si>
    <t>TC-21535</t>
  </si>
  <si>
    <t>TD-20995</t>
  </si>
  <si>
    <t>TG-21310</t>
  </si>
  <si>
    <t>TG-21640</t>
  </si>
  <si>
    <t>TH-21100</t>
  </si>
  <si>
    <t>TH-21115</t>
  </si>
  <si>
    <t>TH-21235</t>
  </si>
  <si>
    <t>TH-21550</t>
  </si>
  <si>
    <t>TM-21010</t>
  </si>
  <si>
    <t>TM-21490</t>
  </si>
  <si>
    <t>TN-21040</t>
  </si>
  <si>
    <t>TP-21130</t>
  </si>
  <si>
    <t>TP-21415</t>
  </si>
  <si>
    <t>TP-21565</t>
  </si>
  <si>
    <t>TR-21325</t>
  </si>
  <si>
    <t>TS-21085</t>
  </si>
  <si>
    <t>TS-21160</t>
  </si>
  <si>
    <t>TS-21205</t>
  </si>
  <si>
    <t>TS-21340</t>
  </si>
  <si>
    <t>TS-21370</t>
  </si>
  <si>
    <t>TS-21430</t>
  </si>
  <si>
    <t>TS-21505</t>
  </si>
  <si>
    <t>TS-21610</t>
  </si>
  <si>
    <t>TS-21655</t>
  </si>
  <si>
    <t>TT-21070</t>
  </si>
  <si>
    <t>TT-21220</t>
  </si>
  <si>
    <t>TT-21265</t>
  </si>
  <si>
    <t>TT-21460</t>
  </si>
  <si>
    <t>TW-21025</t>
  </si>
  <si>
    <t>TZ-21580</t>
  </si>
  <si>
    <t>VB-21745</t>
  </si>
  <si>
    <t>VD-21670</t>
  </si>
  <si>
    <t>VF-21715</t>
  </si>
  <si>
    <t>VG-21790</t>
  </si>
  <si>
    <t>VG-21805</t>
  </si>
  <si>
    <t>VM-21685</t>
  </si>
  <si>
    <t>VM-21835</t>
  </si>
  <si>
    <t>VP-21730</t>
  </si>
  <si>
    <t>VP-21760</t>
  </si>
  <si>
    <t>VS-21820</t>
  </si>
  <si>
    <t>VT-21700</t>
  </si>
  <si>
    <t>VW-21775</t>
  </si>
  <si>
    <t>WB-21850</t>
  </si>
  <si>
    <t>XP-21865</t>
  </si>
  <si>
    <t>YC-21895</t>
  </si>
  <si>
    <t>YS-21880</t>
  </si>
  <si>
    <t>ZC-21910</t>
  </si>
  <si>
    <t>ZD-21925</t>
  </si>
  <si>
    <t>Alex Avila</t>
  </si>
  <si>
    <t>Allen Armold</t>
  </si>
  <si>
    <t>Andrew Allen</t>
  </si>
  <si>
    <t>Anna Andreadi</t>
  </si>
  <si>
    <t>Aaron Bergman</t>
  </si>
  <si>
    <t>Adam Bellavance</t>
  </si>
  <si>
    <t>Adrian Barton</t>
  </si>
  <si>
    <t>Aimee Bixby</t>
  </si>
  <si>
    <t>Alan Barnes</t>
  </si>
  <si>
    <t>Alejandro Ballentine</t>
  </si>
  <si>
    <t>Ann Blume</t>
  </si>
  <si>
    <t>Alyssa Crouse</t>
  </si>
  <si>
    <t>Amy Cox</t>
  </si>
  <si>
    <t>Ann Chong</t>
  </si>
  <si>
    <t>Anna Chung</t>
  </si>
  <si>
    <t>Alan Dominguez</t>
  </si>
  <si>
    <t>Art Ferguson</t>
  </si>
  <si>
    <t>Art Foster</t>
  </si>
  <si>
    <t>Alejandro Grove</t>
  </si>
  <si>
    <t>Aleksandra Gannaway</t>
  </si>
  <si>
    <t>Alex Grayson</t>
  </si>
  <si>
    <t>Allen Goldenen</t>
  </si>
  <si>
    <t>Andrew Gjertsen</t>
  </si>
  <si>
    <t>Andy Gerbode</t>
  </si>
  <si>
    <t>Anna Gayman</t>
  </si>
  <si>
    <t>Anthony Garverick</t>
  </si>
  <si>
    <t>Arthur Gainer</t>
  </si>
  <si>
    <t>Aaron Hawkins</t>
  </si>
  <si>
    <t>Adam Hart</t>
  </si>
  <si>
    <t>Adrian Hane</t>
  </si>
  <si>
    <t>Alan Haines</t>
  </si>
  <si>
    <t>Alan Hwang</t>
  </si>
  <si>
    <t>Amy Hunt</t>
  </si>
  <si>
    <t>Angele Hood</t>
  </si>
  <si>
    <t>Anna Häberlin</t>
  </si>
  <si>
    <t>Arianne Irving</t>
  </si>
  <si>
    <t>Anthony Jacobs</t>
  </si>
  <si>
    <t>Anthony Johnson</t>
  </si>
  <si>
    <t>Ashley Jarboe</t>
  </si>
  <si>
    <t>Astrea Jones</t>
  </si>
  <si>
    <t>Alice McCarthy</t>
  </si>
  <si>
    <t>Anne McFarland</t>
  </si>
  <si>
    <t>Anthony O'Donnell</t>
  </si>
  <si>
    <t>Anne Pryor</t>
  </si>
  <si>
    <t>Arthur Prichep</t>
  </si>
  <si>
    <t>Alex Russell</t>
  </si>
  <si>
    <t>Allen Rosenblatt</t>
  </si>
  <si>
    <t>Andrew Roberts</t>
  </si>
  <si>
    <t>Andy Reiter</t>
  </si>
  <si>
    <t>Anemone Ratner</t>
  </si>
  <si>
    <t>Anthony Rawles</t>
  </si>
  <si>
    <t>Aaron Smayling</t>
  </si>
  <si>
    <t>Adam Shillingsburg</t>
  </si>
  <si>
    <t>Adrian Shami</t>
  </si>
  <si>
    <t>Alan Schoenberger</t>
  </si>
  <si>
    <t>Alan Shonely</t>
  </si>
  <si>
    <t>Alejandro Savely</t>
  </si>
  <si>
    <t>Ann Steele</t>
  </si>
  <si>
    <t>Alyssa Tate</t>
  </si>
  <si>
    <t>Annie Thurman</t>
  </si>
  <si>
    <t>Anthony Witt</t>
  </si>
  <si>
    <t>Arthur Wiediger</t>
  </si>
  <si>
    <t>Andy Yotov</t>
  </si>
  <si>
    <t>Annie Zypern</t>
  </si>
  <si>
    <t>Barry Blumstein</t>
  </si>
  <si>
    <t>Brenda Bowman</t>
  </si>
  <si>
    <t>Becky Castell</t>
  </si>
  <si>
    <t>Bill Donatelli</t>
  </si>
  <si>
    <t>Bradley Drucker</t>
  </si>
  <si>
    <t>Brendan Dodson</t>
  </si>
  <si>
    <t>Brian Dahlen</t>
  </si>
  <si>
    <t>Brian DeCherney</t>
  </si>
  <si>
    <t>Brian Derr</t>
  </si>
  <si>
    <t>Bruce Degenhardt</t>
  </si>
  <si>
    <t>Bryan Davis</t>
  </si>
  <si>
    <t>Bill Eplett</t>
  </si>
  <si>
    <t>Bobby Elias</t>
  </si>
  <si>
    <t>Brad Eason</t>
  </si>
  <si>
    <t>Barbara Fisher</t>
  </si>
  <si>
    <t>Barry Franz</t>
  </si>
  <si>
    <t>Barry Französisch</t>
  </si>
  <si>
    <t>Bart Folk</t>
  </si>
  <si>
    <t>Ben Ferrer</t>
  </si>
  <si>
    <t>Benjamin Farhat</t>
  </si>
  <si>
    <t>Beth Fritzler</t>
  </si>
  <si>
    <t>Barry Gonzalez</t>
  </si>
  <si>
    <t>Brooke Gillingham</t>
  </si>
  <si>
    <t>Bruce Geld</t>
  </si>
  <si>
    <t>Brosina Hoffman</t>
  </si>
  <si>
    <t>Berenike Kampe</t>
  </si>
  <si>
    <t>Becky Martin</t>
  </si>
  <si>
    <t>Brendan Murry</t>
  </si>
  <si>
    <t>Brian Moss</t>
  </si>
  <si>
    <t>Bryan Mills</t>
  </si>
  <si>
    <t>Brad Norvell</t>
  </si>
  <si>
    <t>Bradley Nguyen</t>
  </si>
  <si>
    <t>Bill Overfelt</t>
  </si>
  <si>
    <t>Bobby Odegard</t>
  </si>
  <si>
    <t>Barry Pond</t>
  </si>
  <si>
    <t>Bart Pistole</t>
  </si>
  <si>
    <t>Becky Pak</t>
  </si>
  <si>
    <t>Ben Peterman</t>
  </si>
  <si>
    <t>Benjamin Patterson</t>
  </si>
  <si>
    <t>Beth Paige</t>
  </si>
  <si>
    <t>Bill Shonely</t>
  </si>
  <si>
    <t>Bill Stewart</t>
  </si>
  <si>
    <t>Brendan Sweed</t>
  </si>
  <si>
    <t>Brian Stugart</t>
  </si>
  <si>
    <t>Bruce Stewart</t>
  </si>
  <si>
    <t>Bryan Spruell</t>
  </si>
  <si>
    <t>Beth Thompson</t>
  </si>
  <si>
    <t>Bill Tyler</t>
  </si>
  <si>
    <t>Bobby Trafton</t>
  </si>
  <si>
    <t>Brad Thomas</t>
  </si>
  <si>
    <t>Bradley Talbott</t>
  </si>
  <si>
    <t>Brian Thompson</t>
  </si>
  <si>
    <t>Benjamin Venier</t>
  </si>
  <si>
    <t>Barry Weirich</t>
  </si>
  <si>
    <t>Bart Watters</t>
  </si>
  <si>
    <t>Ben Wallace</t>
  </si>
  <si>
    <t>Carol Adams</t>
  </si>
  <si>
    <t>Cathy Armstrong</t>
  </si>
  <si>
    <t>Christina Anderson</t>
  </si>
  <si>
    <t>Christine Abelman</t>
  </si>
  <si>
    <t>Cynthia Arntzen</t>
  </si>
  <si>
    <t>Cassandra Brandow</t>
  </si>
  <si>
    <t>Christy Brittain</t>
  </si>
  <si>
    <t>Claudia Bergmann</t>
  </si>
  <si>
    <t>Chad Cunningham</t>
  </si>
  <si>
    <t>Charles Crestani</t>
  </si>
  <si>
    <t>Chris Cortes</t>
  </si>
  <si>
    <t>Christopher Conant</t>
  </si>
  <si>
    <t>Chuck Clark</t>
  </si>
  <si>
    <t>Cindy Chapman</t>
  </si>
  <si>
    <t>Clay Cheatham</t>
  </si>
  <si>
    <t>Corey Catlett</t>
  </si>
  <si>
    <t>Craig Carreira</t>
  </si>
  <si>
    <t>Craig Carroll</t>
  </si>
  <si>
    <t>Carlos Daly</t>
  </si>
  <si>
    <t>Carol Darley</t>
  </si>
  <si>
    <t>Christina DeMoss</t>
  </si>
  <si>
    <t>Cynthia Delaney</t>
  </si>
  <si>
    <t>Catherine Glotzbach</t>
  </si>
  <si>
    <t>Claire Gute</t>
  </si>
  <si>
    <t>Cathy Hwang</t>
  </si>
  <si>
    <t>Carl Jackson</t>
  </si>
  <si>
    <t>Caroline Jumper</t>
  </si>
  <si>
    <t>Chloris Kastensmidt</t>
  </si>
  <si>
    <t>Christine Kargatis</t>
  </si>
  <si>
    <t>Clytie Kelty</t>
  </si>
  <si>
    <t>Cyma Kinney</t>
  </si>
  <si>
    <t>Carl Ludwig</t>
  </si>
  <si>
    <t>Clay Ludtke</t>
  </si>
  <si>
    <t>Craig Leslie</t>
  </si>
  <si>
    <t>Candace McMahon</t>
  </si>
  <si>
    <t>Carlos Meador</t>
  </si>
  <si>
    <t>Chad McGuire</t>
  </si>
  <si>
    <t>Charles McCrossin</t>
  </si>
  <si>
    <t>Charlotte Melton</t>
  </si>
  <si>
    <t>Chris McAfee</t>
  </si>
  <si>
    <t>Christopher Martinez</t>
  </si>
  <si>
    <t>Chuck Magee</t>
  </si>
  <si>
    <t>Corinna Mitchell</t>
  </si>
  <si>
    <t>Craig Molinari</t>
  </si>
  <si>
    <t>Corey-Lock</t>
  </si>
  <si>
    <t>Cathy Prescott</t>
  </si>
  <si>
    <t>Christine Phan</t>
  </si>
  <si>
    <t>Clay Rozendal</t>
  </si>
  <si>
    <t>Corey Roper</t>
  </si>
  <si>
    <t>Craig Reiter</t>
  </si>
  <si>
    <t>Cyra Reiten</t>
  </si>
  <si>
    <t>Cari Sayre</t>
  </si>
  <si>
    <t>Cari Schnelling</t>
  </si>
  <si>
    <t>Carlos Soltero</t>
  </si>
  <si>
    <t>Chad Sievert</t>
  </si>
  <si>
    <t>Charles Sheldon</t>
  </si>
  <si>
    <t>Chris Selesnick</t>
  </si>
  <si>
    <t>Christine Sundaresam</t>
  </si>
  <si>
    <t>Christopher Schild</t>
  </si>
  <si>
    <t>Chuck Sachs</t>
  </si>
  <si>
    <t>Cindy Schnelling</t>
  </si>
  <si>
    <t>Cindy Stewart</t>
  </si>
  <si>
    <t>Carol Triggs</t>
  </si>
  <si>
    <t>Christina VanderZanden</t>
  </si>
  <si>
    <t>Cynthia Voltz</t>
  </si>
  <si>
    <t>Carl Weiss</t>
  </si>
  <si>
    <t>Craig Yedwab</t>
  </si>
  <si>
    <t>Dianna Arnett</t>
  </si>
  <si>
    <t>Daniel Byrd</t>
  </si>
  <si>
    <t>Darren Budd</t>
  </si>
  <si>
    <t>Dave Brooks</t>
  </si>
  <si>
    <t>David Bremer</t>
  </si>
  <si>
    <t>Dean Braden</t>
  </si>
  <si>
    <t>Deborah Brumfield</t>
  </si>
  <si>
    <t>Dennis Bolton</t>
  </si>
  <si>
    <t>Denny Blanton</t>
  </si>
  <si>
    <t>Dorothy Badders</t>
  </si>
  <si>
    <t>Doug Bickford</t>
  </si>
  <si>
    <t>Duane Benoit</t>
  </si>
  <si>
    <t>Dan Campbell</t>
  </si>
  <si>
    <t>Debra Catini</t>
  </si>
  <si>
    <t>Dorothy Dickinson</t>
  </si>
  <si>
    <t>Deanra Eno</t>
  </si>
  <si>
    <t>David Flashing</t>
  </si>
  <si>
    <t>Deirdre Greer</t>
  </si>
  <si>
    <t>Dave Hallsten</t>
  </si>
  <si>
    <t>Duane Huffman</t>
  </si>
  <si>
    <t>Denny Joy</t>
  </si>
  <si>
    <t>Don Jones</t>
  </si>
  <si>
    <t>Doug Jacobs</t>
  </si>
  <si>
    <t>Damala Kotsonis</t>
  </si>
  <si>
    <t>Dana Kaydos</t>
  </si>
  <si>
    <t>Darren Koutras</t>
  </si>
  <si>
    <t>Dave Kipp</t>
  </si>
  <si>
    <t>David Kendrick</t>
  </si>
  <si>
    <t>Dean Katz</t>
  </si>
  <si>
    <t>Dennis Kane</t>
  </si>
  <si>
    <t>Dan Lawera</t>
  </si>
  <si>
    <t>Daniel Lacy</t>
  </si>
  <si>
    <t>Delfina Latchford</t>
  </si>
  <si>
    <t>Denise Leinenbach</t>
  </si>
  <si>
    <t>Dionis Lloyd</t>
  </si>
  <si>
    <t>Dorris liebe</t>
  </si>
  <si>
    <t>Dario Medina</t>
  </si>
  <si>
    <t>Darrin Martin</t>
  </si>
  <si>
    <t>Denise Monton</t>
  </si>
  <si>
    <t>Don Miller</t>
  </si>
  <si>
    <t>Duane Noonan</t>
  </si>
  <si>
    <t>Denny Ordway</t>
  </si>
  <si>
    <t>Doug O'Connell</t>
  </si>
  <si>
    <t>Darren Powers</t>
  </si>
  <si>
    <t>Dave Poirier</t>
  </si>
  <si>
    <t>David Philippe</t>
  </si>
  <si>
    <t>Dean percer</t>
  </si>
  <si>
    <t>Dennis Pardue</t>
  </si>
  <si>
    <t>Dan Reichenbach</t>
  </si>
  <si>
    <t>Daniel Raglin</t>
  </si>
  <si>
    <t>Darrin Sayre</t>
  </si>
  <si>
    <t>David Smith</t>
  </si>
  <si>
    <t>Darrin Van Huff</t>
  </si>
  <si>
    <t>Dianna Vittorini</t>
  </si>
  <si>
    <t>David Wiener</t>
  </si>
  <si>
    <t>Dianna Wilson</t>
  </si>
  <si>
    <t>Don Weiss</t>
  </si>
  <si>
    <t>Dorothy Wardle</t>
  </si>
  <si>
    <t>Erin Ashbrook</t>
  </si>
  <si>
    <t>Ed Braxton</t>
  </si>
  <si>
    <t>Edward Becker</t>
  </si>
  <si>
    <t>Ellis Ballard</t>
  </si>
  <si>
    <t>Emily Burns</t>
  </si>
  <si>
    <t>Eric Barreto</t>
  </si>
  <si>
    <t>Erica Bern</t>
  </si>
  <si>
    <t>Eugene Barchas</t>
  </si>
  <si>
    <t>Evan Bailliet</t>
  </si>
  <si>
    <t>Erin Creighton</t>
  </si>
  <si>
    <t>Emily Ducich</t>
  </si>
  <si>
    <t>Emily Grady</t>
  </si>
  <si>
    <t>Edward Hooks</t>
  </si>
  <si>
    <t>Eric Hoffmann</t>
  </si>
  <si>
    <t>Erica Hackney</t>
  </si>
  <si>
    <t>Erica Hernandez</t>
  </si>
  <si>
    <t>Eugene Hildebrand</t>
  </si>
  <si>
    <t>Evan Henry</t>
  </si>
  <si>
    <t>Ed Jacobs</t>
  </si>
  <si>
    <t>Eva Jacobs</t>
  </si>
  <si>
    <t>Eileen Kiefer</t>
  </si>
  <si>
    <t>Ed Ludwig</t>
  </si>
  <si>
    <t>Eleni McCrary</t>
  </si>
  <si>
    <t>Elizabeth Moffitt</t>
  </si>
  <si>
    <t>Eric Murdock</t>
  </si>
  <si>
    <t>Erin Mull</t>
  </si>
  <si>
    <t>Eudokia Martin</t>
  </si>
  <si>
    <t>Eugene Moren</t>
  </si>
  <si>
    <t>Evan Minnotte</t>
  </si>
  <si>
    <t>Edward Nazzal</t>
  </si>
  <si>
    <t>Emily Phan</t>
  </si>
  <si>
    <t>Elpida Rittenbach</t>
  </si>
  <si>
    <t>Erica Smith</t>
  </si>
  <si>
    <t>Erin Smith</t>
  </si>
  <si>
    <t>Frank Atkinson</t>
  </si>
  <si>
    <t>Frank Carlisle</t>
  </si>
  <si>
    <t>Fred Chung</t>
  </si>
  <si>
    <t>Frank Gastineau</t>
  </si>
  <si>
    <t>Frank Hawley</t>
  </si>
  <si>
    <t>Fred Harton</t>
  </si>
  <si>
    <t>Fred Hopkins</t>
  </si>
  <si>
    <t>Filia McAdams</t>
  </si>
  <si>
    <t>Frank Merwin</t>
  </si>
  <si>
    <t>Fred McMath</t>
  </si>
  <si>
    <t>Frank Olsen</t>
  </si>
  <si>
    <t>Frank Preis</t>
  </si>
  <si>
    <t>Fred Wasserman</t>
  </si>
  <si>
    <t>George Ashbrook</t>
  </si>
  <si>
    <t>Guy Armstrong</t>
  </si>
  <si>
    <t>George Bell</t>
  </si>
  <si>
    <t>Giulietta Baptist</t>
  </si>
  <si>
    <t>Giulietta Dortch</t>
  </si>
  <si>
    <t>Greg Guthrie</t>
  </si>
  <si>
    <t>Gary Hansen</t>
  </si>
  <si>
    <t>Gary Hwang</t>
  </si>
  <si>
    <t>Gene Hale</t>
  </si>
  <si>
    <t>Greg Hansen</t>
  </si>
  <si>
    <t>Grace Kelly</t>
  </si>
  <si>
    <t>Gary McGarr</t>
  </si>
  <si>
    <t>Gary Mitchum</t>
  </si>
  <si>
    <t>Gene McClure</t>
  </si>
  <si>
    <t>Greg Matthias</t>
  </si>
  <si>
    <t>Greg Maxwell</t>
  </si>
  <si>
    <t>Guy Phonely</t>
  </si>
  <si>
    <t>Georgia Rosenberg</t>
  </si>
  <si>
    <t>Grant Thornton</t>
  </si>
  <si>
    <t>Greg Tran</t>
  </si>
  <si>
    <t>Guy Thornton</t>
  </si>
  <si>
    <t>Giulietta Weimer</t>
  </si>
  <si>
    <t>Gary Zandusky</t>
  </si>
  <si>
    <t>George Zrebassa</t>
  </si>
  <si>
    <t>Helen Abelman</t>
  </si>
  <si>
    <t>Helen Andreada</t>
  </si>
  <si>
    <t>Harold Dahlen</t>
  </si>
  <si>
    <t>Harold Engle</t>
  </si>
  <si>
    <t>Herbert Flentye</t>
  </si>
  <si>
    <t>Harry Greene</t>
  </si>
  <si>
    <t>Henry Goldwyn</t>
  </si>
  <si>
    <t>Hunter Glantz</t>
  </si>
  <si>
    <t>Hilary Holden</t>
  </si>
  <si>
    <t>Heather Jas</t>
  </si>
  <si>
    <t>Heather Kirkland</t>
  </si>
  <si>
    <t>Hunter Lopez</t>
  </si>
  <si>
    <t>Harry Marie</t>
  </si>
  <si>
    <t>Henry MacAllister</t>
  </si>
  <si>
    <t>Harold Pawlan</t>
  </si>
  <si>
    <t>Hallie Redmond</t>
  </si>
  <si>
    <t>Harold Ryan</t>
  </si>
  <si>
    <t>Helen Wasserman</t>
  </si>
  <si>
    <t>Henia Zydlo</t>
  </si>
  <si>
    <t>Ivan Gibson</t>
  </si>
  <si>
    <t>Ivan Liston</t>
  </si>
  <si>
    <t>Ionia McGrath</t>
  </si>
  <si>
    <t>Irene Maddox</t>
  </si>
  <si>
    <t>Joseph Airdo</t>
  </si>
  <si>
    <t>Jennifer Braxton</t>
  </si>
  <si>
    <t>Joni Blumstein</t>
  </si>
  <si>
    <t>Joy Bell-</t>
  </si>
  <si>
    <t>Julia Barnett</t>
  </si>
  <si>
    <t>Jasper Cacioppo</t>
  </si>
  <si>
    <t>Jenna Caffey</t>
  </si>
  <si>
    <t>John Castell</t>
  </si>
  <si>
    <t>Julie Creighton</t>
  </si>
  <si>
    <t>John Dryer</t>
  </si>
  <si>
    <t>Jonathan Doherty</t>
  </si>
  <si>
    <t>Joy Daniels</t>
  </si>
  <si>
    <t>Julia Dunbar</t>
  </si>
  <si>
    <t>Justin Deggeller</t>
  </si>
  <si>
    <t>Jeremy Ellison</t>
  </si>
  <si>
    <t>Jim Epp</t>
  </si>
  <si>
    <t>Joe Elijah</t>
  </si>
  <si>
    <t>Joel Eaton</t>
  </si>
  <si>
    <t>Justin Ellison</t>
  </si>
  <si>
    <t>Jamie Frazer</t>
  </si>
  <si>
    <t>Jason Fortune-</t>
  </si>
  <si>
    <t>Jay Fein</t>
  </si>
  <si>
    <t>Jennifer Ferguson</t>
  </si>
  <si>
    <t>Jeremy Farry</t>
  </si>
  <si>
    <t>Jill Fjeld</t>
  </si>
  <si>
    <t>Jack Garza</t>
  </si>
  <si>
    <t>James Galang</t>
  </si>
  <si>
    <t>Jason Gross</t>
  </si>
  <si>
    <t>John Grady</t>
  </si>
  <si>
    <t>Jennifer Halladay</t>
  </si>
  <si>
    <t>John Huston</t>
  </si>
  <si>
    <t>Jonathan Howell</t>
  </si>
  <si>
    <t>Joseph Holt</t>
  </si>
  <si>
    <t>Justin Hirsh</t>
  </si>
  <si>
    <t>Jennifer Jackson</t>
  </si>
  <si>
    <t>Joel Jenkins</t>
  </si>
  <si>
    <t>Jamie Kunitz</t>
  </si>
  <si>
    <t>Jason Klamczynski</t>
  </si>
  <si>
    <t>Jay Kimmel</t>
  </si>
  <si>
    <t>Jim Karlsson</t>
  </si>
  <si>
    <t>Jim Kriz</t>
  </si>
  <si>
    <t>Joe Kamberova</t>
  </si>
  <si>
    <t>Juliana Krohn</t>
  </si>
  <si>
    <t>Julie Kriz</t>
  </si>
  <si>
    <t>Jack Lebron</t>
  </si>
  <si>
    <t>James Lanier</t>
  </si>
  <si>
    <t>Janet Lee</t>
  </si>
  <si>
    <t>Jeremy Lonsdale</t>
  </si>
  <si>
    <t>John Lee</t>
  </si>
  <si>
    <t>John Lucas</t>
  </si>
  <si>
    <t>Janet Martin</t>
  </si>
  <si>
    <t>Janet Molinari</t>
  </si>
  <si>
    <t>Jessica Myrick</t>
  </si>
  <si>
    <t>Jill Matthias</t>
  </si>
  <si>
    <t>Jim Mitchum</t>
  </si>
  <si>
    <t>John Murray</t>
  </si>
  <si>
    <t>Justin MacKendrick</t>
  </si>
  <si>
    <t>Jack O'Briant</t>
  </si>
  <si>
    <t>Jas O'Carroll</t>
  </si>
  <si>
    <t>Jesus Ocampo</t>
  </si>
  <si>
    <t>Jennifer Patt</t>
  </si>
  <si>
    <t>Jeremy Pistek</t>
  </si>
  <si>
    <t>Julie Prescott</t>
  </si>
  <si>
    <t>Jim Radford</t>
  </si>
  <si>
    <t>Jocasta Rupert</t>
  </si>
  <si>
    <t>Justin Ritter</t>
  </si>
  <si>
    <t>Jill Stevenson</t>
  </si>
  <si>
    <t>Jim Sink</t>
  </si>
  <si>
    <t>John Stevenson</t>
  </si>
  <si>
    <t>Joni Sundaresam</t>
  </si>
  <si>
    <t>Joy Smith</t>
  </si>
  <si>
    <t>Jane Waco</t>
  </si>
  <si>
    <t>Joni Wasserman</t>
  </si>
  <si>
    <t>Julia West</t>
  </si>
  <si>
    <t>Kelly Andreada</t>
  </si>
  <si>
    <t>Karen Bern</t>
  </si>
  <si>
    <t>Karl Braun</t>
  </si>
  <si>
    <t>Katrina Bavinger</t>
  </si>
  <si>
    <t>Ken Black</t>
  </si>
  <si>
    <t>Ken Brennan</t>
  </si>
  <si>
    <t>Karen Carlisle</t>
  </si>
  <si>
    <t>Kelly Collister</t>
  </si>
  <si>
    <t>Kimberly Carter</t>
  </si>
  <si>
    <t>Karen Daniels</t>
  </si>
  <si>
    <t>Katherine Ducich</t>
  </si>
  <si>
    <t>Keith Dawkins</t>
  </si>
  <si>
    <t>Ken Dana</t>
  </si>
  <si>
    <t>Katrina Edelman</t>
  </si>
  <si>
    <t>Karen Ferguson</t>
  </si>
  <si>
    <t>Katharine Harms</t>
  </si>
  <si>
    <t>Katherine Hughes</t>
  </si>
  <si>
    <t>Keith Herrera</t>
  </si>
  <si>
    <t>Ken Heidel</t>
  </si>
  <si>
    <t>Kristen Hastings</t>
  </si>
  <si>
    <t>Kelly Lampkin</t>
  </si>
  <si>
    <t>Ken Lonsdale</t>
  </si>
  <si>
    <t>Kalyca Meade</t>
  </si>
  <si>
    <t>Katherine Murray</t>
  </si>
  <si>
    <t>Khloe Miller</t>
  </si>
  <si>
    <t>Kunst Miller</t>
  </si>
  <si>
    <t>Katherine Nockton</t>
  </si>
  <si>
    <t>Kean Nguyen</t>
  </si>
  <si>
    <t>Kristina Nunn</t>
  </si>
  <si>
    <t>Karen Seio</t>
  </si>
  <si>
    <t>Kean Takahito</t>
  </si>
  <si>
    <t>Kean Thornton</t>
  </si>
  <si>
    <t>Katrina Willman</t>
  </si>
  <si>
    <t>Kelly Williams</t>
  </si>
  <si>
    <t>Laura Armstrong</t>
  </si>
  <si>
    <t>Larry Blacks</t>
  </si>
  <si>
    <t>Laurel Beltran</t>
  </si>
  <si>
    <t>Lena Cacioppo</t>
  </si>
  <si>
    <t>Lena Creighton</t>
  </si>
  <si>
    <t>Linda Cazamias</t>
  </si>
  <si>
    <t>Lindsay Castell</t>
  </si>
  <si>
    <t>Liz Carlisle</t>
  </si>
  <si>
    <t>Logan Currie</t>
  </si>
  <si>
    <t>Lela Donovan</t>
  </si>
  <si>
    <t>Lisa DeCherney</t>
  </si>
  <si>
    <t>Laurel Elliston</t>
  </si>
  <si>
    <t>Luke Foster</t>
  </si>
  <si>
    <t>Larry Hughes</t>
  </si>
  <si>
    <t>Lena Hernandez</t>
  </si>
  <si>
    <t>Lisa Hazard</t>
  </si>
  <si>
    <t>Logan Haushalter</t>
  </si>
  <si>
    <t>Lauren Leatherbury</t>
  </si>
  <si>
    <t>Liz MacKendrick</t>
  </si>
  <si>
    <t>Lori Olson</t>
  </si>
  <si>
    <t>Liz Pelletier</t>
  </si>
  <si>
    <t>Liz Preis</t>
  </si>
  <si>
    <t>Lena Radford</t>
  </si>
  <si>
    <t>Lisa Ryan</t>
  </si>
  <si>
    <t>Linda Southworth</t>
  </si>
  <si>
    <t>Lindsay Shagiari</t>
  </si>
  <si>
    <t>Luke Schmidt</t>
  </si>
  <si>
    <t>Lycoris Saunders</t>
  </si>
  <si>
    <t>Lynn Smith</t>
  </si>
  <si>
    <t>Larry Tron</t>
  </si>
  <si>
    <t>Liz Thompson</t>
  </si>
  <si>
    <t>Laurel Workman</t>
  </si>
  <si>
    <t>Lindsay Williams</t>
  </si>
  <si>
    <t>Liz Willingham</t>
  </si>
  <si>
    <t>Luke Weiss</t>
  </si>
  <si>
    <t>Matt Abelman</t>
  </si>
  <si>
    <t>Michelle Arnett</t>
  </si>
  <si>
    <t>Maria Bertelson</t>
  </si>
  <si>
    <t>Mick Brown</t>
  </si>
  <si>
    <t>Marc Crier</t>
  </si>
  <si>
    <t>Mark Cousins</t>
  </si>
  <si>
    <t>Matt Collins</t>
  </si>
  <si>
    <t>Matt Collister</t>
  </si>
  <si>
    <t>Matt Connell</t>
  </si>
  <si>
    <t>Matthew Clasen</t>
  </si>
  <si>
    <t>Michael Chen</t>
  </si>
  <si>
    <t>Mick Crebagga</t>
  </si>
  <si>
    <t>Mike Caudle</t>
  </si>
  <si>
    <t>Maribeth Dona</t>
  </si>
  <si>
    <t>Michael Dominguez</t>
  </si>
  <si>
    <t>Maria Etezadi</t>
  </si>
  <si>
    <t>Max Engle</t>
  </si>
  <si>
    <t>Michelle Ellison</t>
  </si>
  <si>
    <t>Maureen Fritzler</t>
  </si>
  <si>
    <t>Monica Federle</t>
  </si>
  <si>
    <t>Matthew Grinstein</t>
  </si>
  <si>
    <t>Maureen Gastineau</t>
  </si>
  <si>
    <t>Maureen Gnade</t>
  </si>
  <si>
    <t>Michael Grace</t>
  </si>
  <si>
    <t>Michael Granlund</t>
  </si>
  <si>
    <t>Mike Gockenbach</t>
  </si>
  <si>
    <t>Mitch Gastineau</t>
  </si>
  <si>
    <t>Marc Harrigan</t>
  </si>
  <si>
    <t>Mark Haberlin</t>
  </si>
  <si>
    <t>Mark Hamilton</t>
  </si>
  <si>
    <t>Matt Hagelstein</t>
  </si>
  <si>
    <t>Maya Herman</t>
  </si>
  <si>
    <t>Michelle Huthwaite</t>
  </si>
  <si>
    <t>Mick Hernandez</t>
  </si>
  <si>
    <t>Max Jones</t>
  </si>
  <si>
    <t>Michael Kennedy</t>
  </si>
  <si>
    <t>Mike Kennedy</t>
  </si>
  <si>
    <t>Marina Lichtenstein</t>
  </si>
  <si>
    <t>Maris LaWare</t>
  </si>
  <si>
    <t>Max Ludwig</t>
  </si>
  <si>
    <t>Michelle Lonsdale</t>
  </si>
  <si>
    <t>Muhammed Lee</t>
  </si>
  <si>
    <t>Magdelene Morse</t>
  </si>
  <si>
    <t>Michael Moore</t>
  </si>
  <si>
    <t>Michelle Moray</t>
  </si>
  <si>
    <t>Muhammed MacIntyre</t>
  </si>
  <si>
    <t>Michael Nguyen</t>
  </si>
  <si>
    <t>Mary O'Rourke</t>
  </si>
  <si>
    <t>Meg O'Connel</t>
  </si>
  <si>
    <t>Michael Oakman</t>
  </si>
  <si>
    <t>Mark Packer</t>
  </si>
  <si>
    <t>Michael Paige</t>
  </si>
  <si>
    <t>Mike Pelletier</t>
  </si>
  <si>
    <t>Mathew Reese</t>
  </si>
  <si>
    <t>Maribeth Schnelling</t>
  </si>
  <si>
    <t>MaryBeth Skach</t>
  </si>
  <si>
    <t>Maurice Satty</t>
  </si>
  <si>
    <t>Maxwell Schwartz</t>
  </si>
  <si>
    <t>Melanie Seite</t>
  </si>
  <si>
    <t>Michael Stewart</t>
  </si>
  <si>
    <t>Meg Tillman</t>
  </si>
  <si>
    <t>Michelle Tran</t>
  </si>
  <si>
    <t>Mark Van Huff</t>
  </si>
  <si>
    <t>Mike Vittorini</t>
  </si>
  <si>
    <t>Mitch Webber</t>
  </si>
  <si>
    <t>Mitch Willingham</t>
  </si>
  <si>
    <t>Maribeth Yedwab</t>
  </si>
  <si>
    <t>Muhammed Yedwab</t>
  </si>
  <si>
    <t>Maria Zettner</t>
  </si>
  <si>
    <t>Mary Zewe</t>
  </si>
  <si>
    <t>Nicole Brennan</t>
  </si>
  <si>
    <t>Nona Balk</t>
  </si>
  <si>
    <t>Nat Carroll</t>
  </si>
  <si>
    <t>Nathan Cano</t>
  </si>
  <si>
    <t>Nick Crebassa</t>
  </si>
  <si>
    <t>Noah Childs</t>
  </si>
  <si>
    <t>Natalie DeCherney</t>
  </si>
  <si>
    <t>Neil Ducich</t>
  </si>
  <si>
    <t>Natalie Fritzler</t>
  </si>
  <si>
    <t>Neil Französisch</t>
  </si>
  <si>
    <t>Nicole Fjeld</t>
  </si>
  <si>
    <t>Nat Gilpin</t>
  </si>
  <si>
    <t>Nathan Gelder</t>
  </si>
  <si>
    <t>Nicole Hansen</t>
  </si>
  <si>
    <t>Neil Knudson</t>
  </si>
  <si>
    <t>Nancy Lomonaco</t>
  </si>
  <si>
    <t>Nathan Mautz</t>
  </si>
  <si>
    <t>Neoma Murray</t>
  </si>
  <si>
    <t>Naresj Patel</t>
  </si>
  <si>
    <t>Nora Paige</t>
  </si>
  <si>
    <t>Nora Pelletier</t>
  </si>
  <si>
    <t>Nora Preis</t>
  </si>
  <si>
    <t>Nick Radford</t>
  </si>
  <si>
    <t>Neola Schneider</t>
  </si>
  <si>
    <t>Noel Staavos</t>
  </si>
  <si>
    <t>Natalie Webber</t>
  </si>
  <si>
    <t>Nick Zandusky</t>
  </si>
  <si>
    <t>Odella Nelson</t>
  </si>
  <si>
    <t>Olvera Toch</t>
  </si>
  <si>
    <t>Pete Armstrong</t>
  </si>
  <si>
    <t>Patrick Bzostek</t>
  </si>
  <si>
    <t>Peter Bühler</t>
  </si>
  <si>
    <t>Philip Brown</t>
  </si>
  <si>
    <t>Phillip Breyer</t>
  </si>
  <si>
    <t>Pamela Coakley</t>
  </si>
  <si>
    <t>Pauline Chand</t>
  </si>
  <si>
    <t>Peter Fuller</t>
  </si>
  <si>
    <t>Philip Fox</t>
  </si>
  <si>
    <t>Phillip Flathmann</t>
  </si>
  <si>
    <t>Patrick Gardner</t>
  </si>
  <si>
    <t>Paul Gonzalez</t>
  </si>
  <si>
    <t>Patricia Hirasaki</t>
  </si>
  <si>
    <t>Patrick Jones</t>
  </si>
  <si>
    <t>Pauline Johnson</t>
  </si>
  <si>
    <t>Paul Knutson</t>
  </si>
  <si>
    <t>Pete Kriz</t>
  </si>
  <si>
    <t>Paul Lucas</t>
  </si>
  <si>
    <t>Paul MacIntyre</t>
  </si>
  <si>
    <t>Peter McVee</t>
  </si>
  <si>
    <t>Parhena Norris</t>
  </si>
  <si>
    <t>Patrick O'Brill</t>
  </si>
  <si>
    <t>Patrick O'Donnell</t>
  </si>
  <si>
    <t>Philisse Overcash</t>
  </si>
  <si>
    <t>Phillina Ober</t>
  </si>
  <si>
    <t>Paul Prost</t>
  </si>
  <si>
    <t>Patrick Ryan</t>
  </si>
  <si>
    <t>Pamela Stobb</t>
  </si>
  <si>
    <t>Paul Stevenson</t>
  </si>
  <si>
    <t>Penelope Sewall</t>
  </si>
  <si>
    <t>Pete Takahito</t>
  </si>
  <si>
    <t>Paul Van Hugh</t>
  </si>
  <si>
    <t>Pauline Webber</t>
  </si>
  <si>
    <t>Pierre Wener</t>
  </si>
  <si>
    <t>Quincy Jones</t>
  </si>
  <si>
    <t>Ralph Arnett</t>
  </si>
  <si>
    <t>Ruben Ausman</t>
  </si>
  <si>
    <t>Russell Applegate</t>
  </si>
  <si>
    <t>Ryan Akin</t>
  </si>
  <si>
    <t>Randy Bradley</t>
  </si>
  <si>
    <t>Raymond Buch</t>
  </si>
  <si>
    <t>Richard Bierner</t>
  </si>
  <si>
    <t>Rick Bensley</t>
  </si>
  <si>
    <t>Rob Beeghly</t>
  </si>
  <si>
    <t>Robert Barroso</t>
  </si>
  <si>
    <t>Roger Barcio</t>
  </si>
  <si>
    <t>Ross Baird</t>
  </si>
  <si>
    <t>Roy Collins</t>
  </si>
  <si>
    <t>Ryan Crowe</t>
  </si>
  <si>
    <t>Rick Duston</t>
  </si>
  <si>
    <t>Rob Dowd</t>
  </si>
  <si>
    <t>Robert Dilbeck</t>
  </si>
  <si>
    <t>Roger Demir</t>
  </si>
  <si>
    <t>Ross DeVincentis</t>
  </si>
  <si>
    <t>Ruben Dartt</t>
  </si>
  <si>
    <t>Russell D'Ascenzo</t>
  </si>
  <si>
    <t>Ricardo Emerson</t>
  </si>
  <si>
    <t>Richard Eichhorn</t>
  </si>
  <si>
    <t>Randy Ferguson</t>
  </si>
  <si>
    <t>Roland Fjeld</t>
  </si>
  <si>
    <t>Roy Französisch</t>
  </si>
  <si>
    <t>Rick Hansen</t>
  </si>
  <si>
    <t>Rick Huthwaite</t>
  </si>
  <si>
    <t>Ritsa Hightower</t>
  </si>
  <si>
    <t>Rob Haberlin</t>
  </si>
  <si>
    <t>Ralph Kennedy</t>
  </si>
  <si>
    <t>Rob Lucas</t>
  </si>
  <si>
    <t>Raymond Messe</t>
  </si>
  <si>
    <t>Robert Marley</t>
  </si>
  <si>
    <t>Roland Murray</t>
  </si>
  <si>
    <t>Rose O'Brian</t>
  </si>
  <si>
    <t>Rachel Payne</t>
  </si>
  <si>
    <t>Resi Pölking</t>
  </si>
  <si>
    <t>Roy Phan</t>
  </si>
  <si>
    <t>Ralph Ritter</t>
  </si>
  <si>
    <t>Rick Reed</t>
  </si>
  <si>
    <t>Ricardo Sperren</t>
  </si>
  <si>
    <t>Roland Schwarz</t>
  </si>
  <si>
    <t>Roy Skaria</t>
  </si>
  <si>
    <t>Rick Wilson</t>
  </si>
  <si>
    <t>Rob Williams</t>
  </si>
  <si>
    <t>Robert Waldorf</t>
  </si>
  <si>
    <t>Sue Ann Reed</t>
  </si>
  <si>
    <t>Sarah Bern</t>
  </si>
  <si>
    <t>Sarah Brown</t>
  </si>
  <si>
    <t>Sean Braxton</t>
  </si>
  <si>
    <t>Sam Craven</t>
  </si>
  <si>
    <t>Sample Company A</t>
  </si>
  <si>
    <t>Sanjit Chand</t>
  </si>
  <si>
    <t>Scot Coram</t>
  </si>
  <si>
    <t>Scott Cohen</t>
  </si>
  <si>
    <t>Sean Christensen</t>
  </si>
  <si>
    <t>Shahid Collister</t>
  </si>
  <si>
    <t>Shaun Chance</t>
  </si>
  <si>
    <t>Sonia Cooley</t>
  </si>
  <si>
    <t>Steve Carroll</t>
  </si>
  <si>
    <t>Steve Chapman</t>
  </si>
  <si>
    <t>Steven Cartwright</t>
  </si>
  <si>
    <t>Stewart Carmichael</t>
  </si>
  <si>
    <t>Stuart Calhoun</t>
  </si>
  <si>
    <t>Sung Chung</t>
  </si>
  <si>
    <t>Shirley Daniels</t>
  </si>
  <si>
    <t>Sanjit Engle</t>
  </si>
  <si>
    <t>Sandra Flanagan</t>
  </si>
  <si>
    <t>Sarah Foster</t>
  </si>
  <si>
    <t>Sylvia Foulston</t>
  </si>
  <si>
    <t>Sandra Glassco</t>
  </si>
  <si>
    <t>Sheri Gordon</t>
  </si>
  <si>
    <t>Speros Goranitis</t>
  </si>
  <si>
    <t>Susan Gilcrest</t>
  </si>
  <si>
    <t>Sally Hughsby</t>
  </si>
  <si>
    <t>Shahid Hopkins</t>
  </si>
  <si>
    <t>Stefanie Holloman</t>
  </si>
  <si>
    <t>Sanjit Jacobs</t>
  </si>
  <si>
    <t>Sarah Jordon</t>
  </si>
  <si>
    <t>Shirley Jackson</t>
  </si>
  <si>
    <t>Sally Knutson</t>
  </si>
  <si>
    <t>Sara Luxemburg</t>
  </si>
  <si>
    <t>Sally Matthias</t>
  </si>
  <si>
    <t>Sean Miller</t>
  </si>
  <si>
    <t>Susan MacKendrick</t>
  </si>
  <si>
    <t>Suzanne McNair</t>
  </si>
  <si>
    <t>Skye Norling</t>
  </si>
  <si>
    <t>Steve Nguyen</t>
  </si>
  <si>
    <t>Sean O'Donnell</t>
  </si>
  <si>
    <t>Sibella Parks</t>
  </si>
  <si>
    <t>Stefania Perrino</t>
  </si>
  <si>
    <t>Stephanie Phelps</t>
  </si>
  <si>
    <t>Sung Pak</t>
  </si>
  <si>
    <t>Susan Pistek</t>
  </si>
  <si>
    <t>Sharelle Roach</t>
  </si>
  <si>
    <t>Steven Roelle</t>
  </si>
  <si>
    <t>Saphhira Shifley</t>
  </si>
  <si>
    <t>Shahid Shariari</t>
  </si>
  <si>
    <t>Shirley Schmidt</t>
  </si>
  <si>
    <t>Sonia Sunley</t>
  </si>
  <si>
    <t>Sung Shariari</t>
  </si>
  <si>
    <t>Shui Tom</t>
  </si>
  <si>
    <t>Stephanie Ulpright</t>
  </si>
  <si>
    <t>Seth Vernon</t>
  </si>
  <si>
    <t>Stewart Visinsky</t>
  </si>
  <si>
    <t>Stuart Van</t>
  </si>
  <si>
    <t>Susan Vittorini</t>
  </si>
  <si>
    <t>Scot Wooten</t>
  </si>
  <si>
    <t>Scott Williamson</t>
  </si>
  <si>
    <t>Sean Wendt</t>
  </si>
  <si>
    <t>Shaun Weien</t>
  </si>
  <si>
    <t>Steven Ward</t>
  </si>
  <si>
    <t>Sam Zeldin</t>
  </si>
  <si>
    <t>Tom Ashbrook</t>
  </si>
  <si>
    <t>Ted Butterfield</t>
  </si>
  <si>
    <t>Thomas Boland</t>
  </si>
  <si>
    <t>Thomas Brumley</t>
  </si>
  <si>
    <t>Tim Brockman</t>
  </si>
  <si>
    <t>Toby Braunhardt</t>
  </si>
  <si>
    <t>Todd Boyes</t>
  </si>
  <si>
    <t>Tom Boeckenhauer</t>
  </si>
  <si>
    <t>Tracy Blumstein</t>
  </si>
  <si>
    <t>Troy Blackwell</t>
  </si>
  <si>
    <t>Trudy Brown</t>
  </si>
  <si>
    <t>Tamara Chand</t>
  </si>
  <si>
    <t>Theresa Coyne</t>
  </si>
  <si>
    <t>Toby Carlisle</t>
  </si>
  <si>
    <t>Tony Chapman</t>
  </si>
  <si>
    <t>Tracy Collins</t>
  </si>
  <si>
    <t>Tamara Dahlen</t>
  </si>
  <si>
    <t>Toby Gnade</t>
  </si>
  <si>
    <t>Trudy Glocke</t>
  </si>
  <si>
    <t>Thea Hendricks</t>
  </si>
  <si>
    <t>Thea Hudgings</t>
  </si>
  <si>
    <t>Tiffany House</t>
  </si>
  <si>
    <t>Tracy Hopkins</t>
  </si>
  <si>
    <t>Tamara Manning</t>
  </si>
  <si>
    <t>Tony Molinari</t>
  </si>
  <si>
    <t>Tanja Norvell</t>
  </si>
  <si>
    <t>Theone Pippenger</t>
  </si>
  <si>
    <t>Tom Prescott</t>
  </si>
  <si>
    <t>Tracy Poddar</t>
  </si>
  <si>
    <t>Toby Ritter</t>
  </si>
  <si>
    <t>Thais Sissman</t>
  </si>
  <si>
    <t>Theresa Swint</t>
  </si>
  <si>
    <t>Thomas Seio</t>
  </si>
  <si>
    <t>Toby Swindell</t>
  </si>
  <si>
    <t>Todd Sumrall</t>
  </si>
  <si>
    <t>Tom Stivers</t>
  </si>
  <si>
    <t>Tony Sayre</t>
  </si>
  <si>
    <t>Troy Staebel</t>
  </si>
  <si>
    <t>Trudy Schmidt</t>
  </si>
  <si>
    <t>Ted Trevino</t>
  </si>
  <si>
    <t>Thomas Thornton</t>
  </si>
  <si>
    <t>Tim Taslimi</t>
  </si>
  <si>
    <t>Tonja Turnell</t>
  </si>
  <si>
    <t>Tamara Willingham</t>
  </si>
  <si>
    <t>Tracy Zic</t>
  </si>
  <si>
    <t>Victoria Brennan</t>
  </si>
  <si>
    <t>Valerie Dominguez</t>
  </si>
  <si>
    <t>Vicky Freymann</t>
  </si>
  <si>
    <t>Vivek Gonzalez</t>
  </si>
  <si>
    <t>Vivek Grady</t>
  </si>
  <si>
    <t>Valerie Mitchum</t>
  </si>
  <si>
    <t>Vivian Mathis</t>
  </si>
  <si>
    <t>Victor Preis</t>
  </si>
  <si>
    <t>Victoria Pisteka</t>
  </si>
  <si>
    <t>Vivek Sundaresam</t>
  </si>
  <si>
    <t>Valerie Takahito</t>
  </si>
  <si>
    <t>Victoria Wilson</t>
  </si>
  <si>
    <t>William Brown</t>
  </si>
  <si>
    <t>Xylona Preis</t>
  </si>
  <si>
    <t>Yoseph Carroll</t>
  </si>
  <si>
    <t>Yana Sorensen</t>
  </si>
  <si>
    <t>Zuschuss Carroll</t>
  </si>
  <si>
    <t>Zuschuss Donatelli</t>
  </si>
  <si>
    <t>Customer ID</t>
  </si>
  <si>
    <t>Customer Name</t>
  </si>
  <si>
    <t>Total Orders</t>
  </si>
  <si>
    <t>Recency (Days)</t>
  </si>
  <si>
    <t>R_Score(Recency)</t>
  </si>
  <si>
    <t>F_Score(Frequency)</t>
  </si>
  <si>
    <t>M_Score(Monetary)</t>
  </si>
  <si>
    <t>RFM_ID</t>
  </si>
  <si>
    <t>Customers Segment</t>
  </si>
  <si>
    <t>Sales</t>
  </si>
  <si>
    <t>Quantity</t>
  </si>
  <si>
    <t>Discount</t>
  </si>
  <si>
    <t>Profit</t>
  </si>
  <si>
    <t>Year</t>
  </si>
  <si>
    <t>Month</t>
  </si>
  <si>
    <t>MMM-YYYY</t>
  </si>
  <si>
    <t>Timeline</t>
  </si>
  <si>
    <t>Values</t>
  </si>
  <si>
    <t>Forecast</t>
  </si>
  <si>
    <t>Lower Confidence Bound</t>
  </si>
  <si>
    <t>Upper Confidence Bound</t>
  </si>
  <si>
    <t>At Risk/Lost</t>
  </si>
  <si>
    <t>Average Customers</t>
  </si>
  <si>
    <t>Champions</t>
  </si>
  <si>
    <t>Loyal Customers</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</si>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</sst>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quot;$&quot;* #,##0.00_);_(&quot;$&quot;* \(#,##0.00\);_(&quot;$&quot;* &quot;-&quot;??_);_(@_)"/>
    <numFmt numFmtId="43" formatCode="_(* #,##0.00_);_(* \(#,##0.00\);_(* &quot;-&quot;??_);_(@_)"/>
    <numFmt numFmtId="164" formatCode="\$#,##0;\(\$#,##0\);\$#,##0"/>
    <numFmt numFmtId="165" formatCode="0.0%;\-0.0%;0.0%"/>
    <numFmt numFmtId="166" formatCode="dd/mm/yyyy;@"/>
    <numFmt numFmtId="167" formatCode="_(&quot;$&quot;* #,##0_);_(&quot;$&quot;* \(#,##0\);_(&quot;$&quot;* &quot;-&quot;??_);_(@_)"/>
    <numFmt numFmtId="168" formatCode="_(* #,##0_);_(* \(#,##0\);_(* &quot;-&quot;??_);_(@_)"/>
  </numFmts>
  <fonts count="6" x14ac:knownFonts="1">
    <font>
      <sz val="11"/>
      <color theme="1"/>
      <name val="Aptos Narrow"/>
      <family val="2"/>
      <scheme val="minor"/>
    </font>
    <font>
      <b/>
      <sz val="11"/>
      <color theme="1"/>
      <name val="Aptos Narrow"/>
      <family val="2"/>
      <scheme val="minor"/>
    </font>
    <font>
      <i/>
      <sz val="11"/>
      <color theme="1"/>
      <name val="Aptos Narrow"/>
      <family val="2"/>
      <scheme val="minor"/>
    </font>
    <font>
      <sz val="11"/>
      <color theme="1"/>
      <name val="Aptos Narrow"/>
      <family val="2"/>
      <scheme val="minor"/>
    </font>
    <font>
      <sz val="11"/>
      <color theme="0"/>
      <name val="Aptos Narrow"/>
      <family val="2"/>
      <scheme val="minor"/>
    </font>
    <font>
      <sz val="11"/>
      <color theme="8" tint="-0.249977111117893"/>
      <name val="Aptos Narrow"/>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3" tint="0.89999084444715716"/>
        <bgColor indexed="64"/>
      </patternFill>
    </fill>
  </fills>
  <borders count="5">
    <border>
      <left/>
      <right/>
      <top/>
      <bottom/>
      <diagonal/>
    </border>
    <border>
      <left/>
      <right/>
      <top/>
      <bottom style="thin">
        <color theme="4" tint="0.39997558519241921"/>
      </bottom>
      <diagonal/>
    </border>
    <border>
      <left/>
      <right/>
      <top style="thin">
        <color theme="4" tint="0.39997558519241921"/>
      </top>
      <bottom/>
      <diagonal/>
    </border>
    <border>
      <left/>
      <right/>
      <top/>
      <bottom style="medium">
        <color indexed="64"/>
      </bottom>
      <diagonal/>
    </border>
    <border>
      <left/>
      <right/>
      <top style="medium">
        <color indexed="64"/>
      </top>
      <bottom style="thin">
        <color indexed="64"/>
      </bottom>
      <diagonal/>
    </border>
  </borders>
  <cellStyleXfs count="4">
    <xf numFmtId="0" fontId="0"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cellStyleXfs>
  <cellXfs count="26">
    <xf numFmtId="0" fontId="0" fillId="0" borderId="0" xfId="0"/>
    <xf numFmtId="164" fontId="0" fillId="0" borderId="0" xfId="0" applyNumberFormat="1"/>
    <xf numFmtId="0" fontId="1" fillId="2" borderId="1" xfId="0" applyFont="1" applyFill="1" applyBorder="1"/>
    <xf numFmtId="165" fontId="0" fillId="0" borderId="0" xfId="0" applyNumberFormat="1"/>
    <xf numFmtId="0" fontId="0" fillId="0" borderId="0" xfId="0" pivotButton="1"/>
    <xf numFmtId="0" fontId="0" fillId="0" borderId="0" xfId="0" applyAlignment="1">
      <alignment horizontal="left"/>
    </xf>
    <xf numFmtId="0" fontId="1" fillId="0" borderId="1" xfId="0" applyFont="1" applyBorder="1"/>
    <xf numFmtId="3" fontId="0" fillId="0" borderId="0" xfId="0" applyNumberFormat="1"/>
    <xf numFmtId="1" fontId="0" fillId="0" borderId="0" xfId="0" applyNumberFormat="1"/>
    <xf numFmtId="2" fontId="0" fillId="0" borderId="0" xfId="0" applyNumberFormat="1"/>
    <xf numFmtId="0" fontId="0" fillId="0" borderId="3" xfId="0" applyBorder="1"/>
    <xf numFmtId="0" fontId="2" fillId="0" borderId="4" xfId="0" applyFont="1" applyBorder="1" applyAlignment="1">
      <alignment horizontal="center"/>
    </xf>
    <xf numFmtId="14" fontId="0" fillId="0" borderId="0" xfId="0" applyNumberFormat="1"/>
    <xf numFmtId="0" fontId="1" fillId="0" borderId="0" xfId="0" applyFont="1"/>
    <xf numFmtId="0" fontId="1" fillId="2" borderId="2" xfId="0" applyFont="1" applyFill="1" applyBorder="1"/>
    <xf numFmtId="164" fontId="1" fillId="2" borderId="2" xfId="0" applyNumberFormat="1" applyFont="1" applyFill="1" applyBorder="1"/>
    <xf numFmtId="0" fontId="1" fillId="2" borderId="0" xfId="0" applyFont="1" applyFill="1"/>
    <xf numFmtId="166" fontId="0" fillId="0" borderId="0" xfId="0" applyNumberFormat="1"/>
    <xf numFmtId="0" fontId="0" fillId="3" borderId="0" xfId="0" applyFill="1"/>
    <xf numFmtId="44" fontId="0" fillId="0" borderId="0" xfId="2" applyFont="1"/>
    <xf numFmtId="167" fontId="0" fillId="0" borderId="0" xfId="2" applyNumberFormat="1" applyFont="1"/>
    <xf numFmtId="0" fontId="5" fillId="3" borderId="0" xfId="0" applyFont="1" applyFill="1"/>
    <xf numFmtId="9" fontId="0" fillId="0" borderId="0" xfId="3" applyFont="1"/>
    <xf numFmtId="168" fontId="4" fillId="0" borderId="0" xfId="1" applyNumberFormat="1" applyFont="1"/>
    <xf numFmtId="167" fontId="4" fillId="0" borderId="0" xfId="2" applyNumberFormat="1" applyFont="1"/>
    <xf numFmtId="10" fontId="4" fillId="0" borderId="0" xfId="3" applyNumberFormat="1" applyFont="1"/>
  </cellXfs>
  <cellStyles count="4">
    <cellStyle name="Comma" xfId="1" builtinId="3"/>
    <cellStyle name="Currency" xfId="2" builtinId="4"/>
    <cellStyle name="Normal" xfId="0" builtinId="0"/>
    <cellStyle name="Percent" xfId="3" builtinId="5"/>
  </cellStyles>
  <dxfs count="5">
    <dxf>
      <numFmt numFmtId="164" formatCode="\$#,##0;\(\$#,##0\);\$#,##0"/>
    </dxf>
    <dxf>
      <numFmt numFmtId="2" formatCode="0.00"/>
    </dxf>
    <dxf>
      <font>
        <b/>
        <i val="0"/>
        <color auto="1"/>
      </font>
    </dxf>
    <dxf>
      <fill>
        <patternFill>
          <bgColor theme="3" tint="0.89996032593768116"/>
        </patternFill>
      </fill>
      <border>
        <left style="thick">
          <color theme="8"/>
        </left>
        <right style="thick">
          <color theme="8"/>
        </right>
        <top style="thick">
          <color theme="8"/>
        </top>
        <bottom style="thick">
          <color theme="8"/>
        </bottom>
      </border>
    </dxf>
    <dxf>
      <font>
        <strike val="0"/>
      </font>
      <fill>
        <patternFill>
          <bgColor theme="3" tint="0.89996032593768116"/>
        </patternFill>
      </fill>
    </dxf>
  </dxfs>
  <tableStyles count="3" defaultTableStyle="TableStyleMedium2" defaultPivotStyle="PivotStyleLight16">
    <tableStyle name="Slicer Style 1" pivot="0" table="0" count="1" xr9:uid="{C85B2A44-F076-499B-A6A0-8A423C4010E6}">
      <tableStyleElement type="wholeTable" dxfId="4"/>
    </tableStyle>
    <tableStyle name="Slicer Style 2" pivot="0" table="0" count="1" xr9:uid="{23CEACCC-9F0A-4FFD-88BC-0474F08C5483}"/>
    <tableStyle name="Slicer Style 3" pivot="0" table="0" count="3" xr9:uid="{CEF6CBBC-305C-4B39-B774-7CD4F55B111C}">
      <tableStyleElement type="wholeTable" dxfId="3"/>
      <tableStyleElement type="headerRow" dxfId="2"/>
    </tableStyle>
  </tableStyles>
  <extLst>
    <ext xmlns:x14="http://schemas.microsoft.com/office/spreadsheetml/2009/9/main" uri="{46F421CA-312F-682f-3DD2-61675219B42D}">
      <x14:dxfs count="1">
        <dxf>
          <fill>
            <patternFill>
              <bgColor theme="8"/>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openxmlformats.org/officeDocument/2006/relationships/styles" Target="styles.xml"/><Relationship Id="rId39" Type="http://schemas.openxmlformats.org/officeDocument/2006/relationships/customXml" Target="../customXml/item10.xml"/><Relationship Id="rId21" Type="http://schemas.microsoft.com/office/2007/relationships/slicerCache" Target="slicerCaches/slicerCache2.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50" Type="http://schemas.openxmlformats.org/officeDocument/2006/relationships/customXml" Target="../customXml/item2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calcChain" Target="calcChain.xml"/><Relationship Id="rId11" Type="http://schemas.openxmlformats.org/officeDocument/2006/relationships/pivotCacheDefinition" Target="pivotCache/pivotCacheDefinition3.xml"/><Relationship Id="rId24" Type="http://schemas.openxmlformats.org/officeDocument/2006/relationships/theme" Target="theme/theme1.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microsoft.com/office/2007/relationships/slicerCache" Target="slicerCaches/slicerCache4.xml"/><Relationship Id="rId28" Type="http://schemas.openxmlformats.org/officeDocument/2006/relationships/powerPivotData" Target="model/item.data"/><Relationship Id="rId36" Type="http://schemas.openxmlformats.org/officeDocument/2006/relationships/customXml" Target="../customXml/item7.xml"/><Relationship Id="rId49" Type="http://schemas.openxmlformats.org/officeDocument/2006/relationships/customXml" Target="../customXml/item20.xml"/><Relationship Id="rId10" Type="http://schemas.openxmlformats.org/officeDocument/2006/relationships/pivotCacheDefinition" Target="pivotCache/pivotCacheDefinition2.xml"/><Relationship Id="rId19" Type="http://schemas.openxmlformats.org/officeDocument/2006/relationships/pivotCacheDefinition" Target="pivotCache/pivotCacheDefinition11.xml"/><Relationship Id="rId31" Type="http://schemas.openxmlformats.org/officeDocument/2006/relationships/customXml" Target="../customXml/item2.xml"/><Relationship Id="rId44" Type="http://schemas.openxmlformats.org/officeDocument/2006/relationships/customXml" Target="../customXml/item15.xml"/><Relationship Id="rId52" Type="http://schemas.openxmlformats.org/officeDocument/2006/relationships/customXml" Target="../customXml/item23.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microsoft.com/office/2007/relationships/slicerCache" Target="slicerCaches/slicerCache3.xml"/><Relationship Id="rId27" Type="http://schemas.openxmlformats.org/officeDocument/2006/relationships/sharedStrings" Target="sharedString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8" Type="http://schemas.openxmlformats.org/officeDocument/2006/relationships/worksheet" Target="worksheets/sheet8.xml"/><Relationship Id="rId51" Type="http://schemas.openxmlformats.org/officeDocument/2006/relationships/customXml" Target="../customXml/item22.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connections" Target="connection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microsoft.com/office/2007/relationships/slicerCache" Target="slicerCaches/slicerCache1.xml"/><Relationship Id="rId41"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[Superstore_Sales_Analysis.xlsx]EDA!profits by category</c:name>
    <c:fmtId val="0"/>
  </c:pivotSource>
  <c:chart>
    <c:autoTitleDeleted val="0"/>
    <c:pivotFmts>
      <c:pivotFmt>
        <c:idx val="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EDA!$B$84</c:f>
              <c:strCache>
                <c:ptCount val="1"/>
                <c:pt idx="0">
                  <c:v>Total Sales</c:v>
                </c:pt>
              </c:strCache>
            </c:strRef>
          </c:tx>
          <c:spPr>
            <a:solidFill>
              <a:schemeClr val="accent5">
                <a:lumMod val="50000"/>
              </a:schemeClr>
            </a:solidFill>
            <a:ln>
              <a:noFill/>
            </a:ln>
            <a:effectLst/>
          </c:spPr>
          <c:invertIfNegative val="0"/>
          <c:cat>
            <c:strRef>
              <c:f>EDA!$A$85:$A$88</c:f>
              <c:strCache>
                <c:ptCount val="3"/>
                <c:pt idx="0">
                  <c:v>Furniture</c:v>
                </c:pt>
                <c:pt idx="1">
                  <c:v>Office Supplies</c:v>
                </c:pt>
                <c:pt idx="2">
                  <c:v>Technology</c:v>
                </c:pt>
              </c:strCache>
            </c:strRef>
          </c:cat>
          <c:val>
            <c:numRef>
              <c:f>EDA!$B$85:$B$88</c:f>
              <c:numCache>
                <c:formatCode>\$#,##0;\(\$#,##0\);\$#,##0</c:formatCode>
                <c:ptCount val="3"/>
                <c:pt idx="0">
                  <c:v>741999.7953</c:v>
                </c:pt>
                <c:pt idx="1">
                  <c:v>719047.03200000001</c:v>
                </c:pt>
                <c:pt idx="2">
                  <c:v>836154.03300000005</c:v>
                </c:pt>
              </c:numCache>
            </c:numRef>
          </c:val>
          <c:extLst>
            <c:ext xmlns:c16="http://schemas.microsoft.com/office/drawing/2014/chart" uri="{C3380CC4-5D6E-409C-BE32-E72D297353CC}">
              <c16:uniqueId val="{00000000-FA2C-4EBF-A9C3-2117C036D875}"/>
            </c:ext>
          </c:extLst>
        </c:ser>
        <c:ser>
          <c:idx val="1"/>
          <c:order val="1"/>
          <c:tx>
            <c:strRef>
              <c:f>EDA!$C$84</c:f>
              <c:strCache>
                <c:ptCount val="1"/>
                <c:pt idx="0">
                  <c:v>Total Profit</c:v>
                </c:pt>
              </c:strCache>
            </c:strRef>
          </c:tx>
          <c:spPr>
            <a:solidFill>
              <a:schemeClr val="accent2"/>
            </a:solidFill>
            <a:ln>
              <a:noFill/>
            </a:ln>
            <a:effectLst/>
          </c:spPr>
          <c:invertIfNegative val="0"/>
          <c:cat>
            <c:strRef>
              <c:f>EDA!$A$85:$A$88</c:f>
              <c:strCache>
                <c:ptCount val="3"/>
                <c:pt idx="0">
                  <c:v>Furniture</c:v>
                </c:pt>
                <c:pt idx="1">
                  <c:v>Office Supplies</c:v>
                </c:pt>
                <c:pt idx="2">
                  <c:v>Technology</c:v>
                </c:pt>
              </c:strCache>
            </c:strRef>
          </c:cat>
          <c:val>
            <c:numRef>
              <c:f>EDA!$C$85:$C$88</c:f>
              <c:numCache>
                <c:formatCode>\$#,##0;\(\$#,##0\);\$#,##0</c:formatCode>
                <c:ptCount val="3"/>
                <c:pt idx="0">
                  <c:v>18451.272799999999</c:v>
                </c:pt>
                <c:pt idx="1">
                  <c:v>122490.8008</c:v>
                </c:pt>
                <c:pt idx="2">
                  <c:v>145454.94810000001</c:v>
                </c:pt>
              </c:numCache>
            </c:numRef>
          </c:val>
          <c:extLst>
            <c:ext xmlns:c16="http://schemas.microsoft.com/office/drawing/2014/chart" uri="{C3380CC4-5D6E-409C-BE32-E72D297353CC}">
              <c16:uniqueId val="{00000001-FA2C-4EBF-A9C3-2117C036D875}"/>
            </c:ext>
          </c:extLst>
        </c:ser>
        <c:dLbls>
          <c:showLegendKey val="0"/>
          <c:showVal val="0"/>
          <c:showCatName val="0"/>
          <c:showSerName val="0"/>
          <c:showPercent val="0"/>
          <c:showBubbleSize val="0"/>
        </c:dLbls>
        <c:gapWidth val="182"/>
        <c:axId val="728208032"/>
        <c:axId val="728209952"/>
      </c:barChart>
      <c:catAx>
        <c:axId val="72820803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Category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209952"/>
        <c:crosses val="autoZero"/>
        <c:auto val="1"/>
        <c:lblAlgn val="ctr"/>
        <c:lblOffset val="100"/>
        <c:noMultiLvlLbl val="0"/>
      </c:catAx>
      <c:valAx>
        <c:axId val="7282099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Sales/Profit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208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[Superstore_Sales_Analysis.xlsx]EDA!Time Trend - Seasonality</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EDA!$C$26</c:f>
              <c:strCache>
                <c:ptCount val="1"/>
                <c:pt idx="0">
                  <c:v>Total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EDA!$A$27:$B$75</c:f>
              <c:multiLvlStrCache>
                <c:ptCount val="48"/>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January</c:v>
                  </c:pt>
                  <c:pt idx="13">
                    <c:v>February</c:v>
                  </c:pt>
                  <c:pt idx="14">
                    <c:v>March</c:v>
                  </c:pt>
                  <c:pt idx="15">
                    <c:v>April</c:v>
                  </c:pt>
                  <c:pt idx="16">
                    <c:v>May</c:v>
                  </c:pt>
                  <c:pt idx="17">
                    <c:v>June</c:v>
                  </c:pt>
                  <c:pt idx="18">
                    <c:v>July</c:v>
                  </c:pt>
                  <c:pt idx="19">
                    <c:v>August</c:v>
                  </c:pt>
                  <c:pt idx="20">
                    <c:v>September</c:v>
                  </c:pt>
                  <c:pt idx="21">
                    <c:v>October</c:v>
                  </c:pt>
                  <c:pt idx="22">
                    <c:v>November</c:v>
                  </c:pt>
                  <c:pt idx="23">
                    <c:v>December</c:v>
                  </c:pt>
                  <c:pt idx="24">
                    <c:v>January</c:v>
                  </c:pt>
                  <c:pt idx="25">
                    <c:v>February</c:v>
                  </c:pt>
                  <c:pt idx="26">
                    <c:v>March</c:v>
                  </c:pt>
                  <c:pt idx="27">
                    <c:v>April</c:v>
                  </c:pt>
                  <c:pt idx="28">
                    <c:v>May</c:v>
                  </c:pt>
                  <c:pt idx="29">
                    <c:v>June</c:v>
                  </c:pt>
                  <c:pt idx="30">
                    <c:v>July</c:v>
                  </c:pt>
                  <c:pt idx="31">
                    <c:v>August</c:v>
                  </c:pt>
                  <c:pt idx="32">
                    <c:v>September</c:v>
                  </c:pt>
                  <c:pt idx="33">
                    <c:v>October</c:v>
                  </c:pt>
                  <c:pt idx="34">
                    <c:v>November</c:v>
                  </c:pt>
                  <c:pt idx="35">
                    <c:v>December</c:v>
                  </c:pt>
                  <c:pt idx="36">
                    <c:v>January</c:v>
                  </c:pt>
                  <c:pt idx="37">
                    <c:v>February</c:v>
                  </c:pt>
                  <c:pt idx="38">
                    <c:v>March</c:v>
                  </c:pt>
                  <c:pt idx="39">
                    <c:v>April</c:v>
                  </c:pt>
                  <c:pt idx="40">
                    <c:v>May</c:v>
                  </c:pt>
                  <c:pt idx="41">
                    <c:v>June</c:v>
                  </c:pt>
                  <c:pt idx="42">
                    <c:v>July</c:v>
                  </c:pt>
                  <c:pt idx="43">
                    <c:v>August</c:v>
                  </c:pt>
                  <c:pt idx="44">
                    <c:v>September</c:v>
                  </c:pt>
                  <c:pt idx="45">
                    <c:v>October</c:v>
                  </c:pt>
                  <c:pt idx="46">
                    <c:v>November</c:v>
                  </c:pt>
                  <c:pt idx="47">
                    <c:v>December</c:v>
                  </c:pt>
                </c:lvl>
                <c:lvl>
                  <c:pt idx="0">
                    <c:v>2011</c:v>
                  </c:pt>
                  <c:pt idx="12">
                    <c:v>2012</c:v>
                  </c:pt>
                  <c:pt idx="24">
                    <c:v>2013</c:v>
                  </c:pt>
                  <c:pt idx="36">
                    <c:v>2014</c:v>
                  </c:pt>
                </c:lvl>
              </c:multiLvlStrCache>
            </c:multiLvlStrRef>
          </c:cat>
          <c:val>
            <c:numRef>
              <c:f>EDA!$C$27:$C$75</c:f>
              <c:numCache>
                <c:formatCode>\$#,##0;\(\$#,##0\);\$#,##0</c:formatCode>
                <c:ptCount val="48"/>
                <c:pt idx="0">
                  <c:v>13946.228999999999</c:v>
                </c:pt>
                <c:pt idx="1">
                  <c:v>4810.558</c:v>
                </c:pt>
                <c:pt idx="2">
                  <c:v>55691.008999999998</c:v>
                </c:pt>
                <c:pt idx="3">
                  <c:v>28295.345000000001</c:v>
                </c:pt>
                <c:pt idx="4">
                  <c:v>23648.287</c:v>
                </c:pt>
                <c:pt idx="5">
                  <c:v>34595.1276</c:v>
                </c:pt>
                <c:pt idx="6">
                  <c:v>33946.392999999996</c:v>
                </c:pt>
                <c:pt idx="7">
                  <c:v>27909.468499999999</c:v>
                </c:pt>
                <c:pt idx="8">
                  <c:v>81777.3508</c:v>
                </c:pt>
                <c:pt idx="9">
                  <c:v>31453.393</c:v>
                </c:pt>
                <c:pt idx="10">
                  <c:v>78628.716700000004</c:v>
                </c:pt>
                <c:pt idx="11">
                  <c:v>69545.620500000005</c:v>
                </c:pt>
                <c:pt idx="12">
                  <c:v>18174.0756</c:v>
                </c:pt>
                <c:pt idx="13">
                  <c:v>12210.867</c:v>
                </c:pt>
                <c:pt idx="14">
                  <c:v>38466.796000000002</c:v>
                </c:pt>
                <c:pt idx="15">
                  <c:v>34195.208500000001</c:v>
                </c:pt>
                <c:pt idx="16">
                  <c:v>30131.6865</c:v>
                </c:pt>
                <c:pt idx="17">
                  <c:v>24797.292000000001</c:v>
                </c:pt>
                <c:pt idx="18">
                  <c:v>28765.325000000001</c:v>
                </c:pt>
                <c:pt idx="19">
                  <c:v>36898.332199999997</c:v>
                </c:pt>
                <c:pt idx="20">
                  <c:v>64595.917999999998</c:v>
                </c:pt>
                <c:pt idx="21">
                  <c:v>31404.923500000001</c:v>
                </c:pt>
                <c:pt idx="22">
                  <c:v>75972.563500000004</c:v>
                </c:pt>
                <c:pt idx="23">
                  <c:v>74919.521200000003</c:v>
                </c:pt>
                <c:pt idx="24">
                  <c:v>18542.491000000002</c:v>
                </c:pt>
                <c:pt idx="25">
                  <c:v>22867.710999999999</c:v>
                </c:pt>
                <c:pt idx="26">
                  <c:v>51186.216999999997</c:v>
                </c:pt>
                <c:pt idx="27">
                  <c:v>39248.593000000001</c:v>
                </c:pt>
                <c:pt idx="28">
                  <c:v>56691.076999999997</c:v>
                </c:pt>
                <c:pt idx="29">
                  <c:v>39430.442999999999</c:v>
                </c:pt>
                <c:pt idx="30">
                  <c:v>38440.754999999997</c:v>
                </c:pt>
                <c:pt idx="31">
                  <c:v>33265.564299999998</c:v>
                </c:pt>
                <c:pt idx="32">
                  <c:v>72908.108900000007</c:v>
                </c:pt>
                <c:pt idx="33">
                  <c:v>56463.13</c:v>
                </c:pt>
                <c:pt idx="34">
                  <c:v>82192.322799999994</c:v>
                </c:pt>
                <c:pt idx="35">
                  <c:v>97237.417000000001</c:v>
                </c:pt>
                <c:pt idx="36">
                  <c:v>44703.142</c:v>
                </c:pt>
                <c:pt idx="37">
                  <c:v>20283.5134</c:v>
                </c:pt>
                <c:pt idx="38">
                  <c:v>53908.962</c:v>
                </c:pt>
                <c:pt idx="39">
                  <c:v>40112.420899999997</c:v>
                </c:pt>
                <c:pt idx="40">
                  <c:v>45651.236199999999</c:v>
                </c:pt>
                <c:pt idx="41">
                  <c:v>48259.748699999996</c:v>
                </c:pt>
                <c:pt idx="42">
                  <c:v>48428.364999999998</c:v>
                </c:pt>
                <c:pt idx="43">
                  <c:v>61516.086000000003</c:v>
                </c:pt>
                <c:pt idx="44">
                  <c:v>90488.721999999994</c:v>
                </c:pt>
                <c:pt idx="45">
                  <c:v>77793.7552</c:v>
                </c:pt>
                <c:pt idx="46">
                  <c:v>112326.47100000001</c:v>
                </c:pt>
                <c:pt idx="47">
                  <c:v>90474.6008</c:v>
                </c:pt>
              </c:numCache>
            </c:numRef>
          </c:val>
          <c:smooth val="0"/>
          <c:extLst>
            <c:ext xmlns:c16="http://schemas.microsoft.com/office/drawing/2014/chart" uri="{C3380CC4-5D6E-409C-BE32-E72D297353CC}">
              <c16:uniqueId val="{00000007-670D-4167-A9BB-C8692C31EC52}"/>
            </c:ext>
          </c:extLst>
        </c:ser>
        <c:ser>
          <c:idx val="1"/>
          <c:order val="1"/>
          <c:tx>
            <c:strRef>
              <c:f>EDA!$D$26</c:f>
              <c:strCache>
                <c:ptCount val="1"/>
                <c:pt idx="0">
                  <c:v>Total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EDA!$A$27:$B$75</c:f>
              <c:multiLvlStrCache>
                <c:ptCount val="48"/>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January</c:v>
                  </c:pt>
                  <c:pt idx="13">
                    <c:v>February</c:v>
                  </c:pt>
                  <c:pt idx="14">
                    <c:v>March</c:v>
                  </c:pt>
                  <c:pt idx="15">
                    <c:v>April</c:v>
                  </c:pt>
                  <c:pt idx="16">
                    <c:v>May</c:v>
                  </c:pt>
                  <c:pt idx="17">
                    <c:v>June</c:v>
                  </c:pt>
                  <c:pt idx="18">
                    <c:v>July</c:v>
                  </c:pt>
                  <c:pt idx="19">
                    <c:v>August</c:v>
                  </c:pt>
                  <c:pt idx="20">
                    <c:v>September</c:v>
                  </c:pt>
                  <c:pt idx="21">
                    <c:v>October</c:v>
                  </c:pt>
                  <c:pt idx="22">
                    <c:v>November</c:v>
                  </c:pt>
                  <c:pt idx="23">
                    <c:v>December</c:v>
                  </c:pt>
                  <c:pt idx="24">
                    <c:v>January</c:v>
                  </c:pt>
                  <c:pt idx="25">
                    <c:v>February</c:v>
                  </c:pt>
                  <c:pt idx="26">
                    <c:v>March</c:v>
                  </c:pt>
                  <c:pt idx="27">
                    <c:v>April</c:v>
                  </c:pt>
                  <c:pt idx="28">
                    <c:v>May</c:v>
                  </c:pt>
                  <c:pt idx="29">
                    <c:v>June</c:v>
                  </c:pt>
                  <c:pt idx="30">
                    <c:v>July</c:v>
                  </c:pt>
                  <c:pt idx="31">
                    <c:v>August</c:v>
                  </c:pt>
                  <c:pt idx="32">
                    <c:v>September</c:v>
                  </c:pt>
                  <c:pt idx="33">
                    <c:v>October</c:v>
                  </c:pt>
                  <c:pt idx="34">
                    <c:v>November</c:v>
                  </c:pt>
                  <c:pt idx="35">
                    <c:v>December</c:v>
                  </c:pt>
                  <c:pt idx="36">
                    <c:v>January</c:v>
                  </c:pt>
                  <c:pt idx="37">
                    <c:v>February</c:v>
                  </c:pt>
                  <c:pt idx="38">
                    <c:v>March</c:v>
                  </c:pt>
                  <c:pt idx="39">
                    <c:v>April</c:v>
                  </c:pt>
                  <c:pt idx="40">
                    <c:v>May</c:v>
                  </c:pt>
                  <c:pt idx="41">
                    <c:v>June</c:v>
                  </c:pt>
                  <c:pt idx="42">
                    <c:v>July</c:v>
                  </c:pt>
                  <c:pt idx="43">
                    <c:v>August</c:v>
                  </c:pt>
                  <c:pt idx="44">
                    <c:v>September</c:v>
                  </c:pt>
                  <c:pt idx="45">
                    <c:v>October</c:v>
                  </c:pt>
                  <c:pt idx="46">
                    <c:v>November</c:v>
                  </c:pt>
                  <c:pt idx="47">
                    <c:v>December</c:v>
                  </c:pt>
                </c:lvl>
                <c:lvl>
                  <c:pt idx="0">
                    <c:v>2011</c:v>
                  </c:pt>
                  <c:pt idx="12">
                    <c:v>2012</c:v>
                  </c:pt>
                  <c:pt idx="24">
                    <c:v>2013</c:v>
                  </c:pt>
                  <c:pt idx="36">
                    <c:v>2014</c:v>
                  </c:pt>
                </c:lvl>
              </c:multiLvlStrCache>
            </c:multiLvlStrRef>
          </c:cat>
          <c:val>
            <c:numRef>
              <c:f>EDA!$D$27:$D$75</c:f>
              <c:numCache>
                <c:formatCode>\$#,##0;\(\$#,##0\);\$#,##0</c:formatCode>
                <c:ptCount val="48"/>
                <c:pt idx="0">
                  <c:v>2446.7710999999999</c:v>
                </c:pt>
                <c:pt idx="1">
                  <c:v>865.72799999999995</c:v>
                </c:pt>
                <c:pt idx="2">
                  <c:v>498.72989999999999</c:v>
                </c:pt>
                <c:pt idx="3">
                  <c:v>3488.8352</c:v>
                </c:pt>
                <c:pt idx="4">
                  <c:v>2738.7096000000001</c:v>
                </c:pt>
                <c:pt idx="5">
                  <c:v>4976.5244000000002</c:v>
                </c:pt>
                <c:pt idx="6">
                  <c:v>-841.48260000000005</c:v>
                </c:pt>
                <c:pt idx="7">
                  <c:v>5318.1049999999996</c:v>
                </c:pt>
                <c:pt idx="8">
                  <c:v>8328.0993999999992</c:v>
                </c:pt>
                <c:pt idx="9">
                  <c:v>3448.2573000000002</c:v>
                </c:pt>
                <c:pt idx="10">
                  <c:v>9292.1268999999993</c:v>
                </c:pt>
                <c:pt idx="11">
                  <c:v>8983.5699000000004</c:v>
                </c:pt>
                <c:pt idx="12">
                  <c:v>-3281.0070000000001</c:v>
                </c:pt>
                <c:pt idx="13">
                  <c:v>2821.2761999999998</c:v>
                </c:pt>
                <c:pt idx="14">
                  <c:v>9724.6723999999995</c:v>
                </c:pt>
                <c:pt idx="15">
                  <c:v>4187.4961999999996</c:v>
                </c:pt>
                <c:pt idx="16">
                  <c:v>4667.8689999999997</c:v>
                </c:pt>
                <c:pt idx="17">
                  <c:v>3335.5572000000002</c:v>
                </c:pt>
                <c:pt idx="18">
                  <c:v>3288.6482999999998</c:v>
                </c:pt>
                <c:pt idx="19">
                  <c:v>5355.8083999999999</c:v>
                </c:pt>
                <c:pt idx="20">
                  <c:v>8209.1627000000008</c:v>
                </c:pt>
                <c:pt idx="21">
                  <c:v>2817.366</c:v>
                </c:pt>
                <c:pt idx="22">
                  <c:v>12474.788399999999</c:v>
                </c:pt>
                <c:pt idx="23">
                  <c:v>8016.9659000000001</c:v>
                </c:pt>
                <c:pt idx="24">
                  <c:v>2824.8233</c:v>
                </c:pt>
                <c:pt idx="25">
                  <c:v>4996.2466999999997</c:v>
                </c:pt>
                <c:pt idx="26">
                  <c:v>3625.2714999999998</c:v>
                </c:pt>
                <c:pt idx="27">
                  <c:v>2957.8445999999999</c:v>
                </c:pt>
                <c:pt idx="28">
                  <c:v>8627.4763999999996</c:v>
                </c:pt>
                <c:pt idx="29">
                  <c:v>4499.5844999999999</c:v>
                </c:pt>
                <c:pt idx="30">
                  <c:v>4464.6602000000003</c:v>
                </c:pt>
                <c:pt idx="31">
                  <c:v>2328.3534</c:v>
                </c:pt>
                <c:pt idx="32">
                  <c:v>9360.491</c:v>
                </c:pt>
                <c:pt idx="33">
                  <c:v>15763.3797</c:v>
                </c:pt>
                <c:pt idx="34">
                  <c:v>4376.0694000000003</c:v>
                </c:pt>
                <c:pt idx="35">
                  <c:v>17902.730100000001</c:v>
                </c:pt>
                <c:pt idx="36">
                  <c:v>7208.6826000000001</c:v>
                </c:pt>
                <c:pt idx="37">
                  <c:v>1605.6478</c:v>
                </c:pt>
                <c:pt idx="38">
                  <c:v>12957.8999</c:v>
                </c:pt>
                <c:pt idx="39">
                  <c:v>2803.6307999999999</c:v>
                </c:pt>
                <c:pt idx="40">
                  <c:v>6274.4578000000001</c:v>
                </c:pt>
                <c:pt idx="41">
                  <c:v>8087.6683999999996</c:v>
                </c:pt>
                <c:pt idx="42">
                  <c:v>6623.5571</c:v>
                </c:pt>
                <c:pt idx="43">
                  <c:v>8894.4485999999997</c:v>
                </c:pt>
                <c:pt idx="44">
                  <c:v>11395.439399999999</c:v>
                </c:pt>
                <c:pt idx="45">
                  <c:v>9440.6607999999997</c:v>
                </c:pt>
                <c:pt idx="46">
                  <c:v>9682.5519000000004</c:v>
                </c:pt>
                <c:pt idx="47">
                  <c:v>8532.8680000000004</c:v>
                </c:pt>
              </c:numCache>
            </c:numRef>
          </c:val>
          <c:smooth val="0"/>
          <c:extLst>
            <c:ext xmlns:c16="http://schemas.microsoft.com/office/drawing/2014/chart" uri="{C3380CC4-5D6E-409C-BE32-E72D297353CC}">
              <c16:uniqueId val="{00000008-670D-4167-A9BB-C8692C31EC52}"/>
            </c:ext>
          </c:extLst>
        </c:ser>
        <c:dLbls>
          <c:showLegendKey val="0"/>
          <c:showVal val="0"/>
          <c:showCatName val="0"/>
          <c:showSerName val="0"/>
          <c:showPercent val="0"/>
          <c:showBubbleSize val="0"/>
        </c:dLbls>
        <c:marker val="1"/>
        <c:smooth val="0"/>
        <c:axId val="1538928704"/>
        <c:axId val="665139999"/>
      </c:lineChart>
      <c:catAx>
        <c:axId val="1538928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139999"/>
        <c:crosses val="autoZero"/>
        <c:auto val="1"/>
        <c:lblAlgn val="ctr"/>
        <c:lblOffset val="100"/>
        <c:noMultiLvlLbl val="0"/>
      </c:catAx>
      <c:valAx>
        <c:axId val="66513999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928704"/>
        <c:crosses val="autoZero"/>
        <c:crossBetween val="between"/>
      </c:valAx>
      <c:spPr>
        <a:noFill/>
        <a:ln>
          <a:noFill/>
        </a:ln>
        <a:effectLst/>
      </c:spPr>
    </c:plotArea>
    <c:legend>
      <c:legendPos val="r"/>
      <c:layout>
        <c:manualLayout>
          <c:xMode val="edge"/>
          <c:yMode val="edge"/>
          <c:x val="0.85281846019247587"/>
          <c:y val="0.42187445319335082"/>
          <c:w val="0.13051487314085738"/>
          <c:h val="0.3275473899095945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[Superstore_Sales_Analysis.xlsx]EDA!Discount Effect</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EDA!$B$95</c:f>
              <c:strCache>
                <c:ptCount val="1"/>
                <c:pt idx="0">
                  <c:v>Total Sales</c:v>
                </c:pt>
              </c:strCache>
            </c:strRef>
          </c:tx>
          <c:spPr>
            <a:solidFill>
              <a:schemeClr val="accent1"/>
            </a:solidFill>
            <a:ln>
              <a:noFill/>
            </a:ln>
            <a:effectLst/>
          </c:spPr>
          <c:invertIfNegative val="0"/>
          <c:cat>
            <c:strRef>
              <c:f>EDA!$A$96:$A$108</c:f>
              <c:strCache>
                <c:ptCount val="12"/>
                <c:pt idx="0">
                  <c:v>0</c:v>
                </c:pt>
                <c:pt idx="1">
                  <c:v>0.1</c:v>
                </c:pt>
                <c:pt idx="2">
                  <c:v>0.15</c:v>
                </c:pt>
                <c:pt idx="3">
                  <c:v>0.2</c:v>
                </c:pt>
                <c:pt idx="4">
                  <c:v>0.3</c:v>
                </c:pt>
                <c:pt idx="5">
                  <c:v>0.32</c:v>
                </c:pt>
                <c:pt idx="6">
                  <c:v>0.4</c:v>
                </c:pt>
                <c:pt idx="7">
                  <c:v>0.45</c:v>
                </c:pt>
                <c:pt idx="8">
                  <c:v>0.5</c:v>
                </c:pt>
                <c:pt idx="9">
                  <c:v>0.6</c:v>
                </c:pt>
                <c:pt idx="10">
                  <c:v>0.7</c:v>
                </c:pt>
                <c:pt idx="11">
                  <c:v>0.8</c:v>
                </c:pt>
              </c:strCache>
            </c:strRef>
          </c:cat>
          <c:val>
            <c:numRef>
              <c:f>EDA!$B$96:$B$108</c:f>
              <c:numCache>
                <c:formatCode>\$#,##0;\(\$#,##0\);\$#,##0</c:formatCode>
                <c:ptCount val="12"/>
                <c:pt idx="0">
                  <c:v>1087908.47</c:v>
                </c:pt>
                <c:pt idx="1">
                  <c:v>54369.351000000002</c:v>
                </c:pt>
                <c:pt idx="2">
                  <c:v>27558.521499999999</c:v>
                </c:pt>
                <c:pt idx="3">
                  <c:v>764594.36800000002</c:v>
                </c:pt>
                <c:pt idx="4">
                  <c:v>103226.655</c:v>
                </c:pt>
                <c:pt idx="5">
                  <c:v>14493.4588</c:v>
                </c:pt>
                <c:pt idx="6">
                  <c:v>116417.784</c:v>
                </c:pt>
                <c:pt idx="7">
                  <c:v>5484.9740000000002</c:v>
                </c:pt>
                <c:pt idx="8">
                  <c:v>58918.54</c:v>
                </c:pt>
                <c:pt idx="9">
                  <c:v>6644.7</c:v>
                </c:pt>
                <c:pt idx="10">
                  <c:v>40620.281999999999</c:v>
                </c:pt>
                <c:pt idx="11">
                  <c:v>16963.756000000001</c:v>
                </c:pt>
              </c:numCache>
            </c:numRef>
          </c:val>
          <c:extLst>
            <c:ext xmlns:c16="http://schemas.microsoft.com/office/drawing/2014/chart" uri="{C3380CC4-5D6E-409C-BE32-E72D297353CC}">
              <c16:uniqueId val="{00000000-27A6-4D53-9454-376180E00C0A}"/>
            </c:ext>
          </c:extLst>
        </c:ser>
        <c:dLbls>
          <c:showLegendKey val="0"/>
          <c:showVal val="0"/>
          <c:showCatName val="0"/>
          <c:showSerName val="0"/>
          <c:showPercent val="0"/>
          <c:showBubbleSize val="0"/>
        </c:dLbls>
        <c:gapWidth val="219"/>
        <c:overlap val="-27"/>
        <c:axId val="652482207"/>
        <c:axId val="652481247"/>
      </c:barChart>
      <c:lineChart>
        <c:grouping val="standard"/>
        <c:varyColors val="0"/>
        <c:ser>
          <c:idx val="1"/>
          <c:order val="1"/>
          <c:tx>
            <c:strRef>
              <c:f>EDA!$C$95</c:f>
              <c:strCache>
                <c:ptCount val="1"/>
                <c:pt idx="0">
                  <c:v>Total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EDA!$A$96:$A$108</c:f>
              <c:strCache>
                <c:ptCount val="12"/>
                <c:pt idx="0">
                  <c:v>0</c:v>
                </c:pt>
                <c:pt idx="1">
                  <c:v>0.1</c:v>
                </c:pt>
                <c:pt idx="2">
                  <c:v>0.15</c:v>
                </c:pt>
                <c:pt idx="3">
                  <c:v>0.2</c:v>
                </c:pt>
                <c:pt idx="4">
                  <c:v>0.3</c:v>
                </c:pt>
                <c:pt idx="5">
                  <c:v>0.32</c:v>
                </c:pt>
                <c:pt idx="6">
                  <c:v>0.4</c:v>
                </c:pt>
                <c:pt idx="7">
                  <c:v>0.45</c:v>
                </c:pt>
                <c:pt idx="8">
                  <c:v>0.5</c:v>
                </c:pt>
                <c:pt idx="9">
                  <c:v>0.6</c:v>
                </c:pt>
                <c:pt idx="10">
                  <c:v>0.7</c:v>
                </c:pt>
                <c:pt idx="11">
                  <c:v>0.8</c:v>
                </c:pt>
              </c:strCache>
            </c:strRef>
          </c:cat>
          <c:val>
            <c:numRef>
              <c:f>EDA!$C$96:$C$108</c:f>
              <c:numCache>
                <c:formatCode>\$#,##0;\(\$#,##0\);\$#,##0</c:formatCode>
                <c:ptCount val="12"/>
                <c:pt idx="0">
                  <c:v>320987.60320000001</c:v>
                </c:pt>
                <c:pt idx="1">
                  <c:v>9029.1769999999997</c:v>
                </c:pt>
                <c:pt idx="2">
                  <c:v>1418.9915000000001</c:v>
                </c:pt>
                <c:pt idx="3">
                  <c:v>90337.305999999997</c:v>
                </c:pt>
                <c:pt idx="4">
                  <c:v>-10369.277400000001</c:v>
                </c:pt>
                <c:pt idx="5">
                  <c:v>-2391.1377000000002</c:v>
                </c:pt>
                <c:pt idx="6">
                  <c:v>-23057.0504</c:v>
                </c:pt>
                <c:pt idx="7">
                  <c:v>-2493.1111000000001</c:v>
                </c:pt>
                <c:pt idx="8">
                  <c:v>-20506.428100000001</c:v>
                </c:pt>
                <c:pt idx="9">
                  <c:v>-5944.6552000000001</c:v>
                </c:pt>
                <c:pt idx="10">
                  <c:v>-40075.356899999999</c:v>
                </c:pt>
                <c:pt idx="11">
                  <c:v>-30539.039199999999</c:v>
                </c:pt>
              </c:numCache>
            </c:numRef>
          </c:val>
          <c:smooth val="0"/>
          <c:extLst>
            <c:ext xmlns:c16="http://schemas.microsoft.com/office/drawing/2014/chart" uri="{C3380CC4-5D6E-409C-BE32-E72D297353CC}">
              <c16:uniqueId val="{00000001-27A6-4D53-9454-376180E00C0A}"/>
            </c:ext>
          </c:extLst>
        </c:ser>
        <c:dLbls>
          <c:showLegendKey val="0"/>
          <c:showVal val="0"/>
          <c:showCatName val="0"/>
          <c:showSerName val="0"/>
          <c:showPercent val="0"/>
          <c:showBubbleSize val="0"/>
        </c:dLbls>
        <c:marker val="1"/>
        <c:smooth val="0"/>
        <c:axId val="1428682432"/>
        <c:axId val="1428686272"/>
      </c:lineChart>
      <c:catAx>
        <c:axId val="652482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481247"/>
        <c:crosses val="autoZero"/>
        <c:auto val="1"/>
        <c:lblAlgn val="ctr"/>
        <c:lblOffset val="100"/>
        <c:noMultiLvlLbl val="0"/>
      </c:catAx>
      <c:valAx>
        <c:axId val="65248124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482207"/>
        <c:crosses val="autoZero"/>
        <c:crossBetween val="between"/>
      </c:valAx>
      <c:valAx>
        <c:axId val="142868627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8682432"/>
        <c:crosses val="max"/>
        <c:crossBetween val="between"/>
      </c:valAx>
      <c:catAx>
        <c:axId val="1428682432"/>
        <c:scaling>
          <c:orientation val="minMax"/>
        </c:scaling>
        <c:delete val="1"/>
        <c:axPos val="b"/>
        <c:numFmt formatCode="General" sourceLinked="1"/>
        <c:majorTickMark val="out"/>
        <c:minorTickMark val="none"/>
        <c:tickLblPos val="nextTo"/>
        <c:crossAx val="142868627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[Superstore_Sales_Analysis.xlsx]RFM_Model!PivotTable21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RFM_Model!$M$1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651-4DC8-859A-BF19E602070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651-4DC8-859A-BF19E602070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1651-4DC8-859A-BF19E602070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1651-4DC8-859A-BF19E6020705}"/>
              </c:ext>
            </c:extLst>
          </c:dPt>
          <c:cat>
            <c:strRef>
              <c:f>RFM_Model!$L$2:$L$6</c:f>
              <c:strCache>
                <c:ptCount val="4"/>
                <c:pt idx="0">
                  <c:v>At Risk/Lost</c:v>
                </c:pt>
                <c:pt idx="1">
                  <c:v>Average Customers</c:v>
                </c:pt>
                <c:pt idx="2">
                  <c:v>Champions</c:v>
                </c:pt>
                <c:pt idx="3">
                  <c:v>Loyal Customers</c:v>
                </c:pt>
              </c:strCache>
            </c:strRef>
          </c:cat>
          <c:val>
            <c:numRef>
              <c:f>RFM_Model!$M$2:$M$6</c:f>
              <c:numCache>
                <c:formatCode>General</c:formatCode>
                <c:ptCount val="4"/>
                <c:pt idx="0">
                  <c:v>318</c:v>
                </c:pt>
                <c:pt idx="1">
                  <c:v>73</c:v>
                </c:pt>
                <c:pt idx="2">
                  <c:v>210</c:v>
                </c:pt>
                <c:pt idx="3">
                  <c:v>192</c:v>
                </c:pt>
              </c:numCache>
            </c:numRef>
          </c:val>
          <c:extLst>
            <c:ext xmlns:c16="http://schemas.microsoft.com/office/drawing/2014/chart" uri="{C3380CC4-5D6E-409C-BE32-E72D297353CC}">
              <c16:uniqueId val="{00000000-CF5F-4FBC-A7DE-AF9C84F05563}"/>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2015 Projection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'2015 Projection'!$B$1</c:f>
              <c:strCache>
                <c:ptCount val="1"/>
                <c:pt idx="0">
                  <c:v>Values</c:v>
                </c:pt>
              </c:strCache>
            </c:strRef>
          </c:tx>
          <c:spPr>
            <a:ln w="28575" cap="rnd">
              <a:solidFill>
                <a:schemeClr val="accent1"/>
              </a:solidFill>
              <a:round/>
            </a:ln>
            <a:effectLst/>
          </c:spPr>
          <c:marker>
            <c:symbol val="none"/>
          </c:marker>
          <c:val>
            <c:numRef>
              <c:f>'2015 Projection'!$B$2:$B$6</c:f>
              <c:numCache>
                <c:formatCode>\$#,##0;\(\$#,##0\);\$#,##0</c:formatCode>
                <c:ptCount val="5"/>
                <c:pt idx="0">
                  <c:v>40353.958175</c:v>
                </c:pt>
                <c:pt idx="1">
                  <c:v>39211.042416666671</c:v>
                </c:pt>
                <c:pt idx="2">
                  <c:v>50706.152500000004</c:v>
                </c:pt>
                <c:pt idx="3">
                  <c:v>61162.251933333326</c:v>
                </c:pt>
              </c:numCache>
            </c:numRef>
          </c:val>
          <c:smooth val="0"/>
          <c:extLst>
            <c:ext xmlns:c16="http://schemas.microsoft.com/office/drawing/2014/chart" uri="{C3380CC4-5D6E-409C-BE32-E72D297353CC}">
              <c16:uniqueId val="{00000000-77CD-4E19-921A-ECACECBF1716}"/>
            </c:ext>
          </c:extLst>
        </c:ser>
        <c:ser>
          <c:idx val="1"/>
          <c:order val="1"/>
          <c:tx>
            <c:strRef>
              <c:f>'2015 Projection'!$C$1</c:f>
              <c:strCache>
                <c:ptCount val="1"/>
                <c:pt idx="0">
                  <c:v>Forecast</c:v>
                </c:pt>
              </c:strCache>
            </c:strRef>
          </c:tx>
          <c:spPr>
            <a:ln w="2540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'2015 Projection'!$A$2:$A$6</c:f>
              <c:numCache>
                <c:formatCode>General</c:formatCode>
                <c:ptCount val="5"/>
                <c:pt idx="0">
                  <c:v>2011</c:v>
                </c:pt>
                <c:pt idx="1">
                  <c:v>2012</c:v>
                </c:pt>
                <c:pt idx="2">
                  <c:v>2013</c:v>
                </c:pt>
                <c:pt idx="3">
                  <c:v>2014</c:v>
                </c:pt>
                <c:pt idx="4">
                  <c:v>2015</c:v>
                </c:pt>
              </c:numCache>
            </c:numRef>
          </c:cat>
          <c:val>
            <c:numRef>
              <c:f>'2015 Projection'!$C$2:$C$6</c:f>
              <c:numCache>
                <c:formatCode>General</c:formatCode>
                <c:ptCount val="5"/>
                <c:pt idx="3" formatCode="\$#,##0;\(\$#,##0\);\$#,##0">
                  <c:v>61162.251933333326</c:v>
                </c:pt>
                <c:pt idx="4" formatCode="\$#,##0;\(\$#,##0\);\$#,##0">
                  <c:v>67958.034659709025</c:v>
                </c:pt>
              </c:numCache>
            </c:numRef>
          </c:val>
          <c:smooth val="0"/>
          <c:extLst>
            <c:ext xmlns:c16="http://schemas.microsoft.com/office/drawing/2014/chart" uri="{C3380CC4-5D6E-409C-BE32-E72D297353CC}">
              <c16:uniqueId val="{00000001-77CD-4E19-921A-ECACECBF1716}"/>
            </c:ext>
          </c:extLst>
        </c:ser>
        <c:ser>
          <c:idx val="2"/>
          <c:order val="2"/>
          <c:tx>
            <c:strRef>
              <c:f>'2015 Projection'!$D$1</c:f>
              <c:strCache>
                <c:ptCount val="1"/>
                <c:pt idx="0">
                  <c:v>Lower Confidence Bound</c:v>
                </c:pt>
              </c:strCache>
            </c:strRef>
          </c:tx>
          <c:spPr>
            <a:ln w="12700" cap="rnd">
              <a:solidFill>
                <a:srgbClr val="E97132"/>
              </a:solidFill>
              <a:prstDash val="solid"/>
              <a:round/>
            </a:ln>
            <a:effectLst/>
          </c:spPr>
          <c:marker>
            <c:symbol val="none"/>
          </c:marker>
          <c:cat>
            <c:numRef>
              <c:f>'2015 Projection'!$A$2:$A$6</c:f>
              <c:numCache>
                <c:formatCode>General</c:formatCode>
                <c:ptCount val="5"/>
                <c:pt idx="0">
                  <c:v>2011</c:v>
                </c:pt>
                <c:pt idx="1">
                  <c:v>2012</c:v>
                </c:pt>
                <c:pt idx="2">
                  <c:v>2013</c:v>
                </c:pt>
                <c:pt idx="3">
                  <c:v>2014</c:v>
                </c:pt>
                <c:pt idx="4">
                  <c:v>2015</c:v>
                </c:pt>
              </c:numCache>
            </c:numRef>
          </c:cat>
          <c:val>
            <c:numRef>
              <c:f>'2015 Projection'!$D$2:$D$6</c:f>
              <c:numCache>
                <c:formatCode>General</c:formatCode>
                <c:ptCount val="5"/>
                <c:pt idx="3" formatCode="\$#,##0;\(\$#,##0\);\$#,##0">
                  <c:v>61162.251933333326</c:v>
                </c:pt>
                <c:pt idx="4" formatCode="\$#,##0;\(\$#,##0\);\$#,##0">
                  <c:v>59022.311026168099</c:v>
                </c:pt>
              </c:numCache>
            </c:numRef>
          </c:val>
          <c:smooth val="0"/>
          <c:extLst>
            <c:ext xmlns:c16="http://schemas.microsoft.com/office/drawing/2014/chart" uri="{C3380CC4-5D6E-409C-BE32-E72D297353CC}">
              <c16:uniqueId val="{00000002-77CD-4E19-921A-ECACECBF1716}"/>
            </c:ext>
          </c:extLst>
        </c:ser>
        <c:ser>
          <c:idx val="3"/>
          <c:order val="3"/>
          <c:tx>
            <c:strRef>
              <c:f>'2015 Projection'!$E$1</c:f>
              <c:strCache>
                <c:ptCount val="1"/>
                <c:pt idx="0">
                  <c:v>Upper Confidence Bound</c:v>
                </c:pt>
              </c:strCache>
            </c:strRef>
          </c:tx>
          <c:spPr>
            <a:ln w="12700" cap="rnd">
              <a:solidFill>
                <a:srgbClr val="E97132"/>
              </a:solidFill>
              <a:prstDash val="solid"/>
              <a:round/>
            </a:ln>
            <a:effectLst/>
          </c:spPr>
          <c:marker>
            <c:symbol val="none"/>
          </c:marker>
          <c:cat>
            <c:numRef>
              <c:f>'2015 Projection'!$A$2:$A$6</c:f>
              <c:numCache>
                <c:formatCode>General</c:formatCode>
                <c:ptCount val="5"/>
                <c:pt idx="0">
                  <c:v>2011</c:v>
                </c:pt>
                <c:pt idx="1">
                  <c:v>2012</c:v>
                </c:pt>
                <c:pt idx="2">
                  <c:v>2013</c:v>
                </c:pt>
                <c:pt idx="3">
                  <c:v>2014</c:v>
                </c:pt>
                <c:pt idx="4">
                  <c:v>2015</c:v>
                </c:pt>
              </c:numCache>
            </c:numRef>
          </c:cat>
          <c:val>
            <c:numRef>
              <c:f>'2015 Projection'!$E$2:$E$6</c:f>
              <c:numCache>
                <c:formatCode>General</c:formatCode>
                <c:ptCount val="5"/>
                <c:pt idx="3" formatCode="\$#,##0;\(\$#,##0\);\$#,##0">
                  <c:v>61162.251933333326</c:v>
                </c:pt>
                <c:pt idx="4" formatCode="\$#,##0;\(\$#,##0\);\$#,##0">
                  <c:v>76893.75829324995</c:v>
                </c:pt>
              </c:numCache>
            </c:numRef>
          </c:val>
          <c:smooth val="0"/>
          <c:extLst>
            <c:ext xmlns:c16="http://schemas.microsoft.com/office/drawing/2014/chart" uri="{C3380CC4-5D6E-409C-BE32-E72D297353CC}">
              <c16:uniqueId val="{00000003-77CD-4E19-921A-ECACECBF1716}"/>
            </c:ext>
          </c:extLst>
        </c:ser>
        <c:dLbls>
          <c:showLegendKey val="0"/>
          <c:showVal val="0"/>
          <c:showCatName val="0"/>
          <c:showSerName val="0"/>
          <c:showPercent val="0"/>
          <c:showBubbleSize val="0"/>
        </c:dLbls>
        <c:smooth val="0"/>
        <c:axId val="2040815951"/>
        <c:axId val="2040805871"/>
      </c:lineChart>
      <c:catAx>
        <c:axId val="20408159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805871"/>
        <c:crosses val="autoZero"/>
        <c:auto val="1"/>
        <c:lblAlgn val="ctr"/>
        <c:lblOffset val="100"/>
        <c:noMultiLvlLbl val="0"/>
      </c:catAx>
      <c:valAx>
        <c:axId val="20408058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8159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[Superstore_Sales_Analysis.xlsx]EDA!profits by category</c:name>
    <c:fmtId val="7"/>
  </c:pivotSource>
  <c:chart>
    <c:title>
      <c:tx>
        <c:rich>
          <a:bodyPr rot="0" spcFirstLastPara="1" vertOverflow="ellipsis" vert="horz" wrap="square" anchor="ctr" anchorCtr="1"/>
          <a:lstStyle/>
          <a:p>
            <a:pPr>
              <a:defRPr sz="14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US" b="1">
                <a:solidFill>
                  <a:schemeClr val="tx1"/>
                </a:solidFill>
                <a:latin typeface="Times New Roman" panose="02020603050405020304" pitchFamily="18" charset="0"/>
                <a:cs typeface="Times New Roman" panose="02020603050405020304" pitchFamily="18" charset="0"/>
              </a:rPr>
              <a:t>Profit by Categories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EDA!$B$84</c:f>
              <c:strCache>
                <c:ptCount val="1"/>
                <c:pt idx="0">
                  <c:v>Total Sales</c:v>
                </c:pt>
              </c:strCache>
            </c:strRef>
          </c:tx>
          <c:spPr>
            <a:solidFill>
              <a:schemeClr val="accent5"/>
            </a:solidFill>
            <a:ln>
              <a:noFill/>
            </a:ln>
            <a:effectLst/>
          </c:spPr>
          <c:invertIfNegative val="0"/>
          <c:cat>
            <c:strRef>
              <c:f>EDA!$A$85:$A$88</c:f>
              <c:strCache>
                <c:ptCount val="3"/>
                <c:pt idx="0">
                  <c:v>Furniture</c:v>
                </c:pt>
                <c:pt idx="1">
                  <c:v>Office Supplies</c:v>
                </c:pt>
                <c:pt idx="2">
                  <c:v>Technology</c:v>
                </c:pt>
              </c:strCache>
            </c:strRef>
          </c:cat>
          <c:val>
            <c:numRef>
              <c:f>EDA!$B$85:$B$88</c:f>
              <c:numCache>
                <c:formatCode>\$#,##0;\(\$#,##0\);\$#,##0</c:formatCode>
                <c:ptCount val="3"/>
                <c:pt idx="0">
                  <c:v>741999.7953</c:v>
                </c:pt>
                <c:pt idx="1">
                  <c:v>719047.03200000001</c:v>
                </c:pt>
                <c:pt idx="2">
                  <c:v>836154.03300000005</c:v>
                </c:pt>
              </c:numCache>
            </c:numRef>
          </c:val>
          <c:extLst>
            <c:ext xmlns:c16="http://schemas.microsoft.com/office/drawing/2014/chart" uri="{C3380CC4-5D6E-409C-BE32-E72D297353CC}">
              <c16:uniqueId val="{00000000-7FEF-4243-815F-6D0F7A3DC898}"/>
            </c:ext>
          </c:extLst>
        </c:ser>
        <c:ser>
          <c:idx val="1"/>
          <c:order val="1"/>
          <c:tx>
            <c:strRef>
              <c:f>EDA!$C$84</c:f>
              <c:strCache>
                <c:ptCount val="1"/>
                <c:pt idx="0">
                  <c:v>Total Profit</c:v>
                </c:pt>
              </c:strCache>
            </c:strRef>
          </c:tx>
          <c:spPr>
            <a:solidFill>
              <a:srgbClr val="0070C0"/>
            </a:solidFill>
            <a:ln>
              <a:noFill/>
            </a:ln>
            <a:effectLst/>
          </c:spPr>
          <c:invertIfNegative val="0"/>
          <c:cat>
            <c:strRef>
              <c:f>EDA!$A$85:$A$88</c:f>
              <c:strCache>
                <c:ptCount val="3"/>
                <c:pt idx="0">
                  <c:v>Furniture</c:v>
                </c:pt>
                <c:pt idx="1">
                  <c:v>Office Supplies</c:v>
                </c:pt>
                <c:pt idx="2">
                  <c:v>Technology</c:v>
                </c:pt>
              </c:strCache>
            </c:strRef>
          </c:cat>
          <c:val>
            <c:numRef>
              <c:f>EDA!$C$85:$C$88</c:f>
              <c:numCache>
                <c:formatCode>\$#,##0;\(\$#,##0\);\$#,##0</c:formatCode>
                <c:ptCount val="3"/>
                <c:pt idx="0">
                  <c:v>18451.272799999999</c:v>
                </c:pt>
                <c:pt idx="1">
                  <c:v>122490.8008</c:v>
                </c:pt>
                <c:pt idx="2">
                  <c:v>145454.94810000001</c:v>
                </c:pt>
              </c:numCache>
            </c:numRef>
          </c:val>
          <c:extLst>
            <c:ext xmlns:c16="http://schemas.microsoft.com/office/drawing/2014/chart" uri="{C3380CC4-5D6E-409C-BE32-E72D297353CC}">
              <c16:uniqueId val="{00000001-7FEF-4243-815F-6D0F7A3DC898}"/>
            </c:ext>
          </c:extLst>
        </c:ser>
        <c:dLbls>
          <c:showLegendKey val="0"/>
          <c:showVal val="0"/>
          <c:showCatName val="0"/>
          <c:showSerName val="0"/>
          <c:showPercent val="0"/>
          <c:showBubbleSize val="0"/>
        </c:dLbls>
        <c:gapWidth val="182"/>
        <c:axId val="728208032"/>
        <c:axId val="728209952"/>
      </c:barChart>
      <c:catAx>
        <c:axId val="728208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1" i="0" u="none" strike="noStrike" kern="1200" baseline="0">
                <a:solidFill>
                  <a:schemeClr val="tx1">
                    <a:alpha val="87000"/>
                  </a:schemeClr>
                </a:solidFill>
                <a:latin typeface="Times New Roman" panose="02020603050405020304" pitchFamily="18" charset="0"/>
                <a:ea typeface="+mn-ea"/>
                <a:cs typeface="Times New Roman" panose="02020603050405020304" pitchFamily="18" charset="0"/>
              </a:defRPr>
            </a:pPr>
            <a:endParaRPr lang="en-US"/>
          </a:p>
        </c:txPr>
        <c:crossAx val="728209952"/>
        <c:crosses val="autoZero"/>
        <c:auto val="1"/>
        <c:lblAlgn val="ctr"/>
        <c:lblOffset val="100"/>
        <c:noMultiLvlLbl val="0"/>
      </c:catAx>
      <c:valAx>
        <c:axId val="728209952"/>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b="1">
                    <a:solidFill>
                      <a:schemeClr val="tx1"/>
                    </a:solidFill>
                    <a:latin typeface="Times New Roman" panose="02020603050405020304" pitchFamily="18" charset="0"/>
                    <a:cs typeface="Times New Roman" panose="02020603050405020304" pitchFamily="18" charset="0"/>
                  </a:rPr>
                  <a:t>Total Sales/Profit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728208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47625" cap="flat" cmpd="sng" algn="ctr">
      <a:solidFill>
        <a:schemeClr val="accent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[Superstore_Sales_Analysis.xlsx]RFM_Model!PivotTable21</c:name>
    <c:fmtId val="6"/>
  </c:pivotSource>
  <c:chart>
    <c:title>
      <c:tx>
        <c:rich>
          <a:bodyPr rot="0" spcFirstLastPara="1" vertOverflow="ellipsis" vert="horz" wrap="square" anchor="ctr" anchorCtr="1"/>
          <a:lstStyle/>
          <a:p>
            <a:pPr>
              <a:defRPr sz="14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US" b="1">
                <a:solidFill>
                  <a:schemeClr val="tx1"/>
                </a:solidFill>
                <a:latin typeface="Times New Roman" panose="02020603050405020304" pitchFamily="18" charset="0"/>
                <a:cs typeface="Times New Roman" panose="02020603050405020304" pitchFamily="18" charset="0"/>
              </a:rPr>
              <a:t>Recency, Frequency and Monetary (RFM)</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7030A0"/>
          </a:solidFill>
          <a:ln w="25400">
            <a:solidFill>
              <a:schemeClr val="lt1"/>
            </a:solidFill>
          </a:ln>
          <a:effectLst/>
          <a:sp3d contourW="25400">
            <a:contourClr>
              <a:schemeClr val="lt1"/>
            </a:contourClr>
          </a:sp3d>
        </c:spPr>
      </c:pivotFmt>
      <c:pivotFmt>
        <c:idx val="8"/>
        <c:spPr>
          <a:solidFill>
            <a:schemeClr val="accent5">
              <a:lumMod val="50000"/>
            </a:schemeClr>
          </a:solidFill>
          <a:ln w="25400">
            <a:solidFill>
              <a:schemeClr val="lt1"/>
            </a:solidFill>
          </a:ln>
          <a:effectLst/>
          <a:sp3d contourW="25400">
            <a:contourClr>
              <a:schemeClr val="lt1"/>
            </a:contourClr>
          </a:sp3d>
        </c:spPr>
      </c:pivotFmt>
      <c:pivotFmt>
        <c:idx val="9"/>
        <c:spPr>
          <a:solidFill>
            <a:schemeClr val="accent5"/>
          </a:solidFill>
          <a:ln w="25400">
            <a:solidFill>
              <a:schemeClr val="lt1"/>
            </a:solidFill>
          </a:ln>
          <a:effectLst/>
          <a:sp3d contourW="25400">
            <a:contourClr>
              <a:schemeClr val="lt1"/>
            </a:contourClr>
          </a:sp3d>
        </c:spPr>
      </c:pivotFmt>
      <c:pivotFmt>
        <c:idx val="10"/>
        <c:spPr>
          <a:solidFill>
            <a:schemeClr val="accent5">
              <a:lumMod val="20000"/>
              <a:lumOff val="80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RFM_Model!$M$1</c:f>
              <c:strCache>
                <c:ptCount val="1"/>
                <c:pt idx="0">
                  <c:v>Total</c:v>
                </c:pt>
              </c:strCache>
            </c:strRef>
          </c:tx>
          <c:dPt>
            <c:idx val="0"/>
            <c:bubble3D val="0"/>
            <c:spPr>
              <a:solidFill>
                <a:srgbClr val="7030A0"/>
              </a:solidFill>
              <a:ln w="25400">
                <a:solidFill>
                  <a:schemeClr val="lt1"/>
                </a:solidFill>
              </a:ln>
              <a:effectLst/>
              <a:sp3d contourW="25400">
                <a:contourClr>
                  <a:schemeClr val="lt1"/>
                </a:contourClr>
              </a:sp3d>
            </c:spPr>
            <c:extLst>
              <c:ext xmlns:c16="http://schemas.microsoft.com/office/drawing/2014/chart" uri="{C3380CC4-5D6E-409C-BE32-E72D297353CC}">
                <c16:uniqueId val="{00000001-3E4F-46D2-ABDB-5B97AAD1FF18}"/>
              </c:ext>
            </c:extLst>
          </c:dPt>
          <c:dPt>
            <c:idx val="1"/>
            <c:bubble3D val="0"/>
            <c:spPr>
              <a:solidFill>
                <a:schemeClr val="accent5">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3E4F-46D2-ABDB-5B97AAD1FF18}"/>
              </c:ext>
            </c:extLst>
          </c:dPt>
          <c:dPt>
            <c:idx val="2"/>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5-3E4F-46D2-ABDB-5B97AAD1FF18}"/>
              </c:ext>
            </c:extLst>
          </c:dPt>
          <c:dPt>
            <c:idx val="3"/>
            <c:bubble3D val="0"/>
            <c:spPr>
              <a:solidFill>
                <a:schemeClr val="accent5">
                  <a:lumMod val="20000"/>
                  <a:lumOff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3E4F-46D2-ABDB-5B97AAD1FF1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RFM_Model!$L$2:$L$6</c:f>
              <c:strCache>
                <c:ptCount val="4"/>
                <c:pt idx="0">
                  <c:v>At Risk/Lost</c:v>
                </c:pt>
                <c:pt idx="1">
                  <c:v>Average Customers</c:v>
                </c:pt>
                <c:pt idx="2">
                  <c:v>Champions</c:v>
                </c:pt>
                <c:pt idx="3">
                  <c:v>Loyal Customers</c:v>
                </c:pt>
              </c:strCache>
            </c:strRef>
          </c:cat>
          <c:val>
            <c:numRef>
              <c:f>RFM_Model!$M$2:$M$6</c:f>
              <c:numCache>
                <c:formatCode>General</c:formatCode>
                <c:ptCount val="4"/>
                <c:pt idx="0">
                  <c:v>318</c:v>
                </c:pt>
                <c:pt idx="1">
                  <c:v>73</c:v>
                </c:pt>
                <c:pt idx="2">
                  <c:v>210</c:v>
                </c:pt>
                <c:pt idx="3">
                  <c:v>192</c:v>
                </c:pt>
              </c:numCache>
            </c:numRef>
          </c:val>
          <c:extLst>
            <c:ext xmlns:c16="http://schemas.microsoft.com/office/drawing/2014/chart" uri="{C3380CC4-5D6E-409C-BE32-E72D297353CC}">
              <c16:uniqueId val="{00000008-3E4F-46D2-ABDB-5B97AAD1FF18}"/>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47625" cap="flat" cmpd="sng" algn="ctr">
      <a:solidFill>
        <a:schemeClr val="accent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2015 Projection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lotArea>
      <c:layout/>
      <c:lineChart>
        <c:grouping val="standard"/>
        <c:varyColors val="0"/>
        <c:ser>
          <c:idx val="0"/>
          <c:order val="0"/>
          <c:tx>
            <c:strRef>
              <c:f>'2015 Projection'!$B$1</c:f>
              <c:strCache>
                <c:ptCount val="1"/>
                <c:pt idx="0">
                  <c:v>Values</c:v>
                </c:pt>
              </c:strCache>
            </c:strRef>
          </c:tx>
          <c:spPr>
            <a:ln w="28575" cap="rnd">
              <a:solidFill>
                <a:srgbClr val="7030A0"/>
              </a:solidFill>
              <a:round/>
            </a:ln>
            <a:effectLst/>
          </c:spPr>
          <c:marker>
            <c:symbol val="none"/>
          </c:marker>
          <c:val>
            <c:numRef>
              <c:f>'2015 Projection'!$B$2:$B$6</c:f>
              <c:numCache>
                <c:formatCode>\$#,##0;\(\$#,##0\);\$#,##0</c:formatCode>
                <c:ptCount val="5"/>
                <c:pt idx="0">
                  <c:v>40353.958175</c:v>
                </c:pt>
                <c:pt idx="1">
                  <c:v>39211.042416666671</c:v>
                </c:pt>
                <c:pt idx="2">
                  <c:v>50706.152500000004</c:v>
                </c:pt>
                <c:pt idx="3">
                  <c:v>61162.251933333326</c:v>
                </c:pt>
              </c:numCache>
            </c:numRef>
          </c:val>
          <c:smooth val="0"/>
          <c:extLst>
            <c:ext xmlns:c16="http://schemas.microsoft.com/office/drawing/2014/chart" uri="{C3380CC4-5D6E-409C-BE32-E72D297353CC}">
              <c16:uniqueId val="{00000000-1808-475C-A5B1-0AE2821CEAE5}"/>
            </c:ext>
          </c:extLst>
        </c:ser>
        <c:ser>
          <c:idx val="1"/>
          <c:order val="1"/>
          <c:tx>
            <c:strRef>
              <c:f>'2015 Projection'!$C$1</c:f>
              <c:strCache>
                <c:ptCount val="1"/>
                <c:pt idx="0">
                  <c:v>Forecast</c:v>
                </c:pt>
              </c:strCache>
            </c:strRef>
          </c:tx>
          <c:spPr>
            <a:ln w="2540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'2015 Projection'!$A$2:$A$6</c:f>
              <c:numCache>
                <c:formatCode>General</c:formatCode>
                <c:ptCount val="5"/>
                <c:pt idx="0">
                  <c:v>2011</c:v>
                </c:pt>
                <c:pt idx="1">
                  <c:v>2012</c:v>
                </c:pt>
                <c:pt idx="2">
                  <c:v>2013</c:v>
                </c:pt>
                <c:pt idx="3">
                  <c:v>2014</c:v>
                </c:pt>
                <c:pt idx="4">
                  <c:v>2015</c:v>
                </c:pt>
              </c:numCache>
            </c:numRef>
          </c:cat>
          <c:val>
            <c:numRef>
              <c:f>'2015 Projection'!$C$2:$C$6</c:f>
              <c:numCache>
                <c:formatCode>General</c:formatCode>
                <c:ptCount val="5"/>
                <c:pt idx="3" formatCode="\$#,##0;\(\$#,##0\);\$#,##0">
                  <c:v>61162.251933333326</c:v>
                </c:pt>
                <c:pt idx="4" formatCode="\$#,##0;\(\$#,##0\);\$#,##0">
                  <c:v>67958.034659709025</c:v>
                </c:pt>
              </c:numCache>
            </c:numRef>
          </c:val>
          <c:smooth val="0"/>
          <c:extLst>
            <c:ext xmlns:c16="http://schemas.microsoft.com/office/drawing/2014/chart" uri="{C3380CC4-5D6E-409C-BE32-E72D297353CC}">
              <c16:uniqueId val="{00000001-1808-475C-A5B1-0AE2821CEAE5}"/>
            </c:ext>
          </c:extLst>
        </c:ser>
        <c:ser>
          <c:idx val="2"/>
          <c:order val="2"/>
          <c:tx>
            <c:strRef>
              <c:f>'2015 Projection'!$D$1</c:f>
              <c:strCache>
                <c:ptCount val="1"/>
                <c:pt idx="0">
                  <c:v>Lower Confidence Bound</c:v>
                </c:pt>
              </c:strCache>
            </c:strRef>
          </c:tx>
          <c:spPr>
            <a:ln w="12700" cap="rnd">
              <a:solidFill>
                <a:srgbClr val="E97132"/>
              </a:solidFill>
              <a:prstDash val="solid"/>
              <a:round/>
            </a:ln>
            <a:effectLst/>
          </c:spPr>
          <c:marker>
            <c:symbol val="none"/>
          </c:marker>
          <c:cat>
            <c:numRef>
              <c:f>'2015 Projection'!$A$2:$A$6</c:f>
              <c:numCache>
                <c:formatCode>General</c:formatCode>
                <c:ptCount val="5"/>
                <c:pt idx="0">
                  <c:v>2011</c:v>
                </c:pt>
                <c:pt idx="1">
                  <c:v>2012</c:v>
                </c:pt>
                <c:pt idx="2">
                  <c:v>2013</c:v>
                </c:pt>
                <c:pt idx="3">
                  <c:v>2014</c:v>
                </c:pt>
                <c:pt idx="4">
                  <c:v>2015</c:v>
                </c:pt>
              </c:numCache>
            </c:numRef>
          </c:cat>
          <c:val>
            <c:numRef>
              <c:f>'2015 Projection'!$D$2:$D$6</c:f>
              <c:numCache>
                <c:formatCode>General</c:formatCode>
                <c:ptCount val="5"/>
                <c:pt idx="3" formatCode="\$#,##0;\(\$#,##0\);\$#,##0">
                  <c:v>61162.251933333326</c:v>
                </c:pt>
                <c:pt idx="4" formatCode="\$#,##0;\(\$#,##0\);\$#,##0">
                  <c:v>59022.311026168099</c:v>
                </c:pt>
              </c:numCache>
            </c:numRef>
          </c:val>
          <c:smooth val="0"/>
          <c:extLst>
            <c:ext xmlns:c16="http://schemas.microsoft.com/office/drawing/2014/chart" uri="{C3380CC4-5D6E-409C-BE32-E72D297353CC}">
              <c16:uniqueId val="{00000002-1808-475C-A5B1-0AE2821CEAE5}"/>
            </c:ext>
          </c:extLst>
        </c:ser>
        <c:ser>
          <c:idx val="3"/>
          <c:order val="3"/>
          <c:tx>
            <c:strRef>
              <c:f>'2015 Projection'!$E$1</c:f>
              <c:strCache>
                <c:ptCount val="1"/>
                <c:pt idx="0">
                  <c:v>Upper Confidence Bound</c:v>
                </c:pt>
              </c:strCache>
            </c:strRef>
          </c:tx>
          <c:spPr>
            <a:ln w="12700" cap="rnd">
              <a:solidFill>
                <a:srgbClr val="E97132"/>
              </a:solidFill>
              <a:prstDash val="solid"/>
              <a:round/>
            </a:ln>
            <a:effectLst/>
          </c:spPr>
          <c:marker>
            <c:symbol val="none"/>
          </c:marker>
          <c:cat>
            <c:numRef>
              <c:f>'2015 Projection'!$A$2:$A$6</c:f>
              <c:numCache>
                <c:formatCode>General</c:formatCode>
                <c:ptCount val="5"/>
                <c:pt idx="0">
                  <c:v>2011</c:v>
                </c:pt>
                <c:pt idx="1">
                  <c:v>2012</c:v>
                </c:pt>
                <c:pt idx="2">
                  <c:v>2013</c:v>
                </c:pt>
                <c:pt idx="3">
                  <c:v>2014</c:v>
                </c:pt>
                <c:pt idx="4">
                  <c:v>2015</c:v>
                </c:pt>
              </c:numCache>
            </c:numRef>
          </c:cat>
          <c:val>
            <c:numRef>
              <c:f>'2015 Projection'!$E$2:$E$6</c:f>
              <c:numCache>
                <c:formatCode>General</c:formatCode>
                <c:ptCount val="5"/>
                <c:pt idx="3" formatCode="\$#,##0;\(\$#,##0\);\$#,##0">
                  <c:v>61162.251933333326</c:v>
                </c:pt>
                <c:pt idx="4" formatCode="\$#,##0;\(\$#,##0\);\$#,##0">
                  <c:v>76893.75829324995</c:v>
                </c:pt>
              </c:numCache>
            </c:numRef>
          </c:val>
          <c:smooth val="0"/>
          <c:extLst>
            <c:ext xmlns:c16="http://schemas.microsoft.com/office/drawing/2014/chart" uri="{C3380CC4-5D6E-409C-BE32-E72D297353CC}">
              <c16:uniqueId val="{00000003-1808-475C-A5B1-0AE2821CEAE5}"/>
            </c:ext>
          </c:extLst>
        </c:ser>
        <c:dLbls>
          <c:showLegendKey val="0"/>
          <c:showVal val="0"/>
          <c:showCatName val="0"/>
          <c:showSerName val="0"/>
          <c:showPercent val="0"/>
          <c:showBubbleSize val="0"/>
        </c:dLbls>
        <c:smooth val="0"/>
        <c:axId val="2040815951"/>
        <c:axId val="2040805871"/>
      </c:lineChart>
      <c:catAx>
        <c:axId val="2040815951"/>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b="1">
                    <a:solidFill>
                      <a:schemeClr val="tx1"/>
                    </a:solidFill>
                  </a:rPr>
                  <a:t>Year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40805871"/>
        <c:crosses val="autoZero"/>
        <c:auto val="1"/>
        <c:lblAlgn val="ctr"/>
        <c:lblOffset val="100"/>
        <c:noMultiLvlLbl val="0"/>
      </c:catAx>
      <c:valAx>
        <c:axId val="2040805871"/>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b="1">
                    <a:solidFill>
                      <a:schemeClr val="tx1"/>
                    </a:solidFill>
                  </a:rPr>
                  <a:t>Total Sales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40815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47625" cap="flat" cmpd="sng" algn="ctr">
      <a:solidFill>
        <a:schemeClr val="accent5"/>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[Superstore_Sales_Analysis.xlsx]EDA!Time Trend - Seasonality</c:name>
    <c:fmtId val="1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Sales and Profit Trend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7030A0"/>
            </a:solidFill>
            <a:round/>
          </a:ln>
          <a:effectLst/>
        </c:spPr>
        <c:marker>
          <c:symbol val="circle"/>
          <c:size val="5"/>
          <c:spPr>
            <a:solidFill>
              <a:srgbClr val="7030A0"/>
            </a:solidFill>
            <a:ln w="9525">
              <a:solidFill>
                <a:srgbClr val="7030A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5">
                <a:lumMod val="75000"/>
              </a:schemeClr>
            </a:solidFill>
            <a:round/>
          </a:ln>
          <a:effectLst/>
        </c:spPr>
        <c:marker>
          <c:symbol val="circle"/>
          <c:size val="5"/>
          <c:spPr>
            <a:solidFill>
              <a:schemeClr val="accent5">
                <a:lumMod val="75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EDA!$C$26</c:f>
              <c:strCache>
                <c:ptCount val="1"/>
                <c:pt idx="0">
                  <c:v>Total Sales</c:v>
                </c:pt>
              </c:strCache>
            </c:strRef>
          </c:tx>
          <c:spPr>
            <a:ln w="28575" cap="rnd">
              <a:solidFill>
                <a:srgbClr val="7030A0"/>
              </a:solidFill>
              <a:round/>
            </a:ln>
            <a:effectLst/>
          </c:spPr>
          <c:marker>
            <c:symbol val="circle"/>
            <c:size val="5"/>
            <c:spPr>
              <a:solidFill>
                <a:srgbClr val="7030A0"/>
              </a:solidFill>
              <a:ln w="9525">
                <a:solidFill>
                  <a:srgbClr val="7030A0"/>
                </a:solidFill>
              </a:ln>
              <a:effectLst/>
            </c:spPr>
          </c:marker>
          <c:cat>
            <c:multiLvlStrRef>
              <c:f>EDA!$A$27:$B$75</c:f>
              <c:multiLvlStrCache>
                <c:ptCount val="48"/>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January</c:v>
                  </c:pt>
                  <c:pt idx="13">
                    <c:v>February</c:v>
                  </c:pt>
                  <c:pt idx="14">
                    <c:v>March</c:v>
                  </c:pt>
                  <c:pt idx="15">
                    <c:v>April</c:v>
                  </c:pt>
                  <c:pt idx="16">
                    <c:v>May</c:v>
                  </c:pt>
                  <c:pt idx="17">
                    <c:v>June</c:v>
                  </c:pt>
                  <c:pt idx="18">
                    <c:v>July</c:v>
                  </c:pt>
                  <c:pt idx="19">
                    <c:v>August</c:v>
                  </c:pt>
                  <c:pt idx="20">
                    <c:v>September</c:v>
                  </c:pt>
                  <c:pt idx="21">
                    <c:v>October</c:v>
                  </c:pt>
                  <c:pt idx="22">
                    <c:v>November</c:v>
                  </c:pt>
                  <c:pt idx="23">
                    <c:v>December</c:v>
                  </c:pt>
                  <c:pt idx="24">
                    <c:v>January</c:v>
                  </c:pt>
                  <c:pt idx="25">
                    <c:v>February</c:v>
                  </c:pt>
                  <c:pt idx="26">
                    <c:v>March</c:v>
                  </c:pt>
                  <c:pt idx="27">
                    <c:v>April</c:v>
                  </c:pt>
                  <c:pt idx="28">
                    <c:v>May</c:v>
                  </c:pt>
                  <c:pt idx="29">
                    <c:v>June</c:v>
                  </c:pt>
                  <c:pt idx="30">
                    <c:v>July</c:v>
                  </c:pt>
                  <c:pt idx="31">
                    <c:v>August</c:v>
                  </c:pt>
                  <c:pt idx="32">
                    <c:v>September</c:v>
                  </c:pt>
                  <c:pt idx="33">
                    <c:v>October</c:v>
                  </c:pt>
                  <c:pt idx="34">
                    <c:v>November</c:v>
                  </c:pt>
                  <c:pt idx="35">
                    <c:v>December</c:v>
                  </c:pt>
                  <c:pt idx="36">
                    <c:v>January</c:v>
                  </c:pt>
                  <c:pt idx="37">
                    <c:v>February</c:v>
                  </c:pt>
                  <c:pt idx="38">
                    <c:v>March</c:v>
                  </c:pt>
                  <c:pt idx="39">
                    <c:v>April</c:v>
                  </c:pt>
                  <c:pt idx="40">
                    <c:v>May</c:v>
                  </c:pt>
                  <c:pt idx="41">
                    <c:v>June</c:v>
                  </c:pt>
                  <c:pt idx="42">
                    <c:v>July</c:v>
                  </c:pt>
                  <c:pt idx="43">
                    <c:v>August</c:v>
                  </c:pt>
                  <c:pt idx="44">
                    <c:v>September</c:v>
                  </c:pt>
                  <c:pt idx="45">
                    <c:v>October</c:v>
                  </c:pt>
                  <c:pt idx="46">
                    <c:v>November</c:v>
                  </c:pt>
                  <c:pt idx="47">
                    <c:v>December</c:v>
                  </c:pt>
                </c:lvl>
                <c:lvl>
                  <c:pt idx="0">
                    <c:v>2011</c:v>
                  </c:pt>
                  <c:pt idx="12">
                    <c:v>2012</c:v>
                  </c:pt>
                  <c:pt idx="24">
                    <c:v>2013</c:v>
                  </c:pt>
                  <c:pt idx="36">
                    <c:v>2014</c:v>
                  </c:pt>
                </c:lvl>
              </c:multiLvlStrCache>
            </c:multiLvlStrRef>
          </c:cat>
          <c:val>
            <c:numRef>
              <c:f>EDA!$C$27:$C$75</c:f>
              <c:numCache>
                <c:formatCode>\$#,##0;\(\$#,##0\);\$#,##0</c:formatCode>
                <c:ptCount val="48"/>
                <c:pt idx="0">
                  <c:v>13946.228999999999</c:v>
                </c:pt>
                <c:pt idx="1">
                  <c:v>4810.558</c:v>
                </c:pt>
                <c:pt idx="2">
                  <c:v>55691.008999999998</c:v>
                </c:pt>
                <c:pt idx="3">
                  <c:v>28295.345000000001</c:v>
                </c:pt>
                <c:pt idx="4">
                  <c:v>23648.287</c:v>
                </c:pt>
                <c:pt idx="5">
                  <c:v>34595.1276</c:v>
                </c:pt>
                <c:pt idx="6">
                  <c:v>33946.392999999996</c:v>
                </c:pt>
                <c:pt idx="7">
                  <c:v>27909.468499999999</c:v>
                </c:pt>
                <c:pt idx="8">
                  <c:v>81777.3508</c:v>
                </c:pt>
                <c:pt idx="9">
                  <c:v>31453.393</c:v>
                </c:pt>
                <c:pt idx="10">
                  <c:v>78628.716700000004</c:v>
                </c:pt>
                <c:pt idx="11">
                  <c:v>69545.620500000005</c:v>
                </c:pt>
                <c:pt idx="12">
                  <c:v>18174.0756</c:v>
                </c:pt>
                <c:pt idx="13">
                  <c:v>12210.867</c:v>
                </c:pt>
                <c:pt idx="14">
                  <c:v>38466.796000000002</c:v>
                </c:pt>
                <c:pt idx="15">
                  <c:v>34195.208500000001</c:v>
                </c:pt>
                <c:pt idx="16">
                  <c:v>30131.6865</c:v>
                </c:pt>
                <c:pt idx="17">
                  <c:v>24797.292000000001</c:v>
                </c:pt>
                <c:pt idx="18">
                  <c:v>28765.325000000001</c:v>
                </c:pt>
                <c:pt idx="19">
                  <c:v>36898.332199999997</c:v>
                </c:pt>
                <c:pt idx="20">
                  <c:v>64595.917999999998</c:v>
                </c:pt>
                <c:pt idx="21">
                  <c:v>31404.923500000001</c:v>
                </c:pt>
                <c:pt idx="22">
                  <c:v>75972.563500000004</c:v>
                </c:pt>
                <c:pt idx="23">
                  <c:v>74919.521200000003</c:v>
                </c:pt>
                <c:pt idx="24">
                  <c:v>18542.491000000002</c:v>
                </c:pt>
                <c:pt idx="25">
                  <c:v>22867.710999999999</c:v>
                </c:pt>
                <c:pt idx="26">
                  <c:v>51186.216999999997</c:v>
                </c:pt>
                <c:pt idx="27">
                  <c:v>39248.593000000001</c:v>
                </c:pt>
                <c:pt idx="28">
                  <c:v>56691.076999999997</c:v>
                </c:pt>
                <c:pt idx="29">
                  <c:v>39430.442999999999</c:v>
                </c:pt>
                <c:pt idx="30">
                  <c:v>38440.754999999997</c:v>
                </c:pt>
                <c:pt idx="31">
                  <c:v>33265.564299999998</c:v>
                </c:pt>
                <c:pt idx="32">
                  <c:v>72908.108900000007</c:v>
                </c:pt>
                <c:pt idx="33">
                  <c:v>56463.13</c:v>
                </c:pt>
                <c:pt idx="34">
                  <c:v>82192.322799999994</c:v>
                </c:pt>
                <c:pt idx="35">
                  <c:v>97237.417000000001</c:v>
                </c:pt>
                <c:pt idx="36">
                  <c:v>44703.142</c:v>
                </c:pt>
                <c:pt idx="37">
                  <c:v>20283.5134</c:v>
                </c:pt>
                <c:pt idx="38">
                  <c:v>53908.962</c:v>
                </c:pt>
                <c:pt idx="39">
                  <c:v>40112.420899999997</c:v>
                </c:pt>
                <c:pt idx="40">
                  <c:v>45651.236199999999</c:v>
                </c:pt>
                <c:pt idx="41">
                  <c:v>48259.748699999996</c:v>
                </c:pt>
                <c:pt idx="42">
                  <c:v>48428.364999999998</c:v>
                </c:pt>
                <c:pt idx="43">
                  <c:v>61516.086000000003</c:v>
                </c:pt>
                <c:pt idx="44">
                  <c:v>90488.721999999994</c:v>
                </c:pt>
                <c:pt idx="45">
                  <c:v>77793.7552</c:v>
                </c:pt>
                <c:pt idx="46">
                  <c:v>112326.47100000001</c:v>
                </c:pt>
                <c:pt idx="47">
                  <c:v>90474.6008</c:v>
                </c:pt>
              </c:numCache>
            </c:numRef>
          </c:val>
          <c:smooth val="0"/>
          <c:extLst>
            <c:ext xmlns:c16="http://schemas.microsoft.com/office/drawing/2014/chart" uri="{C3380CC4-5D6E-409C-BE32-E72D297353CC}">
              <c16:uniqueId val="{00000005-FEEC-4E08-B34D-0C74D36A4746}"/>
            </c:ext>
          </c:extLst>
        </c:ser>
        <c:ser>
          <c:idx val="1"/>
          <c:order val="1"/>
          <c:tx>
            <c:strRef>
              <c:f>EDA!$D$26</c:f>
              <c:strCache>
                <c:ptCount val="1"/>
                <c:pt idx="0">
                  <c:v>Total Profit</c:v>
                </c:pt>
              </c:strCache>
            </c:strRef>
          </c:tx>
          <c:spPr>
            <a:ln w="28575" cap="rnd">
              <a:solidFill>
                <a:schemeClr val="accent5">
                  <a:lumMod val="75000"/>
                </a:schemeClr>
              </a:solidFill>
              <a:round/>
            </a:ln>
            <a:effectLst/>
          </c:spPr>
          <c:marker>
            <c:symbol val="circle"/>
            <c:size val="5"/>
            <c:spPr>
              <a:solidFill>
                <a:schemeClr val="accent5">
                  <a:lumMod val="75000"/>
                </a:schemeClr>
              </a:solidFill>
              <a:ln w="9525">
                <a:noFill/>
              </a:ln>
              <a:effectLst/>
            </c:spPr>
          </c:marker>
          <c:cat>
            <c:multiLvlStrRef>
              <c:f>EDA!$A$27:$B$75</c:f>
              <c:multiLvlStrCache>
                <c:ptCount val="48"/>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January</c:v>
                  </c:pt>
                  <c:pt idx="13">
                    <c:v>February</c:v>
                  </c:pt>
                  <c:pt idx="14">
                    <c:v>March</c:v>
                  </c:pt>
                  <c:pt idx="15">
                    <c:v>April</c:v>
                  </c:pt>
                  <c:pt idx="16">
                    <c:v>May</c:v>
                  </c:pt>
                  <c:pt idx="17">
                    <c:v>June</c:v>
                  </c:pt>
                  <c:pt idx="18">
                    <c:v>July</c:v>
                  </c:pt>
                  <c:pt idx="19">
                    <c:v>August</c:v>
                  </c:pt>
                  <c:pt idx="20">
                    <c:v>September</c:v>
                  </c:pt>
                  <c:pt idx="21">
                    <c:v>October</c:v>
                  </c:pt>
                  <c:pt idx="22">
                    <c:v>November</c:v>
                  </c:pt>
                  <c:pt idx="23">
                    <c:v>December</c:v>
                  </c:pt>
                  <c:pt idx="24">
                    <c:v>January</c:v>
                  </c:pt>
                  <c:pt idx="25">
                    <c:v>February</c:v>
                  </c:pt>
                  <c:pt idx="26">
                    <c:v>March</c:v>
                  </c:pt>
                  <c:pt idx="27">
                    <c:v>April</c:v>
                  </c:pt>
                  <c:pt idx="28">
                    <c:v>May</c:v>
                  </c:pt>
                  <c:pt idx="29">
                    <c:v>June</c:v>
                  </c:pt>
                  <c:pt idx="30">
                    <c:v>July</c:v>
                  </c:pt>
                  <c:pt idx="31">
                    <c:v>August</c:v>
                  </c:pt>
                  <c:pt idx="32">
                    <c:v>September</c:v>
                  </c:pt>
                  <c:pt idx="33">
                    <c:v>October</c:v>
                  </c:pt>
                  <c:pt idx="34">
                    <c:v>November</c:v>
                  </c:pt>
                  <c:pt idx="35">
                    <c:v>December</c:v>
                  </c:pt>
                  <c:pt idx="36">
                    <c:v>January</c:v>
                  </c:pt>
                  <c:pt idx="37">
                    <c:v>February</c:v>
                  </c:pt>
                  <c:pt idx="38">
                    <c:v>March</c:v>
                  </c:pt>
                  <c:pt idx="39">
                    <c:v>April</c:v>
                  </c:pt>
                  <c:pt idx="40">
                    <c:v>May</c:v>
                  </c:pt>
                  <c:pt idx="41">
                    <c:v>June</c:v>
                  </c:pt>
                  <c:pt idx="42">
                    <c:v>July</c:v>
                  </c:pt>
                  <c:pt idx="43">
                    <c:v>August</c:v>
                  </c:pt>
                  <c:pt idx="44">
                    <c:v>September</c:v>
                  </c:pt>
                  <c:pt idx="45">
                    <c:v>October</c:v>
                  </c:pt>
                  <c:pt idx="46">
                    <c:v>November</c:v>
                  </c:pt>
                  <c:pt idx="47">
                    <c:v>December</c:v>
                  </c:pt>
                </c:lvl>
                <c:lvl>
                  <c:pt idx="0">
                    <c:v>2011</c:v>
                  </c:pt>
                  <c:pt idx="12">
                    <c:v>2012</c:v>
                  </c:pt>
                  <c:pt idx="24">
                    <c:v>2013</c:v>
                  </c:pt>
                  <c:pt idx="36">
                    <c:v>2014</c:v>
                  </c:pt>
                </c:lvl>
              </c:multiLvlStrCache>
            </c:multiLvlStrRef>
          </c:cat>
          <c:val>
            <c:numRef>
              <c:f>EDA!$D$27:$D$75</c:f>
              <c:numCache>
                <c:formatCode>\$#,##0;\(\$#,##0\);\$#,##0</c:formatCode>
                <c:ptCount val="48"/>
                <c:pt idx="0">
                  <c:v>2446.7710999999999</c:v>
                </c:pt>
                <c:pt idx="1">
                  <c:v>865.72799999999995</c:v>
                </c:pt>
                <c:pt idx="2">
                  <c:v>498.72989999999999</c:v>
                </c:pt>
                <c:pt idx="3">
                  <c:v>3488.8352</c:v>
                </c:pt>
                <c:pt idx="4">
                  <c:v>2738.7096000000001</c:v>
                </c:pt>
                <c:pt idx="5">
                  <c:v>4976.5244000000002</c:v>
                </c:pt>
                <c:pt idx="6">
                  <c:v>-841.48260000000005</c:v>
                </c:pt>
                <c:pt idx="7">
                  <c:v>5318.1049999999996</c:v>
                </c:pt>
                <c:pt idx="8">
                  <c:v>8328.0993999999992</c:v>
                </c:pt>
                <c:pt idx="9">
                  <c:v>3448.2573000000002</c:v>
                </c:pt>
                <c:pt idx="10">
                  <c:v>9292.1268999999993</c:v>
                </c:pt>
                <c:pt idx="11">
                  <c:v>8983.5699000000004</c:v>
                </c:pt>
                <c:pt idx="12">
                  <c:v>-3281.0070000000001</c:v>
                </c:pt>
                <c:pt idx="13">
                  <c:v>2821.2761999999998</c:v>
                </c:pt>
                <c:pt idx="14">
                  <c:v>9724.6723999999995</c:v>
                </c:pt>
                <c:pt idx="15">
                  <c:v>4187.4961999999996</c:v>
                </c:pt>
                <c:pt idx="16">
                  <c:v>4667.8689999999997</c:v>
                </c:pt>
                <c:pt idx="17">
                  <c:v>3335.5572000000002</c:v>
                </c:pt>
                <c:pt idx="18">
                  <c:v>3288.6482999999998</c:v>
                </c:pt>
                <c:pt idx="19">
                  <c:v>5355.8083999999999</c:v>
                </c:pt>
                <c:pt idx="20">
                  <c:v>8209.1627000000008</c:v>
                </c:pt>
                <c:pt idx="21">
                  <c:v>2817.366</c:v>
                </c:pt>
                <c:pt idx="22">
                  <c:v>12474.788399999999</c:v>
                </c:pt>
                <c:pt idx="23">
                  <c:v>8016.9659000000001</c:v>
                </c:pt>
                <c:pt idx="24">
                  <c:v>2824.8233</c:v>
                </c:pt>
                <c:pt idx="25">
                  <c:v>4996.2466999999997</c:v>
                </c:pt>
                <c:pt idx="26">
                  <c:v>3625.2714999999998</c:v>
                </c:pt>
                <c:pt idx="27">
                  <c:v>2957.8445999999999</c:v>
                </c:pt>
                <c:pt idx="28">
                  <c:v>8627.4763999999996</c:v>
                </c:pt>
                <c:pt idx="29">
                  <c:v>4499.5844999999999</c:v>
                </c:pt>
                <c:pt idx="30">
                  <c:v>4464.6602000000003</c:v>
                </c:pt>
                <c:pt idx="31">
                  <c:v>2328.3534</c:v>
                </c:pt>
                <c:pt idx="32">
                  <c:v>9360.491</c:v>
                </c:pt>
                <c:pt idx="33">
                  <c:v>15763.3797</c:v>
                </c:pt>
                <c:pt idx="34">
                  <c:v>4376.0694000000003</c:v>
                </c:pt>
                <c:pt idx="35">
                  <c:v>17902.730100000001</c:v>
                </c:pt>
                <c:pt idx="36">
                  <c:v>7208.6826000000001</c:v>
                </c:pt>
                <c:pt idx="37">
                  <c:v>1605.6478</c:v>
                </c:pt>
                <c:pt idx="38">
                  <c:v>12957.8999</c:v>
                </c:pt>
                <c:pt idx="39">
                  <c:v>2803.6307999999999</c:v>
                </c:pt>
                <c:pt idx="40">
                  <c:v>6274.4578000000001</c:v>
                </c:pt>
                <c:pt idx="41">
                  <c:v>8087.6683999999996</c:v>
                </c:pt>
                <c:pt idx="42">
                  <c:v>6623.5571</c:v>
                </c:pt>
                <c:pt idx="43">
                  <c:v>8894.4485999999997</c:v>
                </c:pt>
                <c:pt idx="44">
                  <c:v>11395.439399999999</c:v>
                </c:pt>
                <c:pt idx="45">
                  <c:v>9440.6607999999997</c:v>
                </c:pt>
                <c:pt idx="46">
                  <c:v>9682.5519000000004</c:v>
                </c:pt>
                <c:pt idx="47">
                  <c:v>8532.8680000000004</c:v>
                </c:pt>
              </c:numCache>
            </c:numRef>
          </c:val>
          <c:smooth val="0"/>
          <c:extLst>
            <c:ext xmlns:c16="http://schemas.microsoft.com/office/drawing/2014/chart" uri="{C3380CC4-5D6E-409C-BE32-E72D297353CC}">
              <c16:uniqueId val="{00000006-FEEC-4E08-B34D-0C74D36A4746}"/>
            </c:ext>
          </c:extLst>
        </c:ser>
        <c:dLbls>
          <c:showLegendKey val="0"/>
          <c:showVal val="0"/>
          <c:showCatName val="0"/>
          <c:showSerName val="0"/>
          <c:showPercent val="0"/>
          <c:showBubbleSize val="0"/>
        </c:dLbls>
        <c:marker val="1"/>
        <c:smooth val="0"/>
        <c:axId val="1538928704"/>
        <c:axId val="665139999"/>
      </c:lineChart>
      <c:catAx>
        <c:axId val="1538928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65139999"/>
        <c:crosses val="autoZero"/>
        <c:auto val="1"/>
        <c:lblAlgn val="ctr"/>
        <c:lblOffset val="100"/>
        <c:noMultiLvlLbl val="0"/>
      </c:catAx>
      <c:valAx>
        <c:axId val="66513999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38928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44450" cap="flat" cmpd="sng" algn="ctr">
      <a:solidFill>
        <a:schemeClr val="accent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[Superstore_Sales_Analysis.xlsx]EDA!Discount Effect</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Effect of Discount on Profit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solidFill>
              <a:schemeClr val="accent5">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lumMod val="75000"/>
              </a:schemeClr>
            </a:solidFill>
            <a:round/>
          </a:ln>
          <a:effectLst/>
        </c:spPr>
        <c:marker>
          <c:symbol val="circle"/>
          <c:size val="5"/>
          <c:spPr>
            <a:solidFill>
              <a:schemeClr val="accent2">
                <a:lumMod val="75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EDA!$B$95</c:f>
              <c:strCache>
                <c:ptCount val="1"/>
                <c:pt idx="0">
                  <c:v>Total Sales</c:v>
                </c:pt>
              </c:strCache>
            </c:strRef>
          </c:tx>
          <c:spPr>
            <a:solidFill>
              <a:schemeClr val="accent5">
                <a:lumMod val="75000"/>
              </a:schemeClr>
            </a:solidFill>
            <a:ln>
              <a:solidFill>
                <a:schemeClr val="accent5">
                  <a:lumMod val="75000"/>
                </a:schemeClr>
              </a:solidFill>
            </a:ln>
            <a:effectLst/>
          </c:spPr>
          <c:invertIfNegative val="0"/>
          <c:cat>
            <c:strRef>
              <c:f>EDA!$A$96:$A$108</c:f>
              <c:strCache>
                <c:ptCount val="12"/>
                <c:pt idx="0">
                  <c:v>0</c:v>
                </c:pt>
                <c:pt idx="1">
                  <c:v>0.1</c:v>
                </c:pt>
                <c:pt idx="2">
                  <c:v>0.15</c:v>
                </c:pt>
                <c:pt idx="3">
                  <c:v>0.2</c:v>
                </c:pt>
                <c:pt idx="4">
                  <c:v>0.3</c:v>
                </c:pt>
                <c:pt idx="5">
                  <c:v>0.32</c:v>
                </c:pt>
                <c:pt idx="6">
                  <c:v>0.4</c:v>
                </c:pt>
                <c:pt idx="7">
                  <c:v>0.45</c:v>
                </c:pt>
                <c:pt idx="8">
                  <c:v>0.5</c:v>
                </c:pt>
                <c:pt idx="9">
                  <c:v>0.6</c:v>
                </c:pt>
                <c:pt idx="10">
                  <c:v>0.7</c:v>
                </c:pt>
                <c:pt idx="11">
                  <c:v>0.8</c:v>
                </c:pt>
              </c:strCache>
            </c:strRef>
          </c:cat>
          <c:val>
            <c:numRef>
              <c:f>EDA!$B$96:$B$108</c:f>
              <c:numCache>
                <c:formatCode>\$#,##0;\(\$#,##0\);\$#,##0</c:formatCode>
                <c:ptCount val="12"/>
                <c:pt idx="0">
                  <c:v>1087908.47</c:v>
                </c:pt>
                <c:pt idx="1">
                  <c:v>54369.351000000002</c:v>
                </c:pt>
                <c:pt idx="2">
                  <c:v>27558.521499999999</c:v>
                </c:pt>
                <c:pt idx="3">
                  <c:v>764594.36800000002</c:v>
                </c:pt>
                <c:pt idx="4">
                  <c:v>103226.655</c:v>
                </c:pt>
                <c:pt idx="5">
                  <c:v>14493.4588</c:v>
                </c:pt>
                <c:pt idx="6">
                  <c:v>116417.784</c:v>
                </c:pt>
                <c:pt idx="7">
                  <c:v>5484.9740000000002</c:v>
                </c:pt>
                <c:pt idx="8">
                  <c:v>58918.54</c:v>
                </c:pt>
                <c:pt idx="9">
                  <c:v>6644.7</c:v>
                </c:pt>
                <c:pt idx="10">
                  <c:v>40620.281999999999</c:v>
                </c:pt>
                <c:pt idx="11">
                  <c:v>16963.756000000001</c:v>
                </c:pt>
              </c:numCache>
            </c:numRef>
          </c:val>
          <c:extLst>
            <c:ext xmlns:c16="http://schemas.microsoft.com/office/drawing/2014/chart" uri="{C3380CC4-5D6E-409C-BE32-E72D297353CC}">
              <c16:uniqueId val="{00000000-B1D9-4C1D-80AE-91935700450A}"/>
            </c:ext>
          </c:extLst>
        </c:ser>
        <c:dLbls>
          <c:showLegendKey val="0"/>
          <c:showVal val="0"/>
          <c:showCatName val="0"/>
          <c:showSerName val="0"/>
          <c:showPercent val="0"/>
          <c:showBubbleSize val="0"/>
        </c:dLbls>
        <c:gapWidth val="219"/>
        <c:overlap val="-27"/>
        <c:axId val="652482207"/>
        <c:axId val="652481247"/>
      </c:barChart>
      <c:lineChart>
        <c:grouping val="standard"/>
        <c:varyColors val="0"/>
        <c:ser>
          <c:idx val="1"/>
          <c:order val="1"/>
          <c:tx>
            <c:strRef>
              <c:f>EDA!$C$95</c:f>
              <c:strCache>
                <c:ptCount val="1"/>
                <c:pt idx="0">
                  <c:v>Total Profit</c:v>
                </c:pt>
              </c:strCache>
            </c:strRef>
          </c:tx>
          <c:spPr>
            <a:ln w="28575" cap="rnd">
              <a:solidFill>
                <a:schemeClr val="accent2">
                  <a:lumMod val="75000"/>
                </a:schemeClr>
              </a:solidFill>
              <a:round/>
            </a:ln>
            <a:effectLst/>
          </c:spPr>
          <c:marker>
            <c:symbol val="circle"/>
            <c:size val="5"/>
            <c:spPr>
              <a:solidFill>
                <a:schemeClr val="accent2">
                  <a:lumMod val="75000"/>
                </a:schemeClr>
              </a:solidFill>
              <a:ln w="9525">
                <a:noFill/>
              </a:ln>
              <a:effectLst/>
            </c:spPr>
          </c:marker>
          <c:cat>
            <c:strRef>
              <c:f>EDA!$A$96:$A$108</c:f>
              <c:strCache>
                <c:ptCount val="12"/>
                <c:pt idx="0">
                  <c:v>0</c:v>
                </c:pt>
                <c:pt idx="1">
                  <c:v>0.1</c:v>
                </c:pt>
                <c:pt idx="2">
                  <c:v>0.15</c:v>
                </c:pt>
                <c:pt idx="3">
                  <c:v>0.2</c:v>
                </c:pt>
                <c:pt idx="4">
                  <c:v>0.3</c:v>
                </c:pt>
                <c:pt idx="5">
                  <c:v>0.32</c:v>
                </c:pt>
                <c:pt idx="6">
                  <c:v>0.4</c:v>
                </c:pt>
                <c:pt idx="7">
                  <c:v>0.45</c:v>
                </c:pt>
                <c:pt idx="8">
                  <c:v>0.5</c:v>
                </c:pt>
                <c:pt idx="9">
                  <c:v>0.6</c:v>
                </c:pt>
                <c:pt idx="10">
                  <c:v>0.7</c:v>
                </c:pt>
                <c:pt idx="11">
                  <c:v>0.8</c:v>
                </c:pt>
              </c:strCache>
            </c:strRef>
          </c:cat>
          <c:val>
            <c:numRef>
              <c:f>EDA!$C$96:$C$108</c:f>
              <c:numCache>
                <c:formatCode>\$#,##0;\(\$#,##0\);\$#,##0</c:formatCode>
                <c:ptCount val="12"/>
                <c:pt idx="0">
                  <c:v>320987.60320000001</c:v>
                </c:pt>
                <c:pt idx="1">
                  <c:v>9029.1769999999997</c:v>
                </c:pt>
                <c:pt idx="2">
                  <c:v>1418.9915000000001</c:v>
                </c:pt>
                <c:pt idx="3">
                  <c:v>90337.305999999997</c:v>
                </c:pt>
                <c:pt idx="4">
                  <c:v>-10369.277400000001</c:v>
                </c:pt>
                <c:pt idx="5">
                  <c:v>-2391.1377000000002</c:v>
                </c:pt>
                <c:pt idx="6">
                  <c:v>-23057.0504</c:v>
                </c:pt>
                <c:pt idx="7">
                  <c:v>-2493.1111000000001</c:v>
                </c:pt>
                <c:pt idx="8">
                  <c:v>-20506.428100000001</c:v>
                </c:pt>
                <c:pt idx="9">
                  <c:v>-5944.6552000000001</c:v>
                </c:pt>
                <c:pt idx="10">
                  <c:v>-40075.356899999999</c:v>
                </c:pt>
                <c:pt idx="11">
                  <c:v>-30539.039199999999</c:v>
                </c:pt>
              </c:numCache>
            </c:numRef>
          </c:val>
          <c:smooth val="0"/>
          <c:extLst>
            <c:ext xmlns:c16="http://schemas.microsoft.com/office/drawing/2014/chart" uri="{C3380CC4-5D6E-409C-BE32-E72D297353CC}">
              <c16:uniqueId val="{00000001-B1D9-4C1D-80AE-91935700450A}"/>
            </c:ext>
          </c:extLst>
        </c:ser>
        <c:dLbls>
          <c:showLegendKey val="0"/>
          <c:showVal val="0"/>
          <c:showCatName val="0"/>
          <c:showSerName val="0"/>
          <c:showPercent val="0"/>
          <c:showBubbleSize val="0"/>
        </c:dLbls>
        <c:marker val="1"/>
        <c:smooth val="0"/>
        <c:axId val="1428682432"/>
        <c:axId val="1428686272"/>
      </c:lineChart>
      <c:catAx>
        <c:axId val="652482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52481247"/>
        <c:crosses val="autoZero"/>
        <c:auto val="1"/>
        <c:lblAlgn val="ctr"/>
        <c:lblOffset val="100"/>
        <c:noMultiLvlLbl val="0"/>
      </c:catAx>
      <c:valAx>
        <c:axId val="65248124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52482207"/>
        <c:crosses val="autoZero"/>
        <c:crossBetween val="between"/>
      </c:valAx>
      <c:valAx>
        <c:axId val="142868627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28682432"/>
        <c:crosses val="max"/>
        <c:crossBetween val="between"/>
      </c:valAx>
      <c:catAx>
        <c:axId val="1428682432"/>
        <c:scaling>
          <c:orientation val="minMax"/>
        </c:scaling>
        <c:delete val="1"/>
        <c:axPos val="b"/>
        <c:numFmt formatCode="General" sourceLinked="1"/>
        <c:majorTickMark val="out"/>
        <c:minorTickMark val="none"/>
        <c:tickLblPos val="nextTo"/>
        <c:crossAx val="142868627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44450" cap="flat" cmpd="sng" algn="ctr">
      <a:solidFill>
        <a:schemeClr val="accent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data id="1">
      <cx:strDim type="cat">
        <cx:f>_xlchart.v2.0</cx:f>
      </cx:strDim>
      <cx:numDim type="val">
        <cx:f>_xlchart.v2.3</cx:f>
      </cx:numDim>
    </cx:data>
  </cx:chartData>
  <cx:chart>
    <cx:title pos="t" align="ctr" overlay="0">
      <cx:tx>
        <cx:txData>
          <cx:v>Sales by Region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Sales by Region</a:t>
          </a:r>
        </a:p>
      </cx:txPr>
    </cx:title>
    <cx:plotArea>
      <cx:plotAreaRegion>
        <cx:series layoutId="funnel" uniqueId="{F155F14E-AD4F-4B58-8461-D7011E5981BA}" formatIdx="0">
          <cx:tx>
            <cx:txData>
              <cx:f>_xlchart.v2.2</cx:f>
              <cx:v>Total Sales</cx:v>
            </cx:txData>
          </cx:tx>
          <cx:dataLabels>
            <cx:visibility seriesName="0" categoryName="0" value="1"/>
          </cx:dataLabels>
          <cx:dataId val="0"/>
        </cx:series>
        <cx:series layoutId="funnel" hidden="1" uniqueId="{281E041E-615B-41ED-8DFC-0A52A59E4978}" formatIdx="1">
          <cx:tx>
            <cx:txData>
              <cx:f>_xlchart.v2.4</cx:f>
              <cx:v>Total Profit</cx:v>
            </cx:txData>
          </cx:tx>
          <cx:dataLabels>
            <cx:visibility seriesName="0" categoryName="0" value="1"/>
          </cx:dataLabels>
          <cx:dataId val="1"/>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_xlchart.v2.5</cx:f>
      </cx:strDim>
      <cx:numDim type="val">
        <cx:f>_xlchart.v2.6</cx:f>
      </cx:numDim>
    </cx:data>
    <cx:data id="1">
      <cx:strDim type="cat">
        <cx:f>_xlchart.v2.5</cx:f>
      </cx:strDim>
      <cx:numDim type="val">
        <cx:f>_xlchart.v2.8</cx:f>
      </cx:numDim>
    </cx:data>
  </cx:chartData>
  <cx:chart>
    <cx:title pos="t" align="ctr" overlay="0">
      <cx:tx>
        <cx:txData>
          <cx:v>Sales by Region</cx:v>
        </cx:txData>
      </cx:tx>
      <cx:txPr>
        <a:bodyPr spcFirstLastPara="1" vertOverflow="ellipsis" horzOverflow="overflow" wrap="square" lIns="0" tIns="0" rIns="0" bIns="0" anchor="ctr" anchorCtr="1"/>
        <a:lstStyle/>
        <a:p>
          <a:pPr algn="ctr" rtl="0">
            <a:defRPr b="1">
              <a:solidFill>
                <a:schemeClr val="tx1"/>
              </a:solidFill>
            </a:defRPr>
          </a:pPr>
          <a:r>
            <a:rPr lang="en-US" sz="1400" b="1" i="0" u="none" strike="noStrike" baseline="0">
              <a:solidFill>
                <a:schemeClr val="tx1"/>
              </a:solidFill>
              <a:latin typeface="Aptos Narrow" panose="02110004020202020204"/>
            </a:rPr>
            <a:t>Sales by Region</a:t>
          </a:r>
        </a:p>
      </cx:txPr>
    </cx:title>
    <cx:plotArea>
      <cx:plotAreaRegion>
        <cx:plotSurface>
          <cx:spPr>
            <a:ln>
              <a:noFill/>
            </a:ln>
          </cx:spPr>
        </cx:plotSurface>
        <cx:series layoutId="funnel" uniqueId="{F155F14E-AD4F-4B58-8461-D7011E5981BA}" formatIdx="0">
          <cx:tx>
            <cx:txData>
              <cx:f>_xlchart.v2.7</cx:f>
              <cx:v>Total Sales</cx:v>
            </cx:txData>
          </cx:tx>
          <cx:dataPt idx="0">
            <cx:spPr>
              <a:solidFill>
                <a:srgbClr val="A02B93">
                  <a:lumMod val="40000"/>
                  <a:lumOff val="60000"/>
                </a:srgbClr>
              </a:solidFill>
            </cx:spPr>
          </cx:dataPt>
          <cx:dataPt idx="1">
            <cx:spPr>
              <a:solidFill>
                <a:srgbClr val="A02B93">
                  <a:lumMod val="60000"/>
                  <a:lumOff val="40000"/>
                </a:srgbClr>
              </a:solidFill>
            </cx:spPr>
          </cx:dataPt>
          <cx:dataPt idx="2">
            <cx:spPr>
              <a:solidFill>
                <a:srgbClr val="A02B93">
                  <a:lumMod val="75000"/>
                </a:srgbClr>
              </a:solidFill>
            </cx:spPr>
          </cx:dataPt>
          <cx:dataPt idx="3">
            <cx:spPr>
              <a:solidFill>
                <a:srgbClr val="A02B93">
                  <a:lumMod val="50000"/>
                </a:srgbClr>
              </a:solidFill>
            </cx:spPr>
          </cx:dataPt>
          <cx:dataLabels>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Aptos Narrow" panose="02110004020202020204"/>
                </a:endParaRPr>
              </a:p>
            </cx:txPr>
            <cx:visibility seriesName="0" categoryName="0" value="1"/>
          </cx:dataLabels>
          <cx:dataId val="0"/>
        </cx:series>
        <cx:series layoutId="funnel" hidden="1" uniqueId="{281E041E-615B-41ED-8DFC-0A52A59E4978}" formatIdx="1">
          <cx:tx>
            <cx:txData>
              <cx:f>_xlchart.v2.9</cx:f>
              <cx:v>Total Profit</cx:v>
            </cx:txData>
          </cx:tx>
          <cx:dataLabels>
            <cx:visibility seriesName="0" categoryName="0" value="1"/>
          </cx:dataLabels>
          <cx:dataId val="1"/>
        </cx:series>
      </cx:plotAreaRegion>
      <cx:axis id="0">
        <cx:catScaling gapWidth="0.0599999987"/>
        <cx:tickLabels/>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Aptos Narrow" panose="02110004020202020204"/>
            </a:endParaRPr>
          </a:p>
        </cx:txPr>
      </cx:axis>
    </cx:plotArea>
  </cx:chart>
  <cx:spPr>
    <a:solidFill>
      <a:schemeClr val="tx2">
        <a:lumMod val="10000"/>
        <a:lumOff val="90000"/>
      </a:schemeClr>
    </a:solidFill>
    <a:ln w="47625">
      <a:solidFill>
        <a:schemeClr val="accent5"/>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0.xml"/><Relationship Id="rId5" Type="http://schemas.microsoft.com/office/2014/relationships/chartEx" Target="../charts/chartEx2.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120650</xdr:colOff>
      <xdr:row>75</xdr:row>
      <xdr:rowOff>158750</xdr:rowOff>
    </xdr:from>
    <xdr:to>
      <xdr:col>9</xdr:col>
      <xdr:colOff>571500</xdr:colOff>
      <xdr:row>90</xdr:row>
      <xdr:rowOff>139700</xdr:rowOff>
    </xdr:to>
    <xdr:graphicFrame macro="">
      <xdr:nvGraphicFramePr>
        <xdr:cNvPr id="2" name="Chart 1">
          <a:extLst>
            <a:ext uri="{FF2B5EF4-FFF2-40B4-BE49-F238E27FC236}">
              <a16:creationId xmlns:a16="http://schemas.microsoft.com/office/drawing/2014/main" id="{40283E26-903C-124F-1AEF-C771F5C5AA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130175</xdr:colOff>
      <xdr:row>25</xdr:row>
      <xdr:rowOff>0</xdr:rowOff>
    </xdr:from>
    <xdr:to>
      <xdr:col>14</xdr:col>
      <xdr:colOff>434975</xdr:colOff>
      <xdr:row>39</xdr:row>
      <xdr:rowOff>165100</xdr:rowOff>
    </xdr:to>
    <xdr:graphicFrame macro="">
      <xdr:nvGraphicFramePr>
        <xdr:cNvPr id="5" name="Chart 4">
          <a:extLst>
            <a:ext uri="{FF2B5EF4-FFF2-40B4-BE49-F238E27FC236}">
              <a16:creationId xmlns:a16="http://schemas.microsoft.com/office/drawing/2014/main" id="{7E8CA938-DA30-901A-A134-AE4BBB9332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15875</xdr:colOff>
      <xdr:row>2</xdr:row>
      <xdr:rowOff>76200</xdr:rowOff>
    </xdr:from>
    <xdr:to>
      <xdr:col>15</xdr:col>
      <xdr:colOff>263525</xdr:colOff>
      <xdr:row>17</xdr:row>
      <xdr:rowOff>57150</xdr:rowOff>
    </xdr:to>
    <mc:AlternateContent xmlns:mc="http://schemas.openxmlformats.org/markup-compatibility/2006">
      <mc:Choice xmlns:cx2="http://schemas.microsoft.com/office/drawing/2015/10/21/chartex" Requires="cx2">
        <xdr:graphicFrame macro="">
          <xdr:nvGraphicFramePr>
            <xdr:cNvPr id="6" name="Chart 5">
              <a:extLst>
                <a:ext uri="{FF2B5EF4-FFF2-40B4-BE49-F238E27FC236}">
                  <a16:creationId xmlns:a16="http://schemas.microsoft.com/office/drawing/2014/main" id="{4012CE30-9B18-91C5-796C-4A7D92CE585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6270625" y="444500"/>
              <a:ext cx="451485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469900</xdr:colOff>
      <xdr:row>93</xdr:row>
      <xdr:rowOff>95250</xdr:rowOff>
    </xdr:from>
    <xdr:to>
      <xdr:col>9</xdr:col>
      <xdr:colOff>514350</xdr:colOff>
      <xdr:row>108</xdr:row>
      <xdr:rowOff>76200</xdr:rowOff>
    </xdr:to>
    <xdr:graphicFrame macro="">
      <xdr:nvGraphicFramePr>
        <xdr:cNvPr id="7" name="Chart 6">
          <a:extLst>
            <a:ext uri="{FF2B5EF4-FFF2-40B4-BE49-F238E27FC236}">
              <a16:creationId xmlns:a16="http://schemas.microsoft.com/office/drawing/2014/main" id="{E9464648-C3AA-5D79-D703-C25738A582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12</xdr:col>
      <xdr:colOff>1454150</xdr:colOff>
      <xdr:row>7</xdr:row>
      <xdr:rowOff>133350</xdr:rowOff>
    </xdr:from>
    <xdr:to>
      <xdr:col>17</xdr:col>
      <xdr:colOff>571500</xdr:colOff>
      <xdr:row>22</xdr:row>
      <xdr:rowOff>114300</xdr:rowOff>
    </xdr:to>
    <xdr:graphicFrame macro="">
      <xdr:nvGraphicFramePr>
        <xdr:cNvPr id="4" name="Chart 3">
          <a:extLst>
            <a:ext uri="{FF2B5EF4-FFF2-40B4-BE49-F238E27FC236}">
              <a16:creationId xmlns:a16="http://schemas.microsoft.com/office/drawing/2014/main" id="{1A94F51B-B4DA-7E56-1572-C1F8916800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7</xdr:row>
      <xdr:rowOff>146050</xdr:rowOff>
    </xdr:from>
    <xdr:to>
      <xdr:col>4</xdr:col>
      <xdr:colOff>1257300</xdr:colOff>
      <xdr:row>19</xdr:row>
      <xdr:rowOff>171450</xdr:rowOff>
    </xdr:to>
    <xdr:graphicFrame macro="">
      <xdr:nvGraphicFramePr>
        <xdr:cNvPr id="2" name="Chart 1">
          <a:extLst>
            <a:ext uri="{FF2B5EF4-FFF2-40B4-BE49-F238E27FC236}">
              <a16:creationId xmlns:a16="http://schemas.microsoft.com/office/drawing/2014/main" id="{CD1EADD5-0C4B-3144-418A-7E8B0DA9D1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9</xdr:col>
      <xdr:colOff>343418</xdr:colOff>
      <xdr:row>0</xdr:row>
      <xdr:rowOff>69850</xdr:rowOff>
    </xdr:from>
    <xdr:to>
      <xdr:col>19</xdr:col>
      <xdr:colOff>440612</xdr:colOff>
      <xdr:row>4</xdr:row>
      <xdr:rowOff>71276</xdr:rowOff>
    </xdr:to>
    <xdr:grpSp>
      <xdr:nvGrpSpPr>
        <xdr:cNvPr id="6" name="Group 5">
          <a:extLst>
            <a:ext uri="{FF2B5EF4-FFF2-40B4-BE49-F238E27FC236}">
              <a16:creationId xmlns:a16="http://schemas.microsoft.com/office/drawing/2014/main" id="{1076A214-FE13-0E63-CBB5-D196E4A8D2D9}"/>
            </a:ext>
          </a:extLst>
        </xdr:cNvPr>
        <xdr:cNvGrpSpPr/>
      </xdr:nvGrpSpPr>
      <xdr:grpSpPr>
        <a:xfrm>
          <a:off x="5825153" y="69850"/>
          <a:ext cx="6188010" cy="727140"/>
          <a:chOff x="101600" y="38100"/>
          <a:chExt cx="4445000" cy="1123950"/>
        </a:xfrm>
      </xdr:grpSpPr>
      <xdr:sp macro="" textlink="">
        <xdr:nvSpPr>
          <xdr:cNvPr id="2" name="Wave 1">
            <a:extLst>
              <a:ext uri="{FF2B5EF4-FFF2-40B4-BE49-F238E27FC236}">
                <a16:creationId xmlns:a16="http://schemas.microsoft.com/office/drawing/2014/main" id="{FEF17E28-2B50-8BF8-8747-EAFC73F3FA36}"/>
              </a:ext>
            </a:extLst>
          </xdr:cNvPr>
          <xdr:cNvSpPr/>
        </xdr:nvSpPr>
        <xdr:spPr>
          <a:xfrm>
            <a:off x="114300" y="38100"/>
            <a:ext cx="4432300" cy="1123950"/>
          </a:xfrm>
          <a:prstGeom prst="wave">
            <a:avLst>
              <a:gd name="adj1" fmla="val 12500"/>
              <a:gd name="adj2" fmla="val -1864"/>
            </a:avLst>
          </a:prstGeom>
          <a:solidFill>
            <a:schemeClr val="accent5"/>
          </a:solidFill>
          <a:ln>
            <a:solidFill>
              <a:schemeClr val="tx2">
                <a:lumMod val="10000"/>
                <a:lumOff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TextBox 2">
            <a:extLst>
              <a:ext uri="{FF2B5EF4-FFF2-40B4-BE49-F238E27FC236}">
                <a16:creationId xmlns:a16="http://schemas.microsoft.com/office/drawing/2014/main" id="{04BA685C-E943-3D72-5258-3B7C782B0E79}"/>
              </a:ext>
            </a:extLst>
          </xdr:cNvPr>
          <xdr:cNvSpPr txBox="1"/>
        </xdr:nvSpPr>
        <xdr:spPr>
          <a:xfrm>
            <a:off x="101600" y="355599"/>
            <a:ext cx="4364688" cy="768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700" b="1">
                <a:latin typeface="Engravers MT" panose="02090707080505020304" pitchFamily="18" charset="0"/>
              </a:rPr>
              <a:t>SUPER</a:t>
            </a:r>
            <a:r>
              <a:rPr lang="en-US" sz="1700" b="1" baseline="0">
                <a:latin typeface="Engravers MT" panose="02090707080505020304" pitchFamily="18" charset="0"/>
              </a:rPr>
              <a:t> STORES ANALYSIS DASHBOARD</a:t>
            </a:r>
            <a:endParaRPr lang="en-US" sz="1700" b="1">
              <a:latin typeface="Engravers MT" panose="02090707080505020304" pitchFamily="18" charset="0"/>
            </a:endParaRPr>
          </a:p>
        </xdr:txBody>
      </xdr:sp>
    </xdr:grpSp>
    <xdr:clientData/>
  </xdr:twoCellAnchor>
  <xdr:twoCellAnchor>
    <xdr:from>
      <xdr:col>0</xdr:col>
      <xdr:colOff>38100</xdr:colOff>
      <xdr:row>1</xdr:row>
      <xdr:rowOff>133350</xdr:rowOff>
    </xdr:from>
    <xdr:to>
      <xdr:col>2</xdr:col>
      <xdr:colOff>171450</xdr:colOff>
      <xdr:row>4</xdr:row>
      <xdr:rowOff>25400</xdr:rowOff>
    </xdr:to>
    <xdr:sp macro="" textlink="EDA!C7">
      <xdr:nvSpPr>
        <xdr:cNvPr id="7" name="Rectangle: Rounded Corners 6">
          <a:extLst>
            <a:ext uri="{FF2B5EF4-FFF2-40B4-BE49-F238E27FC236}">
              <a16:creationId xmlns:a16="http://schemas.microsoft.com/office/drawing/2014/main" id="{CCE759BA-C2F9-B459-C177-9BBC9F19BF33}"/>
            </a:ext>
          </a:extLst>
        </xdr:cNvPr>
        <xdr:cNvSpPr/>
      </xdr:nvSpPr>
      <xdr:spPr>
        <a:xfrm>
          <a:off x="38100" y="317500"/>
          <a:ext cx="1352550" cy="444500"/>
        </a:xfrm>
        <a:prstGeom prst="roundRect">
          <a:avLst/>
        </a:prstGeom>
        <a:solidFill>
          <a:schemeClr val="accent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9667262-8EF7-4FB2-8F9A-FEC94912D837}" type="TxLink">
            <a:rPr lang="en-US" sz="1200" b="1" i="0" u="none" strike="noStrike">
              <a:solidFill>
                <a:srgbClr val="000000"/>
              </a:solidFill>
              <a:latin typeface="Arial Black" panose="020B0A04020102020204" pitchFamily="34" charset="0"/>
              <a:cs typeface="Aldhabi" panose="020F0502020204030204" pitchFamily="2" charset="-78"/>
            </a:rPr>
            <a:pPr algn="ctr"/>
            <a:t> $2,297,201 </a:t>
          </a:fld>
          <a:endParaRPr lang="en-US" sz="1200" b="1">
            <a:latin typeface="Arial Black" panose="020B0A04020102020204" pitchFamily="34" charset="0"/>
            <a:cs typeface="Aldhabi" panose="020F0502020204030204" pitchFamily="2" charset="-78"/>
          </a:endParaRPr>
        </a:p>
      </xdr:txBody>
    </xdr:sp>
    <xdr:clientData/>
  </xdr:twoCellAnchor>
  <xdr:twoCellAnchor>
    <xdr:from>
      <xdr:col>0</xdr:col>
      <xdr:colOff>38100</xdr:colOff>
      <xdr:row>0</xdr:row>
      <xdr:rowOff>114300</xdr:rowOff>
    </xdr:from>
    <xdr:to>
      <xdr:col>2</xdr:col>
      <xdr:colOff>171450</xdr:colOff>
      <xdr:row>2</xdr:row>
      <xdr:rowOff>6350</xdr:rowOff>
    </xdr:to>
    <xdr:sp macro="" textlink="">
      <xdr:nvSpPr>
        <xdr:cNvPr id="10" name="TextBox 9">
          <a:extLst>
            <a:ext uri="{FF2B5EF4-FFF2-40B4-BE49-F238E27FC236}">
              <a16:creationId xmlns:a16="http://schemas.microsoft.com/office/drawing/2014/main" id="{C43EF0EA-194A-B0CF-30A1-D9C488797171}"/>
            </a:ext>
          </a:extLst>
        </xdr:cNvPr>
        <xdr:cNvSpPr txBox="1"/>
      </xdr:nvSpPr>
      <xdr:spPr>
        <a:xfrm>
          <a:off x="38100" y="114300"/>
          <a:ext cx="1352550" cy="260350"/>
        </a:xfrm>
        <a:prstGeom prst="rect">
          <a:avLst/>
        </a:prstGeom>
        <a:solidFill>
          <a:schemeClr val="accent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900" b="1" i="1">
              <a:latin typeface="Arial" panose="020B0604020202020204" pitchFamily="34" charset="0"/>
              <a:cs typeface="Arial" panose="020B0604020202020204" pitchFamily="34" charset="0"/>
            </a:rPr>
            <a:t>Total Sales</a:t>
          </a:r>
        </a:p>
      </xdr:txBody>
    </xdr:sp>
    <xdr:clientData/>
  </xdr:twoCellAnchor>
  <xdr:twoCellAnchor>
    <xdr:from>
      <xdr:col>2</xdr:col>
      <xdr:colOff>203200</xdr:colOff>
      <xdr:row>1</xdr:row>
      <xdr:rowOff>146050</xdr:rowOff>
    </xdr:from>
    <xdr:to>
      <xdr:col>4</xdr:col>
      <xdr:colOff>336550</xdr:colOff>
      <xdr:row>4</xdr:row>
      <xdr:rowOff>38100</xdr:rowOff>
    </xdr:to>
    <xdr:sp macro="" textlink="EDA!D7">
      <xdr:nvSpPr>
        <xdr:cNvPr id="23" name="Rectangle: Rounded Corners 22">
          <a:extLst>
            <a:ext uri="{FF2B5EF4-FFF2-40B4-BE49-F238E27FC236}">
              <a16:creationId xmlns:a16="http://schemas.microsoft.com/office/drawing/2014/main" id="{2A4C5DE2-BEAD-ADD4-BDA5-FDC7764D4F0C}"/>
            </a:ext>
          </a:extLst>
        </xdr:cNvPr>
        <xdr:cNvSpPr/>
      </xdr:nvSpPr>
      <xdr:spPr>
        <a:xfrm>
          <a:off x="1422400" y="330200"/>
          <a:ext cx="1352550" cy="444500"/>
        </a:xfrm>
        <a:prstGeom prst="roundRect">
          <a:avLst/>
        </a:prstGeom>
        <a:solidFill>
          <a:schemeClr val="accent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BC0A779-29CC-477E-9623-17553B17D5D2}" type="TxLink">
            <a:rPr lang="en-US" sz="1200" b="1" i="0" u="none" strike="noStrike">
              <a:solidFill>
                <a:srgbClr val="000000"/>
              </a:solidFill>
              <a:latin typeface="Arial Black" panose="020B0A04020102020204" pitchFamily="34" charset="0"/>
              <a:cs typeface="Aldhabi" panose="020F0502020204030204" pitchFamily="2" charset="-78"/>
            </a:rPr>
            <a:pPr algn="ctr"/>
            <a:t> $286,397 </a:t>
          </a:fld>
          <a:endParaRPr lang="en-US" sz="1200" b="1" i="0" u="none" strike="noStrike">
            <a:solidFill>
              <a:srgbClr val="000000"/>
            </a:solidFill>
            <a:latin typeface="Arial Black" panose="020B0A04020102020204" pitchFamily="34" charset="0"/>
            <a:cs typeface="Aldhabi" panose="020F0502020204030204" pitchFamily="2" charset="-78"/>
          </a:endParaRPr>
        </a:p>
      </xdr:txBody>
    </xdr:sp>
    <xdr:clientData/>
  </xdr:twoCellAnchor>
  <xdr:twoCellAnchor>
    <xdr:from>
      <xdr:col>2</xdr:col>
      <xdr:colOff>203200</xdr:colOff>
      <xdr:row>0</xdr:row>
      <xdr:rowOff>127000</xdr:rowOff>
    </xdr:from>
    <xdr:to>
      <xdr:col>4</xdr:col>
      <xdr:colOff>336550</xdr:colOff>
      <xdr:row>2</xdr:row>
      <xdr:rowOff>19050</xdr:rowOff>
    </xdr:to>
    <xdr:sp macro="" textlink="">
      <xdr:nvSpPr>
        <xdr:cNvPr id="24" name="TextBox 23">
          <a:extLst>
            <a:ext uri="{FF2B5EF4-FFF2-40B4-BE49-F238E27FC236}">
              <a16:creationId xmlns:a16="http://schemas.microsoft.com/office/drawing/2014/main" id="{A6A6B844-D47A-3605-AEDF-90BF4F9365F6}"/>
            </a:ext>
          </a:extLst>
        </xdr:cNvPr>
        <xdr:cNvSpPr txBox="1"/>
      </xdr:nvSpPr>
      <xdr:spPr>
        <a:xfrm>
          <a:off x="1422400" y="127000"/>
          <a:ext cx="1352550" cy="260350"/>
        </a:xfrm>
        <a:prstGeom prst="rect">
          <a:avLst/>
        </a:prstGeom>
        <a:solidFill>
          <a:schemeClr val="accent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900" b="1" i="1">
              <a:latin typeface="Arial" panose="020B0604020202020204" pitchFamily="34" charset="0"/>
              <a:cs typeface="Arial" panose="020B0604020202020204" pitchFamily="34" charset="0"/>
            </a:rPr>
            <a:t>Total Profit</a:t>
          </a:r>
        </a:p>
      </xdr:txBody>
    </xdr:sp>
    <xdr:clientData/>
  </xdr:twoCellAnchor>
  <xdr:twoCellAnchor>
    <xdr:from>
      <xdr:col>4</xdr:col>
      <xdr:colOff>368300</xdr:colOff>
      <xdr:row>1</xdr:row>
      <xdr:rowOff>152400</xdr:rowOff>
    </xdr:from>
    <xdr:to>
      <xdr:col>6</xdr:col>
      <xdr:colOff>501650</xdr:colOff>
      <xdr:row>4</xdr:row>
      <xdr:rowOff>44450</xdr:rowOff>
    </xdr:to>
    <xdr:sp macro="" textlink="EDA!E7">
      <xdr:nvSpPr>
        <xdr:cNvPr id="25" name="Rectangle: Rounded Corners 24">
          <a:extLst>
            <a:ext uri="{FF2B5EF4-FFF2-40B4-BE49-F238E27FC236}">
              <a16:creationId xmlns:a16="http://schemas.microsoft.com/office/drawing/2014/main" id="{5D3A126B-242A-1517-4A7F-EDC0FA0E242B}"/>
            </a:ext>
          </a:extLst>
        </xdr:cNvPr>
        <xdr:cNvSpPr/>
      </xdr:nvSpPr>
      <xdr:spPr>
        <a:xfrm>
          <a:off x="2806700" y="336550"/>
          <a:ext cx="1352550" cy="444500"/>
        </a:xfrm>
        <a:prstGeom prst="roundRect">
          <a:avLst/>
        </a:prstGeom>
        <a:solidFill>
          <a:schemeClr val="accent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3BE11D4-A7A3-4A86-B555-007703C5D74A}" type="TxLink">
            <a:rPr lang="en-US" sz="1200" b="1" i="0" u="none" strike="noStrike">
              <a:solidFill>
                <a:srgbClr val="000000"/>
              </a:solidFill>
              <a:latin typeface="Arial Black" panose="020B0A04020102020204" pitchFamily="34" charset="0"/>
              <a:cs typeface="Aldhabi" panose="020F0502020204030204" pitchFamily="2" charset="-78"/>
            </a:rPr>
            <a:pPr algn="ctr"/>
            <a:t>12.47%</a:t>
          </a:fld>
          <a:endParaRPr lang="en-US" sz="1400" b="1" i="0" u="none" strike="noStrike">
            <a:solidFill>
              <a:srgbClr val="000000"/>
            </a:solidFill>
            <a:latin typeface="Arial Black" panose="020B0A04020102020204" pitchFamily="34" charset="0"/>
            <a:cs typeface="Aldhabi" panose="020F0502020204030204" pitchFamily="2" charset="-78"/>
          </a:endParaRPr>
        </a:p>
      </xdr:txBody>
    </xdr:sp>
    <xdr:clientData/>
  </xdr:twoCellAnchor>
  <xdr:twoCellAnchor>
    <xdr:from>
      <xdr:col>4</xdr:col>
      <xdr:colOff>368300</xdr:colOff>
      <xdr:row>0</xdr:row>
      <xdr:rowOff>133350</xdr:rowOff>
    </xdr:from>
    <xdr:to>
      <xdr:col>6</xdr:col>
      <xdr:colOff>501650</xdr:colOff>
      <xdr:row>2</xdr:row>
      <xdr:rowOff>25400</xdr:rowOff>
    </xdr:to>
    <xdr:sp macro="" textlink="">
      <xdr:nvSpPr>
        <xdr:cNvPr id="26" name="TextBox 25">
          <a:extLst>
            <a:ext uri="{FF2B5EF4-FFF2-40B4-BE49-F238E27FC236}">
              <a16:creationId xmlns:a16="http://schemas.microsoft.com/office/drawing/2014/main" id="{36945C25-3F37-D651-D3F5-B81E776EED4B}"/>
            </a:ext>
          </a:extLst>
        </xdr:cNvPr>
        <xdr:cNvSpPr txBox="1"/>
      </xdr:nvSpPr>
      <xdr:spPr>
        <a:xfrm>
          <a:off x="2806700" y="133350"/>
          <a:ext cx="1352550" cy="260350"/>
        </a:xfrm>
        <a:prstGeom prst="rect">
          <a:avLst/>
        </a:prstGeom>
        <a:solidFill>
          <a:schemeClr val="accent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900" b="1" i="1">
              <a:latin typeface="Arial" panose="020B0604020202020204" pitchFamily="34" charset="0"/>
              <a:cs typeface="Arial" panose="020B0604020202020204" pitchFamily="34" charset="0"/>
            </a:rPr>
            <a:t>Profit</a:t>
          </a:r>
          <a:r>
            <a:rPr lang="en-US" sz="900" b="1" i="1" baseline="0">
              <a:latin typeface="Arial" panose="020B0604020202020204" pitchFamily="34" charset="0"/>
              <a:cs typeface="Arial" panose="020B0604020202020204" pitchFamily="34" charset="0"/>
            </a:rPr>
            <a:t> Margin</a:t>
          </a:r>
          <a:endParaRPr lang="en-US" sz="900" b="1" i="1">
            <a:latin typeface="Arial" panose="020B0604020202020204" pitchFamily="34" charset="0"/>
            <a:cs typeface="Arial" panose="020B0604020202020204" pitchFamily="34" charset="0"/>
          </a:endParaRPr>
        </a:p>
      </xdr:txBody>
    </xdr:sp>
    <xdr:clientData/>
  </xdr:twoCellAnchor>
  <xdr:twoCellAnchor>
    <xdr:from>
      <xdr:col>6</xdr:col>
      <xdr:colOff>552450</xdr:colOff>
      <xdr:row>1</xdr:row>
      <xdr:rowOff>152400</xdr:rowOff>
    </xdr:from>
    <xdr:to>
      <xdr:col>9</xdr:col>
      <xdr:colOff>76200</xdr:colOff>
      <xdr:row>4</xdr:row>
      <xdr:rowOff>44450</xdr:rowOff>
    </xdr:to>
    <xdr:sp macro="" textlink="EDA!B7">
      <xdr:nvSpPr>
        <xdr:cNvPr id="27" name="Rectangle: Rounded Corners 26">
          <a:extLst>
            <a:ext uri="{FF2B5EF4-FFF2-40B4-BE49-F238E27FC236}">
              <a16:creationId xmlns:a16="http://schemas.microsoft.com/office/drawing/2014/main" id="{FC901D1D-ABC5-8B97-22EB-55E4126ED8A2}"/>
            </a:ext>
          </a:extLst>
        </xdr:cNvPr>
        <xdr:cNvSpPr/>
      </xdr:nvSpPr>
      <xdr:spPr>
        <a:xfrm>
          <a:off x="4210050" y="336550"/>
          <a:ext cx="1352550" cy="444500"/>
        </a:xfrm>
        <a:prstGeom prst="roundRect">
          <a:avLst/>
        </a:prstGeom>
        <a:solidFill>
          <a:schemeClr val="accent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F0E2007-1314-4D64-B8FC-1D32DAF9811A}" type="TxLink">
            <a:rPr lang="en-US" sz="1200" b="1" i="0" u="none" strike="noStrike">
              <a:solidFill>
                <a:srgbClr val="000000"/>
              </a:solidFill>
              <a:latin typeface="Arial Black" panose="020B0A04020102020204" pitchFamily="34" charset="0"/>
              <a:cs typeface="Aldhabi" panose="020F0502020204030204" pitchFamily="2" charset="-78"/>
            </a:rPr>
            <a:pPr algn="ctr"/>
            <a:t> 5,009 </a:t>
          </a:fld>
          <a:endParaRPr lang="en-US" sz="1200" b="1" i="0" u="none" strike="noStrike">
            <a:solidFill>
              <a:srgbClr val="000000"/>
            </a:solidFill>
            <a:latin typeface="Arial Black" panose="020B0A04020102020204" pitchFamily="34" charset="0"/>
            <a:cs typeface="Aldhabi" panose="020F0502020204030204" pitchFamily="2" charset="-78"/>
          </a:endParaRPr>
        </a:p>
      </xdr:txBody>
    </xdr:sp>
    <xdr:clientData/>
  </xdr:twoCellAnchor>
  <xdr:twoCellAnchor>
    <xdr:from>
      <xdr:col>6</xdr:col>
      <xdr:colOff>552450</xdr:colOff>
      <xdr:row>0</xdr:row>
      <xdr:rowOff>133350</xdr:rowOff>
    </xdr:from>
    <xdr:to>
      <xdr:col>9</xdr:col>
      <xdr:colOff>76200</xdr:colOff>
      <xdr:row>2</xdr:row>
      <xdr:rowOff>25400</xdr:rowOff>
    </xdr:to>
    <xdr:sp macro="" textlink="">
      <xdr:nvSpPr>
        <xdr:cNvPr id="28" name="TextBox 27">
          <a:extLst>
            <a:ext uri="{FF2B5EF4-FFF2-40B4-BE49-F238E27FC236}">
              <a16:creationId xmlns:a16="http://schemas.microsoft.com/office/drawing/2014/main" id="{7CB1F7AD-2877-9C0C-BF02-3755B3259FE2}"/>
            </a:ext>
          </a:extLst>
        </xdr:cNvPr>
        <xdr:cNvSpPr txBox="1"/>
      </xdr:nvSpPr>
      <xdr:spPr>
        <a:xfrm>
          <a:off x="4210050" y="133350"/>
          <a:ext cx="1352550" cy="260350"/>
        </a:xfrm>
        <a:prstGeom prst="rect">
          <a:avLst/>
        </a:prstGeom>
        <a:solidFill>
          <a:schemeClr val="accent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900" b="1" i="1">
              <a:latin typeface="Arial" panose="020B0604020202020204" pitchFamily="34" charset="0"/>
              <a:cs typeface="Arial" panose="020B0604020202020204" pitchFamily="34" charset="0"/>
            </a:rPr>
            <a:t>Total Order</a:t>
          </a:r>
        </a:p>
      </xdr:txBody>
    </xdr:sp>
    <xdr:clientData/>
  </xdr:twoCellAnchor>
  <xdr:twoCellAnchor>
    <xdr:from>
      <xdr:col>0</xdr:col>
      <xdr:colOff>50799</xdr:colOff>
      <xdr:row>4</xdr:row>
      <xdr:rowOff>133350</xdr:rowOff>
    </xdr:from>
    <xdr:to>
      <xdr:col>5</xdr:col>
      <xdr:colOff>84234</xdr:colOff>
      <xdr:row>14</xdr:row>
      <xdr:rowOff>139700</xdr:rowOff>
    </xdr:to>
    <xdr:graphicFrame macro="">
      <xdr:nvGraphicFramePr>
        <xdr:cNvPr id="34" name="Chart 33">
          <a:extLst>
            <a:ext uri="{FF2B5EF4-FFF2-40B4-BE49-F238E27FC236}">
              <a16:creationId xmlns:a16="http://schemas.microsoft.com/office/drawing/2014/main" id="{2128BEE5-12FA-43A3-A2B2-9113FAE14B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168469</xdr:colOff>
      <xdr:row>4</xdr:row>
      <xdr:rowOff>136072</xdr:rowOff>
    </xdr:from>
    <xdr:to>
      <xdr:col>9</xdr:col>
      <xdr:colOff>291581</xdr:colOff>
      <xdr:row>14</xdr:row>
      <xdr:rowOff>152790</xdr:rowOff>
    </xdr:to>
    <xdr:graphicFrame macro="">
      <xdr:nvGraphicFramePr>
        <xdr:cNvPr id="35" name="Chart 34">
          <a:extLst>
            <a:ext uri="{FF2B5EF4-FFF2-40B4-BE49-F238E27FC236}">
              <a16:creationId xmlns:a16="http://schemas.microsoft.com/office/drawing/2014/main" id="{AA65B297-7387-4517-AED6-3C10407F1D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395256</xdr:colOff>
      <xdr:row>4</xdr:row>
      <xdr:rowOff>136071</xdr:rowOff>
    </xdr:from>
    <xdr:to>
      <xdr:col>15</xdr:col>
      <xdr:colOff>265664</xdr:colOff>
      <xdr:row>14</xdr:row>
      <xdr:rowOff>168468</xdr:rowOff>
    </xdr:to>
    <xdr:graphicFrame macro="">
      <xdr:nvGraphicFramePr>
        <xdr:cNvPr id="36" name="Chart 35">
          <a:extLst>
            <a:ext uri="{FF2B5EF4-FFF2-40B4-BE49-F238E27FC236}">
              <a16:creationId xmlns:a16="http://schemas.microsoft.com/office/drawing/2014/main" id="{ED72786B-45D8-4131-B20F-2CBC05F141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50800</xdr:colOff>
      <xdr:row>15</xdr:row>
      <xdr:rowOff>38100</xdr:rowOff>
    </xdr:from>
    <xdr:to>
      <xdr:col>5</xdr:col>
      <xdr:colOff>71276</xdr:colOff>
      <xdr:row>27</xdr:row>
      <xdr:rowOff>133350</xdr:rowOff>
    </xdr:to>
    <xdr:graphicFrame macro="">
      <xdr:nvGraphicFramePr>
        <xdr:cNvPr id="38" name="Chart 37">
          <a:extLst>
            <a:ext uri="{FF2B5EF4-FFF2-40B4-BE49-F238E27FC236}">
              <a16:creationId xmlns:a16="http://schemas.microsoft.com/office/drawing/2014/main" id="{D48A555D-572B-4D1E-B144-27D1FDE2DE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155509</xdr:colOff>
      <xdr:row>15</xdr:row>
      <xdr:rowOff>58317</xdr:rowOff>
    </xdr:from>
    <xdr:to>
      <xdr:col>9</xdr:col>
      <xdr:colOff>291581</xdr:colOff>
      <xdr:row>27</xdr:row>
      <xdr:rowOff>136072</xdr:rowOff>
    </xdr:to>
    <mc:AlternateContent xmlns:mc="http://schemas.openxmlformats.org/markup-compatibility/2006">
      <mc:Choice xmlns:cx2="http://schemas.microsoft.com/office/drawing/2015/10/21/chartex" Requires="cx2">
        <xdr:graphicFrame macro="">
          <xdr:nvGraphicFramePr>
            <xdr:cNvPr id="39" name="Chart 38">
              <a:extLst>
                <a:ext uri="{FF2B5EF4-FFF2-40B4-BE49-F238E27FC236}">
                  <a16:creationId xmlns:a16="http://schemas.microsoft.com/office/drawing/2014/main" id="{CDDC63D4-EA2A-4C13-99CC-D10502FD088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3203509" y="2820567"/>
              <a:ext cx="2574472" cy="228755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395252</xdr:colOff>
      <xdr:row>15</xdr:row>
      <xdr:rowOff>58317</xdr:rowOff>
    </xdr:from>
    <xdr:to>
      <xdr:col>15</xdr:col>
      <xdr:colOff>259182</xdr:colOff>
      <xdr:row>27</xdr:row>
      <xdr:rowOff>129592</xdr:rowOff>
    </xdr:to>
    <xdr:graphicFrame macro="">
      <xdr:nvGraphicFramePr>
        <xdr:cNvPr id="41" name="Chart 40">
          <a:extLst>
            <a:ext uri="{FF2B5EF4-FFF2-40B4-BE49-F238E27FC236}">
              <a16:creationId xmlns:a16="http://schemas.microsoft.com/office/drawing/2014/main" id="{81C3845F-C14E-4C71-BBC7-BD5BA1B75B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15</xdr:col>
      <xdr:colOff>405626</xdr:colOff>
      <xdr:row>4</xdr:row>
      <xdr:rowOff>120518</xdr:rowOff>
    </xdr:from>
    <xdr:to>
      <xdr:col>17</xdr:col>
      <xdr:colOff>349902</xdr:colOff>
      <xdr:row>15</xdr:row>
      <xdr:rowOff>0</xdr:rowOff>
    </xdr:to>
    <mc:AlternateContent xmlns:mc="http://schemas.openxmlformats.org/markup-compatibility/2006" xmlns:a14="http://schemas.microsoft.com/office/drawing/2010/main">
      <mc:Choice Requires="a14">
        <xdr:graphicFrame macro="">
          <xdr:nvGraphicFramePr>
            <xdr:cNvPr id="42" name="Category">
              <a:extLst>
                <a:ext uri="{FF2B5EF4-FFF2-40B4-BE49-F238E27FC236}">
                  <a16:creationId xmlns:a16="http://schemas.microsoft.com/office/drawing/2014/main" id="{F0CB4523-B874-D2D6-5416-F45FB2595C7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541850" y="846232"/>
              <a:ext cx="1162440" cy="18751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408863</xdr:colOff>
      <xdr:row>15</xdr:row>
      <xdr:rowOff>43672</xdr:rowOff>
    </xdr:from>
    <xdr:to>
      <xdr:col>17</xdr:col>
      <xdr:colOff>382295</xdr:colOff>
      <xdr:row>27</xdr:row>
      <xdr:rowOff>110153</xdr:rowOff>
    </xdr:to>
    <mc:AlternateContent xmlns:mc="http://schemas.openxmlformats.org/markup-compatibility/2006" xmlns:a14="http://schemas.microsoft.com/office/drawing/2010/main">
      <mc:Choice Requires="a14">
        <xdr:graphicFrame macro="">
          <xdr:nvGraphicFramePr>
            <xdr:cNvPr id="43" name="Year">
              <a:extLst>
                <a:ext uri="{FF2B5EF4-FFF2-40B4-BE49-F238E27FC236}">
                  <a16:creationId xmlns:a16="http://schemas.microsoft.com/office/drawing/2014/main" id="{A12E1134-F210-9EA8-8D4A-C990986FE4B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545087" y="2765101"/>
              <a:ext cx="1191596" cy="22436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453571</xdr:colOff>
      <xdr:row>15</xdr:row>
      <xdr:rowOff>25920</xdr:rowOff>
    </xdr:from>
    <xdr:to>
      <xdr:col>19</xdr:col>
      <xdr:colOff>369337</xdr:colOff>
      <xdr:row>27</xdr:row>
      <xdr:rowOff>129591</xdr:rowOff>
    </xdr:to>
    <mc:AlternateContent xmlns:mc="http://schemas.openxmlformats.org/markup-compatibility/2006" xmlns:a14="http://schemas.microsoft.com/office/drawing/2010/main">
      <mc:Choice Requires="a14">
        <xdr:graphicFrame macro="">
          <xdr:nvGraphicFramePr>
            <xdr:cNvPr id="44" name="Segment">
              <a:extLst>
                <a:ext uri="{FF2B5EF4-FFF2-40B4-BE49-F238E27FC236}">
                  <a16:creationId xmlns:a16="http://schemas.microsoft.com/office/drawing/2014/main" id="{DD529053-A2C9-F47A-B843-BA79AC8BB015}"/>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0807959" y="2747349"/>
              <a:ext cx="1133929" cy="22808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447740</xdr:colOff>
      <xdr:row>4</xdr:row>
      <xdr:rowOff>101988</xdr:rowOff>
    </xdr:from>
    <xdr:to>
      <xdr:col>19</xdr:col>
      <xdr:colOff>369336</xdr:colOff>
      <xdr:row>14</xdr:row>
      <xdr:rowOff>161990</xdr:rowOff>
    </xdr:to>
    <mc:AlternateContent xmlns:mc="http://schemas.openxmlformats.org/markup-compatibility/2006" xmlns:a14="http://schemas.microsoft.com/office/drawing/2010/main">
      <mc:Choice Requires="a14">
        <xdr:graphicFrame macro="">
          <xdr:nvGraphicFramePr>
            <xdr:cNvPr id="45" name="Region">
              <a:extLst>
                <a:ext uri="{FF2B5EF4-FFF2-40B4-BE49-F238E27FC236}">
                  <a16:creationId xmlns:a16="http://schemas.microsoft.com/office/drawing/2014/main" id="{D320B576-502D-4F21-AD2C-9E4FC11833F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802128" y="827702"/>
              <a:ext cx="1139759" cy="18742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81.960679282405" createdVersion="8" refreshedVersion="8" minRefreshableVersion="3" recordCount="794" xr:uid="{E3AE3198-2258-43FF-9B89-7F66833135B7}">
  <cacheSource type="worksheet">
    <worksheetSource name="RFM_Table"/>
  </cacheSource>
  <cacheFields count="10">
    <cacheField name="Customer ID" numFmtId="0">
      <sharedItems/>
    </cacheField>
    <cacheField name="Customer Name" numFmtId="0">
      <sharedItems containsBlank="1"/>
    </cacheField>
    <cacheField name="Total Orders" numFmtId="0">
      <sharedItems containsSemiMixedTypes="0" containsString="0" containsNumber="1" containsInteger="1" minValue="1" maxValue="5009"/>
    </cacheField>
    <cacheField name="Recency (Days)" numFmtId="0">
      <sharedItems containsSemiMixedTypes="0" containsString="0" containsNumber="1" containsInteger="1" minValue="0" maxValue="1166"/>
    </cacheField>
    <cacheField name="Total Sales" numFmtId="0">
      <sharedItems containsSemiMixedTypes="0" containsString="0" containsNumber="1" minValue="4.8330000000000002" maxValue="2297200.8602999998"/>
    </cacheField>
    <cacheField name="R_Score(Recency)" numFmtId="0">
      <sharedItems containsSemiMixedTypes="0" containsString="0" containsNumber="1" containsInteger="1" minValue="0" maxValue="5"/>
    </cacheField>
    <cacheField name="F_Score(Frequency)" numFmtId="0">
      <sharedItems containsSemiMixedTypes="0" containsString="0" containsNumber="1" containsInteger="1" minValue="0" maxValue="5"/>
    </cacheField>
    <cacheField name="M_Score(Monetary)" numFmtId="0">
      <sharedItems containsSemiMixedTypes="0" containsString="0" containsNumber="1" containsInteger="1" minValue="0" maxValue="5"/>
    </cacheField>
    <cacheField name="RFM_ID" numFmtId="2">
      <sharedItems/>
    </cacheField>
    <cacheField name="Customers Segment" numFmtId="0">
      <sharedItems count="4">
        <s v="At Risk/Lost"/>
        <s v="Champions"/>
        <s v="Loyal Customers"/>
        <s v="Average Customers"/>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2.76973634259" backgroundQuery="1" createdVersion="8" refreshedVersion="8" minRefreshableVersion="3" recordCount="0" supportSubquery="1" supportAdvancedDrill="1" xr:uid="{B1C71061-B410-4528-8BAF-9B312960A297}">
  <cacheSource type="external" connectionId="7"/>
  <cacheFields count="3">
    <cacheField name="[Measures].[Total Sales]" caption="Total Sales" numFmtId="0" hierarchy="33" level="32767"/>
    <cacheField name="[Measures].[Total Profit]" caption="Total Profit" numFmtId="0" hierarchy="34" level="32767"/>
    <cacheField name="[Dim_Product].[Category].[Category]" caption="Category" numFmtId="0" hierarchy="17" level="1">
      <sharedItems count="3">
        <s v="Furniture"/>
        <s v="Office Supplies"/>
        <s v="Technology"/>
      </sharedItems>
    </cacheField>
  </cacheFields>
  <cacheHierarchies count="49">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Dim_Customer].[Customer ID]" caption="Customer ID" attribute="1" defaultMemberUniqueName="[Dim_Customer].[Customer ID].[All]" allUniqueName="[Dim_Customer].[Customer ID].[All]" dimensionUniqueName="[Dim_Customer]" displayFolder="" count="2" memberValueDatatype="130" unbalanced="0"/>
    <cacheHierarchy uniqueName="[Dim_Customer].[Customer Name]" caption="Customer Name" attribute="1" defaultMemberUniqueName="[Dim_Customer].[Customer Name].[All]" allUniqueName="[Dim_Customer].[Customer Name].[All]" dimensionUniqueName="[Dim_Customer]" displayFolder="" count="2" memberValueDatatype="130" unbalanced="0"/>
    <cacheHierarchy uniqueName="[Dim_Customer].[Segment]" caption="Segment" attribute="1" defaultMemberUniqueName="[Dim_Customer].[Segment].[All]" allUniqueName="[Dim_Customer].[Segment].[All]" dimensionUniqueName="[Dim_Customer]" displayFolder="" count="2" memberValueDatatype="130" unbalanced="0"/>
    <cacheHierarchy uniqueName="[Dim_Location].[City]" caption="City" attribute="1" defaultMemberUniqueName="[Dim_Location].[City].[All]" allUniqueName="[Dim_Location].[City].[All]" dimensionUniqueName="[Dim_Location]" displayFolder="" count="2" memberValueDatatype="130" unbalanced="0"/>
    <cacheHierarchy uniqueName="[Dim_Location].[State]" caption="State" attribute="1" defaultMemberUniqueName="[Dim_Location].[State].[All]" allUniqueName="[Dim_Location].[State].[All]" dimensionUniqueName="[Dim_Location]" displayFolder="" count="2" memberValueDatatype="130" unbalanced="0"/>
    <cacheHierarchy uniqueName="[Dim_Location].[Country]" caption="Country" attribute="1" defaultMemberUniqueName="[Dim_Location].[Country].[All]" allUniqueName="[Dim_Location].[Country].[All]" dimensionUniqueName="[Dim_Location]" displayFolder="" count="2" memberValueDatatype="130" unbalanced="0"/>
    <cacheHierarchy uniqueName="[Dim_Location].[Postal Code]" caption="Postal Code" attribute="1" defaultMemberUniqueName="[Dim_Location].[Postal Code].[All]" allUniqueName="[Dim_Location].[Postal Code].[All]" dimensionUniqueName="[Dim_Location]" displayFolder="" count="2" memberValueDatatype="20" unbalanced="0"/>
    <cacheHierarchy uniqueName="[Dim_Location].[Region]" caption="Region" attribute="1" defaultMemberUniqueName="[Dim_Location].[Region].[All]" allUniqueName="[Dim_Location].[Region].[All]" dimensionUniqueName="[Dim_Location]" displayFolder="" count="2" memberValueDatatype="130" unbalanced="0"/>
    <cacheHierarchy uniqueName="[Dim_Product].[Product ID]" caption="Product ID" attribute="1" defaultMemberUniqueName="[Dim_Product].[Product ID].[All]" allUniqueName="[Dim_Product].[Product ID].[All]" dimensionUniqueName="[Dim_Product]" displayFolder="" count="2" memberValueDatatype="130" unbalanced="0"/>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2"/>
      </fieldsUsage>
    </cacheHierarchy>
    <cacheHierarchy uniqueName="[Dim_Product].[Sub-Category]" caption="Sub-Category" attribute="1" defaultMemberUniqueName="[Dim_Product].[Sub-Category].[All]" allUniqueName="[Dim_Product].[Sub-Category].[All]" dimensionUniqueName="[Dim_Product]" displayFolder="" count="2" memberValueDatatype="130" unbalanced="0"/>
    <cacheHierarchy uniqueName="[Dim_Product].[Product Name]" caption="Product Name" attribute="1" defaultMemberUniqueName="[Dim_Product].[Product Name].[All]" allUniqueName="[Dim_Product].[Product Name].[All]" dimensionUniqueName="[Dim_Product]" displayFolder="" count="2" memberValueDatatype="130" unbalanced="0"/>
    <cacheHierarchy uniqueName="[Sales_Fact].[Row ID]" caption="Row ID" attribute="1" defaultMemberUniqueName="[Sales_Fact].[Row ID].[All]" allUniqueName="[Sales_Fact].[Row ID].[All]" dimensionUniqueName="[Sales_Fact]" displayFolder="" count="2" memberValueDatatype="20" unbalanced="0"/>
    <cacheHierarchy uniqueName="[Sales_Fact].[Order ID]" caption="Order ID" attribute="1" defaultMemberUniqueName="[Sales_Fact].[Order ID].[All]" allUniqueName="[Sales_Fact].[Order ID].[All]" dimensionUniqueName="[Sales_Fact]" displayFolder="" count="2" memberValueDatatype="130" unbalanced="0"/>
    <cacheHierarchy uniqueName="[Sales_Fact].[Order Date]" caption="Order Date" attribute="1" time="1" defaultMemberUniqueName="[Sales_Fact].[Order Date].[All]" allUniqueName="[Sales_Fact].[Order Date].[All]" dimensionUniqueName="[Sales_Fact]" displayFolder="" count="2" memberValueDatatype="7" unbalanced="0"/>
    <cacheHierarchy uniqueName="[Sales_Fact].[Ship Date]" caption="Ship Date" attribute="1" time="1" defaultMemberUniqueName="[Sales_Fact].[Ship Date].[All]" allUniqueName="[Sales_Fact].[Ship Date].[All]" dimensionUniqueName="[Sales_Fact]" displayFolder="" count="2" memberValueDatatype="7" unbalanced="0"/>
    <cacheHierarchy uniqueName="[Sales_Fact].[shipment days]" caption="shipment days" attribute="1" defaultMemberUniqueName="[Sales_Fact].[shipment days].[All]" allUniqueName="[Sales_Fact].[shipment days].[All]" dimensionUniqueName="[Sales_Fact]" displayFolder="" count="2" memberValueDatatype="20" unbalanced="0"/>
    <cacheHierarchy uniqueName="[Sales_Fact].[Ship Mode]" caption="Ship Mode" attribute="1" defaultMemberUniqueName="[Sales_Fact].[Ship Mode].[All]" allUniqueName="[Sales_Fact].[Ship Mode].[All]" dimensionUniqueName="[Sales_Fact]" displayFolder="" count="2" memberValueDatatype="130" unbalanced="0"/>
    <cacheHierarchy uniqueName="[Sales_Fact].[Customer ID]" caption="Customer ID" attribute="1" defaultMemberUniqueName="[Sales_Fact].[Customer ID].[All]" allUniqueName="[Sales_Fact].[Customer ID].[All]" dimensionUniqueName="[Sales_Fact]" displayFolder="" count="2" memberValueDatatype="130" unbalanced="0"/>
    <cacheHierarchy uniqueName="[Sales_Fact].[Postal Code]" caption="Postal Code" attribute="1" defaultMemberUniqueName="[Sales_Fact].[Postal Code].[All]" allUniqueName="[Sales_Fact].[Postal Code].[All]" dimensionUniqueName="[Sales_Fact]" displayFolder="" count="2" memberValueDatatype="20" unbalanced="0"/>
    <cacheHierarchy uniqueName="[Sales_Fact].[Product ID]" caption="Product ID" attribute="1" defaultMemberUniqueName="[Sales_Fact].[Product ID].[All]" allUniqueName="[Sales_Fact].[Product ID].[All]" dimensionUniqueName="[Sales_Fact]" displayFolder="" count="2" memberValueDatatype="130" unbalanced="0"/>
    <cacheHierarchy uniqueName="[Sales_Fact].[Sales]" caption="Sales" attribute="1" defaultMemberUniqueName="[Sales_Fact].[Sales].[All]" allUniqueName="[Sales_Fact].[Sales].[All]" dimensionUniqueName="[Sales_Fact]" displayFolder="" count="2" memberValueDatatype="5" unbalanced="0"/>
    <cacheHierarchy uniqueName="[Sales_Fact].[Quantity]" caption="Quantity" attribute="1" defaultMemberUniqueName="[Sales_Fact].[Quantity].[All]" allUniqueName="[Sales_Fact].[Quantity].[All]" dimensionUniqueName="[Sales_Fact]" displayFolder="" count="2" memberValueDatatype="20" unbalanced="0"/>
    <cacheHierarchy uniqueName="[Sales_Fact].[Discount]" caption="Discount" attribute="1" defaultMemberUniqueName="[Sales_Fact].[Discount].[All]" allUniqueName="[Sales_Fact].[Discount].[All]" dimensionUniqueName="[Sales_Fact]" displayFolder="" count="2" memberValueDatatype="5" unbalanced="0"/>
    <cacheHierarchy uniqueName="[Sales_Fact].[Profit]" caption="Profit" attribute="1" defaultMemberUniqueName="[Sales_Fact].[Profit].[All]" allUniqueName="[Sales_Fact].[Profit].[All]" dimensionUniqueName="[Sales_Fact]" displayFolder="" count="2" memberValueDatatype="5" unbalanced="0"/>
    <cacheHierarchy uniqueName="[Measures].[Total Sales]" caption="Total Sales" measure="1" displayFolder="" measureGroup="Sales_Fact" count="0" oneField="1">
      <fieldsUsage count="1">
        <fieldUsage x="0"/>
      </fieldsUsage>
    </cacheHierarchy>
    <cacheHierarchy uniqueName="[Measures].[Total Profit]" caption="Total Profit" measure="1" displayFolder="" measureGroup="Sales_Fact" count="0" oneField="1">
      <fieldsUsage count="1">
        <fieldUsage x="1"/>
      </fieldsUsage>
    </cacheHierarchy>
    <cacheHierarchy uniqueName="[Measures].[Profit Margin]" caption="Profit Margin" measure="1" displayFolder="" measureGroup="Sales_Fact" count="0"/>
    <cacheHierarchy uniqueName="[Measures].[Total Orders]" caption="Total Orders" measure="1" displayFolder="" measureGroup="Sales_Fact" count="0"/>
    <cacheHierarchy uniqueName="[Measures].[YTD Sales]" caption="YTD Sales" measure="1" displayFolder="" measureGroup="Sales_Fact" count="0"/>
    <cacheHierarchy uniqueName="[Measures].[PY Sales]" caption="PY Sales" measure="1" displayFolder="" measureGroup="Sales_Fact" count="0"/>
    <cacheHierarchy uniqueName="[Measures].[YoY Growth %]" caption="YoY Growth %" measure="1" displayFolder="" measureGroup="Sales_Fact" count="0"/>
    <cacheHierarchy uniqueName="[Measures].[Avg Discount]" caption="Avg Discount" measure="1" displayFolder="" measureGroup="Sales_Fact" count="0"/>
    <cacheHierarchy uniqueName="[Measures].[Last Order Date]" caption="Last Order Date" measure="1" displayFolder="" measureGroup="Sales_Fact" count="0"/>
    <cacheHierarchy uniqueName="[Measures].[Recency (Days)]" caption="Recency (Days)" measure="1" displayFolder="" measureGroup="Sales_Fact" count="0"/>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Product]" caption="__XL_Count Dim_Product" measure="1" displayFolder="" measureGroup="Dim_Product" count="0" hidden="1"/>
    <cacheHierarchy uniqueName="[Measures].[__XL_Count Sales_Fact]" caption="__XL_Count Sales_Fact" measure="1" displayFolder="" measureGroup="Sales_Fac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Dim_Customer" uniqueName="[Dim_Customer]" caption="Dim_Customer"/>
    <dimension name="Dim_Location" uniqueName="[Dim_Location]" caption="Dim_Location"/>
    <dimension name="Dim_Product" uniqueName="[Dim_Product]" caption="Dim_Product"/>
    <dimension measure="1" name="Measures" uniqueName="[Measures]" caption="Measures"/>
    <dimension name="Sales_Fact" uniqueName="[Sales_Fact]" caption="Sales_Fact"/>
  </dimensions>
  <measureGroups count="5">
    <measureGroup name="Calendar" caption="Calendar"/>
    <measureGroup name="Dim_Customer" caption="Dim_Customer"/>
    <measureGroup name="Dim_Location" caption="Dim_Location"/>
    <measureGroup name="Dim_Product" caption="Dim_Product"/>
    <measureGroup name="Sales_Fact" caption="Sales_Fact"/>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2.769737268522" backgroundQuery="1" createdVersion="8" refreshedVersion="8" minRefreshableVersion="3" recordCount="0" supportSubquery="1" supportAdvancedDrill="1" xr:uid="{5C8552B5-BB6D-496D-A2A3-99648673262D}">
  <cacheSource type="external" connectionId="7"/>
  <cacheFields count="6">
    <cacheField name="[Dim_Customer].[Segment].[Segment]" caption="Segment" numFmtId="0" hierarchy="10" level="1">
      <sharedItems count="3">
        <s v="Consumer"/>
        <s v="Corporate"/>
        <s v="Home Office"/>
      </sharedItems>
    </cacheField>
    <cacheField name="[Measures].[Avg Discount]" caption="Avg Discount" numFmtId="0" hierarchy="40" level="32767"/>
    <cacheField name="[Measures].[Profit Margin]" caption="Profit Margin" numFmtId="0" hierarchy="35" level="32767"/>
    <cacheField name="[Measures].[Total Profit]" caption="Total Profit" numFmtId="0" hierarchy="34" level="32767"/>
    <cacheField name="[Measures].[Total Sales]" caption="Total Sales" numFmtId="0" hierarchy="33" level="32767"/>
    <cacheField name="[Dim_Product].[Category].[Category]" caption="Category" numFmtId="0" hierarchy="17" level="1">
      <sharedItems containsSemiMixedTypes="0" containsNonDate="0" containsString="0"/>
    </cacheField>
  </cacheFields>
  <cacheHierarchies count="4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2" memberValueDatatype="130" unbalanced="0">
      <fieldsUsage count="2">
        <fieldUsage x="-1"/>
        <fieldUsage x="0"/>
      </fieldsUsage>
    </cacheHierarchy>
    <cacheHierarchy uniqueName="[Dim_Location].[City]" caption="City" attribute="1" defaultMemberUniqueName="[Dim_Location].[City].[All]" allUniqueName="[Dim_Location].[City].[All]" dimensionUniqueName="[Dim_Location]" displayFolder="" count="0" memberValueDatatype="13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Country]" caption="Country" attribute="1" defaultMemberUniqueName="[Dim_Location].[Country].[All]" allUniqueName="[Dim_Location].[Country].[All]" dimensionUniqueName="[Dim_Location]" displayFolder="" count="0" memberValueDatatype="130" unbalanced="0"/>
    <cacheHierarchy uniqueName="[Dim_Location].[Postal Code]" caption="Postal Code" attribute="1" defaultMemberUniqueName="[Dim_Location].[Postal Code].[All]" allUniqueName="[Dim_Location].[Postal Code].[All]" dimensionUniqueName="[Dim_Location]" displayFolder="" count="0" memberValueDatatype="20" unbalanced="0"/>
    <cacheHierarchy uniqueName="[Dim_Location].[Region]" caption="Region" attribute="1" defaultMemberUniqueName="[Dim_Location].[Region].[All]" allUniqueName="[Dim_Location].[Region].[All]" dimensionUniqueName="[Dim_Location]" displayFolder="" count="2"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5"/>
      </fieldsUsage>
    </cacheHierarchy>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Sales_Fact].[Row ID]" caption="Row ID" attribute="1" defaultMemberUniqueName="[Sales_Fact].[Row ID].[All]" allUniqueName="[Sales_Fact].[Row ID].[All]" dimensionUniqueName="[Sales_Fact]" displayFolder="" count="0" memberValueDatatype="20" unbalanced="0"/>
    <cacheHierarchy uniqueName="[Sales_Fact].[Order ID]" caption="Order ID" attribute="1" defaultMemberUniqueName="[Sales_Fact].[Order ID].[All]" allUniqueName="[Sales_Fact].[Order ID].[All]" dimensionUniqueName="[Sales_Fact]" displayFolder="" count="0" memberValueDatatype="130" unbalanced="0"/>
    <cacheHierarchy uniqueName="[Sales_Fact].[Order Date]" caption="Order Date" attribute="1" time="1" defaultMemberUniqueName="[Sales_Fact].[Order Date].[All]" allUniqueName="[Sales_Fact].[Order Date].[All]" dimensionUniqueName="[Sales_Fact]" displayFolder="" count="0" memberValueDatatype="7" unbalanced="0"/>
    <cacheHierarchy uniqueName="[Sales_Fact].[Ship Date]" caption="Ship Date" attribute="1" time="1" defaultMemberUniqueName="[Sales_Fact].[Ship Date].[All]" allUniqueName="[Sales_Fact].[Ship Date].[All]" dimensionUniqueName="[Sales_Fact]" displayFolder="" count="0" memberValueDatatype="7" unbalanced="0"/>
    <cacheHierarchy uniqueName="[Sales_Fact].[shipment days]" caption="shipment days" attribute="1" defaultMemberUniqueName="[Sales_Fact].[shipment days].[All]" allUniqueName="[Sales_Fact].[shipment days].[All]" dimensionUniqueName="[Sales_Fact]" displayFolder="" count="0" memberValueDatatype="20" unbalanced="0"/>
    <cacheHierarchy uniqueName="[Sales_Fact].[Ship Mode]" caption="Ship Mode" attribute="1" defaultMemberUniqueName="[Sales_Fact].[Ship Mode].[All]" allUniqueName="[Sales_Fact].[Ship Mode].[All]" dimensionUniqueName="[Sales_Fact]" displayFolder="" count="0" memberValueDatatype="130" unbalanced="0"/>
    <cacheHierarchy uniqueName="[Sales_Fact].[Customer ID]" caption="Customer ID" attribute="1" defaultMemberUniqueName="[Sales_Fact].[Customer ID].[All]" allUniqueName="[Sales_Fact].[Customer ID].[All]" dimensionUniqueName="[Sales_Fact]" displayFolder="" count="0" memberValueDatatype="130" unbalanced="0"/>
    <cacheHierarchy uniqueName="[Sales_Fact].[Postal Code]" caption="Postal Code" attribute="1" defaultMemberUniqueName="[Sales_Fact].[Postal Code].[All]" allUniqueName="[Sales_Fact].[Postal Code].[All]" dimensionUniqueName="[Sales_Fact]" displayFolder="" count="0" memberValueDatatype="20" unbalanced="0"/>
    <cacheHierarchy uniqueName="[Sales_Fact].[Product ID]" caption="Product ID" attribute="1" defaultMemberUniqueName="[Sales_Fact].[Product ID].[All]" allUniqueName="[Sales_Fact].[Product ID].[All]" dimensionUniqueName="[Sales_Fact]" displayFolder="" count="0" memberValueDatatype="130" unbalanced="0"/>
    <cacheHierarchy uniqueName="[Sales_Fact].[Sales]" caption="Sales" attribute="1" defaultMemberUniqueName="[Sales_Fact].[Sales].[All]" allUniqueName="[Sales_Fact].[Sales].[All]" dimensionUniqueName="[Sales_Fact]" displayFolder="" count="0" memberValueDatatype="5" unbalanced="0"/>
    <cacheHierarchy uniqueName="[Sales_Fact].[Quantity]" caption="Quantity" attribute="1" defaultMemberUniqueName="[Sales_Fact].[Quantity].[All]" allUniqueName="[Sales_Fact].[Quantity].[All]" dimensionUniqueName="[Sales_Fact]" displayFolder="" count="0" memberValueDatatype="20" unbalanced="0"/>
    <cacheHierarchy uniqueName="[Sales_Fact].[Discount]" caption="Discount" attribute="1" defaultMemberUniqueName="[Sales_Fact].[Discount].[All]" allUniqueName="[Sales_Fact].[Discount].[All]" dimensionUniqueName="[Sales_Fact]" displayFolder="" count="0" memberValueDatatype="5" unbalanced="0"/>
    <cacheHierarchy uniqueName="[Sales_Fact].[Profit]" caption="Profit" attribute="1" defaultMemberUniqueName="[Sales_Fact].[Profit].[All]" allUniqueName="[Sales_Fact].[Profit].[All]" dimensionUniqueName="[Sales_Fact]" displayFolder="" count="0" memberValueDatatype="5" unbalanced="0"/>
    <cacheHierarchy uniqueName="[Measures].[Total Sales]" caption="Total Sales" measure="1" displayFolder="" measureGroup="Sales_Fact" count="0" oneField="1">
      <fieldsUsage count="1">
        <fieldUsage x="4"/>
      </fieldsUsage>
    </cacheHierarchy>
    <cacheHierarchy uniqueName="[Measures].[Total Profit]" caption="Total Profit" measure="1" displayFolder="" measureGroup="Sales_Fact" count="0" oneField="1">
      <fieldsUsage count="1">
        <fieldUsage x="3"/>
      </fieldsUsage>
    </cacheHierarchy>
    <cacheHierarchy uniqueName="[Measures].[Profit Margin]" caption="Profit Margin" measure="1" displayFolder="" measureGroup="Sales_Fact" count="0" oneField="1">
      <fieldsUsage count="1">
        <fieldUsage x="2"/>
      </fieldsUsage>
    </cacheHierarchy>
    <cacheHierarchy uniqueName="[Measures].[Total Orders]" caption="Total Orders" measure="1" displayFolder="" measureGroup="Sales_Fact" count="0"/>
    <cacheHierarchy uniqueName="[Measures].[YTD Sales]" caption="YTD Sales" measure="1" displayFolder="" measureGroup="Sales_Fact" count="0"/>
    <cacheHierarchy uniqueName="[Measures].[PY Sales]" caption="PY Sales" measure="1" displayFolder="" measureGroup="Sales_Fact" count="0"/>
    <cacheHierarchy uniqueName="[Measures].[YoY Growth %]" caption="YoY Growth %" measure="1" displayFolder="" measureGroup="Sales_Fact" count="0"/>
    <cacheHierarchy uniqueName="[Measures].[Avg Discount]" caption="Avg Discount" measure="1" displayFolder="" measureGroup="Sales_Fact" count="0" oneField="1">
      <fieldsUsage count="1">
        <fieldUsage x="1"/>
      </fieldsUsage>
    </cacheHierarchy>
    <cacheHierarchy uniqueName="[Measures].[Last Order Date]" caption="Last Order Date" measure="1" displayFolder="" measureGroup="Sales_Fact" count="0"/>
    <cacheHierarchy uniqueName="[Measures].[Recency (Days)]" caption="Recency (Days)" measure="1" displayFolder="" measureGroup="Sales_Fact" count="0"/>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Product]" caption="__XL_Count Dim_Product" measure="1" displayFolder="" measureGroup="Dim_Product" count="0" hidden="1"/>
    <cacheHierarchy uniqueName="[Measures].[__XL_Count Sales_Fact]" caption="__XL_Count Sales_Fact" measure="1" displayFolder="" measureGroup="Sales_Fac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Dim_Customer" uniqueName="[Dim_Customer]" caption="Dim_Customer"/>
    <dimension name="Dim_Location" uniqueName="[Dim_Location]" caption="Dim_Location"/>
    <dimension name="Dim_Product" uniqueName="[Dim_Product]" caption="Dim_Product"/>
    <dimension measure="1" name="Measures" uniqueName="[Measures]" caption="Measures"/>
    <dimension name="Sales_Fact" uniqueName="[Sales_Fact]" caption="Sales_Fact"/>
  </dimensions>
  <measureGroups count="5">
    <measureGroup name="Calendar" caption="Calendar"/>
    <measureGroup name="Dim_Customer" caption="Dim_Customer"/>
    <measureGroup name="Dim_Location" caption="Dim_Location"/>
    <measureGroup name="Dim_Product" caption="Dim_Product"/>
    <measureGroup name="Sales_Fact" caption="Sales_Fact"/>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2.769738078707" backgroundQuery="1" createdVersion="8" refreshedVersion="8" minRefreshableVersion="3" recordCount="0" supportSubquery="1" supportAdvancedDrill="1" xr:uid="{9AB6BDD5-269E-466D-B5B4-D984A49CFD05}">
  <cacheSource type="external" connectionId="7"/>
  <cacheFields count="2">
    <cacheField name="[Dim_Product].[Category].[Category]" caption="Category" numFmtId="0" hierarchy="17" level="1">
      <sharedItems count="3">
        <s v="Furniture"/>
        <s v="Office Supplies"/>
        <s v="Technology"/>
      </sharedItems>
    </cacheField>
    <cacheField name="[Measures].[Avg Discount]" caption="Avg Discount" numFmtId="0" hierarchy="40" level="32767"/>
  </cacheFields>
  <cacheHierarchies count="4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2"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Country]" caption="Country" attribute="1" defaultMemberUniqueName="[Dim_Location].[Country].[All]" allUniqueName="[Dim_Location].[Country].[All]" dimensionUniqueName="[Dim_Location]" displayFolder="" count="0" memberValueDatatype="130" unbalanced="0"/>
    <cacheHierarchy uniqueName="[Dim_Location].[Postal Code]" caption="Postal Code" attribute="1" defaultMemberUniqueName="[Dim_Location].[Postal Code].[All]" allUniqueName="[Dim_Location].[Postal Code].[All]" dimensionUniqueName="[Dim_Location]" displayFolder="" count="0" memberValueDatatype="20" unbalanced="0"/>
    <cacheHierarchy uniqueName="[Dim_Location].[Region]" caption="Region" attribute="1" defaultMemberUniqueName="[Dim_Location].[Region].[All]" allUniqueName="[Dim_Location].[Region].[All]" dimensionUniqueName="[Dim_Location]" displayFolder="" count="2"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0"/>
      </fieldsUsage>
    </cacheHierarchy>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Sales_Fact].[Row ID]" caption="Row ID" attribute="1" defaultMemberUniqueName="[Sales_Fact].[Row ID].[All]" allUniqueName="[Sales_Fact].[Row ID].[All]" dimensionUniqueName="[Sales_Fact]" displayFolder="" count="0" memberValueDatatype="20" unbalanced="0"/>
    <cacheHierarchy uniqueName="[Sales_Fact].[Order ID]" caption="Order ID" attribute="1" defaultMemberUniqueName="[Sales_Fact].[Order ID].[All]" allUniqueName="[Sales_Fact].[Order ID].[All]" dimensionUniqueName="[Sales_Fact]" displayFolder="" count="0" memberValueDatatype="130" unbalanced="0"/>
    <cacheHierarchy uniqueName="[Sales_Fact].[Order Date]" caption="Order Date" attribute="1" time="1" defaultMemberUniqueName="[Sales_Fact].[Order Date].[All]" allUniqueName="[Sales_Fact].[Order Date].[All]" dimensionUniqueName="[Sales_Fact]" displayFolder="" count="0" memberValueDatatype="7" unbalanced="0"/>
    <cacheHierarchy uniqueName="[Sales_Fact].[Ship Date]" caption="Ship Date" attribute="1" time="1" defaultMemberUniqueName="[Sales_Fact].[Ship Date].[All]" allUniqueName="[Sales_Fact].[Ship Date].[All]" dimensionUniqueName="[Sales_Fact]" displayFolder="" count="0" memberValueDatatype="7" unbalanced="0"/>
    <cacheHierarchy uniqueName="[Sales_Fact].[shipment days]" caption="shipment days" attribute="1" defaultMemberUniqueName="[Sales_Fact].[shipment days].[All]" allUniqueName="[Sales_Fact].[shipment days].[All]" dimensionUniqueName="[Sales_Fact]" displayFolder="" count="0" memberValueDatatype="20" unbalanced="0"/>
    <cacheHierarchy uniqueName="[Sales_Fact].[Ship Mode]" caption="Ship Mode" attribute="1" defaultMemberUniqueName="[Sales_Fact].[Ship Mode].[All]" allUniqueName="[Sales_Fact].[Ship Mode].[All]" dimensionUniqueName="[Sales_Fact]" displayFolder="" count="0" memberValueDatatype="130" unbalanced="0"/>
    <cacheHierarchy uniqueName="[Sales_Fact].[Customer ID]" caption="Customer ID" attribute="1" defaultMemberUniqueName="[Sales_Fact].[Customer ID].[All]" allUniqueName="[Sales_Fact].[Customer ID].[All]" dimensionUniqueName="[Sales_Fact]" displayFolder="" count="0" memberValueDatatype="130" unbalanced="0"/>
    <cacheHierarchy uniqueName="[Sales_Fact].[Postal Code]" caption="Postal Code" attribute="1" defaultMemberUniqueName="[Sales_Fact].[Postal Code].[All]" allUniqueName="[Sales_Fact].[Postal Code].[All]" dimensionUniqueName="[Sales_Fact]" displayFolder="" count="0" memberValueDatatype="20" unbalanced="0"/>
    <cacheHierarchy uniqueName="[Sales_Fact].[Product ID]" caption="Product ID" attribute="1" defaultMemberUniqueName="[Sales_Fact].[Product ID].[All]" allUniqueName="[Sales_Fact].[Product ID].[All]" dimensionUniqueName="[Sales_Fact]" displayFolder="" count="0" memberValueDatatype="130" unbalanced="0"/>
    <cacheHierarchy uniqueName="[Sales_Fact].[Sales]" caption="Sales" attribute="1" defaultMemberUniqueName="[Sales_Fact].[Sales].[All]" allUniqueName="[Sales_Fact].[Sales].[All]" dimensionUniqueName="[Sales_Fact]" displayFolder="" count="0" memberValueDatatype="5" unbalanced="0"/>
    <cacheHierarchy uniqueName="[Sales_Fact].[Quantity]" caption="Quantity" attribute="1" defaultMemberUniqueName="[Sales_Fact].[Quantity].[All]" allUniqueName="[Sales_Fact].[Quantity].[All]" dimensionUniqueName="[Sales_Fact]" displayFolder="" count="0" memberValueDatatype="20" unbalanced="0"/>
    <cacheHierarchy uniqueName="[Sales_Fact].[Discount]" caption="Discount" attribute="1" defaultMemberUniqueName="[Sales_Fact].[Discount].[All]" allUniqueName="[Sales_Fact].[Discount].[All]" dimensionUniqueName="[Sales_Fact]" displayFolder="" count="0" memberValueDatatype="5" unbalanced="0"/>
    <cacheHierarchy uniqueName="[Sales_Fact].[Profit]" caption="Profit" attribute="1" defaultMemberUniqueName="[Sales_Fact].[Profit].[All]" allUniqueName="[Sales_Fact].[Profit].[All]" dimensionUniqueName="[Sales_Fact]" displayFolder="" count="0" memberValueDatatype="5" unbalanced="0"/>
    <cacheHierarchy uniqueName="[Measures].[Total Sales]" caption="Total Sales" measure="1" displayFolder="" measureGroup="Sales_Fact" count="0"/>
    <cacheHierarchy uniqueName="[Measures].[Total Profit]" caption="Total Profit" measure="1" displayFolder="" measureGroup="Sales_Fact" count="0"/>
    <cacheHierarchy uniqueName="[Measures].[Profit Margin]" caption="Profit Margin" measure="1" displayFolder="" measureGroup="Sales_Fact" count="0"/>
    <cacheHierarchy uniqueName="[Measures].[Total Orders]" caption="Total Orders" measure="1" displayFolder="" measureGroup="Sales_Fact" count="0"/>
    <cacheHierarchy uniqueName="[Measures].[YTD Sales]" caption="YTD Sales" measure="1" displayFolder="" measureGroup="Sales_Fact" count="0"/>
    <cacheHierarchy uniqueName="[Measures].[PY Sales]" caption="PY Sales" measure="1" displayFolder="" measureGroup="Sales_Fact" count="0"/>
    <cacheHierarchy uniqueName="[Measures].[YoY Growth %]" caption="YoY Growth %" measure="1" displayFolder="" measureGroup="Sales_Fact" count="0"/>
    <cacheHierarchy uniqueName="[Measures].[Avg Discount]" caption="Avg Discount" measure="1" displayFolder="" measureGroup="Sales_Fact" count="0" oneField="1">
      <fieldsUsage count="1">
        <fieldUsage x="1"/>
      </fieldsUsage>
    </cacheHierarchy>
    <cacheHierarchy uniqueName="[Measures].[Last Order Date]" caption="Last Order Date" measure="1" displayFolder="" measureGroup="Sales_Fact" count="0"/>
    <cacheHierarchy uniqueName="[Measures].[Recency (Days)]" caption="Recency (Days)" measure="1" displayFolder="" measureGroup="Sales_Fact" count="0"/>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Product]" caption="__XL_Count Dim_Product" measure="1" displayFolder="" measureGroup="Dim_Product" count="0" hidden="1"/>
    <cacheHierarchy uniqueName="[Measures].[__XL_Count Sales_Fact]" caption="__XL_Count Sales_Fact" measure="1" displayFolder="" measureGroup="Sales_Fac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Dim_Customer" uniqueName="[Dim_Customer]" caption="Dim_Customer"/>
    <dimension name="Dim_Location" uniqueName="[Dim_Location]" caption="Dim_Location"/>
    <dimension name="Dim_Product" uniqueName="[Dim_Product]" caption="Dim_Product"/>
    <dimension measure="1" name="Measures" uniqueName="[Measures]" caption="Measures"/>
    <dimension name="Sales_Fact" uniqueName="[Sales_Fact]" caption="Sales_Fact"/>
  </dimensions>
  <measureGroups count="5">
    <measureGroup name="Calendar" caption="Calendar"/>
    <measureGroup name="Dim_Customer" caption="Dim_Customer"/>
    <measureGroup name="Dim_Location" caption="Dim_Location"/>
    <measureGroup name="Dim_Product" caption="Dim_Product"/>
    <measureGroup name="Sales_Fact" caption="Sales_Fact"/>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2.769739351854" backgroundQuery="1" createdVersion="8" refreshedVersion="8" minRefreshableVersion="3" recordCount="0" supportSubquery="1" supportAdvancedDrill="1" xr:uid="{C2D1F84D-7E4A-48F1-AB6E-0BC6FB8B10AD}">
  <cacheSource type="external" connectionId="7"/>
  <cacheFields count="4">
    <cacheField name="[Sales_Fact].[Discount].[Discount]" caption="Discount" numFmtId="0" hierarchy="31" level="1">
      <sharedItems containsSemiMixedTypes="0" containsString="0" containsNumber="1" minValue="0" maxValue="0.8" count="12">
        <n v="0"/>
        <n v="0.1"/>
        <n v="0.15"/>
        <n v="0.2"/>
        <n v="0.3"/>
        <n v="0.32"/>
        <n v="0.4"/>
        <n v="0.45"/>
        <n v="0.5"/>
        <n v="0.6"/>
        <n v="0.7"/>
        <n v="0.8"/>
      </sharedItems>
    </cacheField>
    <cacheField name="[Measures].[Total Profit]" caption="Total Profit" numFmtId="0" hierarchy="34" level="32767"/>
    <cacheField name="[Measures].[Total Sales]" caption="Total Sales" numFmtId="0" hierarchy="33" level="32767"/>
    <cacheField name="[Dim_Product].[Category].[Category]" caption="Category" numFmtId="0" hierarchy="17" level="1">
      <sharedItems containsSemiMixedTypes="0" containsNonDate="0" containsString="0"/>
    </cacheField>
  </cacheFields>
  <cacheHierarchies count="4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2"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Country]" caption="Country" attribute="1" defaultMemberUniqueName="[Dim_Location].[Country].[All]" allUniqueName="[Dim_Location].[Country].[All]" dimensionUniqueName="[Dim_Location]" displayFolder="" count="0" memberValueDatatype="130" unbalanced="0"/>
    <cacheHierarchy uniqueName="[Dim_Location].[Postal Code]" caption="Postal Code" attribute="1" defaultMemberUniqueName="[Dim_Location].[Postal Code].[All]" allUniqueName="[Dim_Location].[Postal Code].[All]" dimensionUniqueName="[Dim_Location]" displayFolder="" count="0" memberValueDatatype="20" unbalanced="0"/>
    <cacheHierarchy uniqueName="[Dim_Location].[Region]" caption="Region" attribute="1" defaultMemberUniqueName="[Dim_Location].[Region].[All]" allUniqueName="[Dim_Location].[Region].[All]" dimensionUniqueName="[Dim_Location]" displayFolder="" count="2"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3"/>
      </fieldsUsage>
    </cacheHierarchy>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Sales_Fact].[Row ID]" caption="Row ID" attribute="1" defaultMemberUniqueName="[Sales_Fact].[Row ID].[All]" allUniqueName="[Sales_Fact].[Row ID].[All]" dimensionUniqueName="[Sales_Fact]" displayFolder="" count="0" memberValueDatatype="20" unbalanced="0"/>
    <cacheHierarchy uniqueName="[Sales_Fact].[Order ID]" caption="Order ID" attribute="1" defaultMemberUniqueName="[Sales_Fact].[Order ID].[All]" allUniqueName="[Sales_Fact].[Order ID].[All]" dimensionUniqueName="[Sales_Fact]" displayFolder="" count="0" memberValueDatatype="130" unbalanced="0"/>
    <cacheHierarchy uniqueName="[Sales_Fact].[Order Date]" caption="Order Date" attribute="1" time="1" defaultMemberUniqueName="[Sales_Fact].[Order Date].[All]" allUniqueName="[Sales_Fact].[Order Date].[All]" dimensionUniqueName="[Sales_Fact]" displayFolder="" count="0" memberValueDatatype="7" unbalanced="0"/>
    <cacheHierarchy uniqueName="[Sales_Fact].[Ship Date]" caption="Ship Date" attribute="1" time="1" defaultMemberUniqueName="[Sales_Fact].[Ship Date].[All]" allUniqueName="[Sales_Fact].[Ship Date].[All]" dimensionUniqueName="[Sales_Fact]" displayFolder="" count="0" memberValueDatatype="7" unbalanced="0"/>
    <cacheHierarchy uniqueName="[Sales_Fact].[shipment days]" caption="shipment days" attribute="1" defaultMemberUniqueName="[Sales_Fact].[shipment days].[All]" allUniqueName="[Sales_Fact].[shipment days].[All]" dimensionUniqueName="[Sales_Fact]" displayFolder="" count="0" memberValueDatatype="20" unbalanced="0"/>
    <cacheHierarchy uniqueName="[Sales_Fact].[Ship Mode]" caption="Ship Mode" attribute="1" defaultMemberUniqueName="[Sales_Fact].[Ship Mode].[All]" allUniqueName="[Sales_Fact].[Ship Mode].[All]" dimensionUniqueName="[Sales_Fact]" displayFolder="" count="0" memberValueDatatype="130" unbalanced="0"/>
    <cacheHierarchy uniqueName="[Sales_Fact].[Customer ID]" caption="Customer ID" attribute="1" defaultMemberUniqueName="[Sales_Fact].[Customer ID].[All]" allUniqueName="[Sales_Fact].[Customer ID].[All]" dimensionUniqueName="[Sales_Fact]" displayFolder="" count="0" memberValueDatatype="130" unbalanced="0"/>
    <cacheHierarchy uniqueName="[Sales_Fact].[Postal Code]" caption="Postal Code" attribute="1" defaultMemberUniqueName="[Sales_Fact].[Postal Code].[All]" allUniqueName="[Sales_Fact].[Postal Code].[All]" dimensionUniqueName="[Sales_Fact]" displayFolder="" count="0" memberValueDatatype="20" unbalanced="0"/>
    <cacheHierarchy uniqueName="[Sales_Fact].[Product ID]" caption="Product ID" attribute="1" defaultMemberUniqueName="[Sales_Fact].[Product ID].[All]" allUniqueName="[Sales_Fact].[Product ID].[All]" dimensionUniqueName="[Sales_Fact]" displayFolder="" count="0" memberValueDatatype="130" unbalanced="0"/>
    <cacheHierarchy uniqueName="[Sales_Fact].[Sales]" caption="Sales" attribute="1" defaultMemberUniqueName="[Sales_Fact].[Sales].[All]" allUniqueName="[Sales_Fact].[Sales].[All]" dimensionUniqueName="[Sales_Fact]" displayFolder="" count="0" memberValueDatatype="5" unbalanced="0"/>
    <cacheHierarchy uniqueName="[Sales_Fact].[Quantity]" caption="Quantity" attribute="1" defaultMemberUniqueName="[Sales_Fact].[Quantity].[All]" allUniqueName="[Sales_Fact].[Quantity].[All]" dimensionUniqueName="[Sales_Fact]" displayFolder="" count="0" memberValueDatatype="20" unbalanced="0"/>
    <cacheHierarchy uniqueName="[Sales_Fact].[Discount]" caption="Discount" attribute="1" defaultMemberUniqueName="[Sales_Fact].[Discount].[All]" allUniqueName="[Sales_Fact].[Discount].[All]" dimensionUniqueName="[Sales_Fact]" displayFolder="" count="2" memberValueDatatype="5" unbalanced="0">
      <fieldsUsage count="2">
        <fieldUsage x="-1"/>
        <fieldUsage x="0"/>
      </fieldsUsage>
    </cacheHierarchy>
    <cacheHierarchy uniqueName="[Sales_Fact].[Profit]" caption="Profit" attribute="1" defaultMemberUniqueName="[Sales_Fact].[Profit].[All]" allUniqueName="[Sales_Fact].[Profit].[All]" dimensionUniqueName="[Sales_Fact]" displayFolder="" count="0" memberValueDatatype="5" unbalanced="0"/>
    <cacheHierarchy uniqueName="[Measures].[Total Sales]" caption="Total Sales" measure="1" displayFolder="" measureGroup="Sales_Fact" count="0" oneField="1">
      <fieldsUsage count="1">
        <fieldUsage x="2"/>
      </fieldsUsage>
    </cacheHierarchy>
    <cacheHierarchy uniqueName="[Measures].[Total Profit]" caption="Total Profit" measure="1" displayFolder="" measureGroup="Sales_Fact" count="0" oneField="1">
      <fieldsUsage count="1">
        <fieldUsage x="1"/>
      </fieldsUsage>
    </cacheHierarchy>
    <cacheHierarchy uniqueName="[Measures].[Profit Margin]" caption="Profit Margin" measure="1" displayFolder="" measureGroup="Sales_Fact" count="0"/>
    <cacheHierarchy uniqueName="[Measures].[Total Orders]" caption="Total Orders" measure="1" displayFolder="" measureGroup="Sales_Fact" count="0"/>
    <cacheHierarchy uniqueName="[Measures].[YTD Sales]" caption="YTD Sales" measure="1" displayFolder="" measureGroup="Sales_Fact" count="0"/>
    <cacheHierarchy uniqueName="[Measures].[PY Sales]" caption="PY Sales" measure="1" displayFolder="" measureGroup="Sales_Fact" count="0"/>
    <cacheHierarchy uniqueName="[Measures].[YoY Growth %]" caption="YoY Growth %" measure="1" displayFolder="" measureGroup="Sales_Fact" count="0"/>
    <cacheHierarchy uniqueName="[Measures].[Avg Discount]" caption="Avg Discount" measure="1" displayFolder="" measureGroup="Sales_Fact" count="0"/>
    <cacheHierarchy uniqueName="[Measures].[Last Order Date]" caption="Last Order Date" measure="1" displayFolder="" measureGroup="Sales_Fact" count="0"/>
    <cacheHierarchy uniqueName="[Measures].[Recency (Days)]" caption="Recency (Days)" measure="1" displayFolder="" measureGroup="Sales_Fact" count="0"/>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Product]" caption="__XL_Count Dim_Product" measure="1" displayFolder="" measureGroup="Dim_Product" count="0" hidden="1"/>
    <cacheHierarchy uniqueName="[Measures].[__XL_Count Sales_Fact]" caption="__XL_Count Sales_Fact" measure="1" displayFolder="" measureGroup="Sales_Fac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Dim_Customer" uniqueName="[Dim_Customer]" caption="Dim_Customer"/>
    <dimension name="Dim_Location" uniqueName="[Dim_Location]" caption="Dim_Location"/>
    <dimension name="Dim_Product" uniqueName="[Dim_Product]" caption="Dim_Product"/>
    <dimension measure="1" name="Measures" uniqueName="[Measures]" caption="Measures"/>
    <dimension name="Sales_Fact" uniqueName="[Sales_Fact]" caption="Sales_Fact"/>
  </dimensions>
  <measureGroups count="5">
    <measureGroup name="Calendar" caption="Calendar"/>
    <measureGroup name="Dim_Customer" caption="Dim_Customer"/>
    <measureGroup name="Dim_Location" caption="Dim_Location"/>
    <measureGroup name="Dim_Product" caption="Dim_Product"/>
    <measureGroup name="Sales_Fact" caption="Sales_Fact"/>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2.769740277778" backgroundQuery="1" createdVersion="8" refreshedVersion="8" minRefreshableVersion="3" recordCount="0" supportSubquery="1" supportAdvancedDrill="1" xr:uid="{B3EB5850-A582-4884-8AB6-10FE80937AB3}">
  <cacheSource type="external" connectionId="7"/>
  <cacheFields count="4">
    <cacheField name="[Dim_Location].[Region].[Region]" caption="Region" numFmtId="0" hierarchy="15" level="1">
      <sharedItems count="4">
        <s v="Central"/>
        <s v="East"/>
        <s v="South"/>
        <s v="West"/>
      </sharedItems>
    </cacheField>
    <cacheField name="[Measures].[Total Profit]" caption="Total Profit" numFmtId="0" hierarchy="34" level="32767"/>
    <cacheField name="[Measures].[Total Sales]" caption="Total Sales" numFmtId="0" hierarchy="33" level="32767"/>
    <cacheField name="[Dim_Product].[Category].[Category]" caption="Category" numFmtId="0" hierarchy="17" level="1">
      <sharedItems containsSemiMixedTypes="0" containsNonDate="0" containsString="0"/>
    </cacheField>
  </cacheFields>
  <cacheHierarchies count="4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2"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Country]" caption="Country" attribute="1" defaultMemberUniqueName="[Dim_Location].[Country].[All]" allUniqueName="[Dim_Location].[Country].[All]" dimensionUniqueName="[Dim_Location]" displayFolder="" count="0" memberValueDatatype="130" unbalanced="0"/>
    <cacheHierarchy uniqueName="[Dim_Location].[Postal Code]" caption="Postal Code" attribute="1" defaultMemberUniqueName="[Dim_Location].[Postal Code].[All]" allUniqueName="[Dim_Location].[Postal Code].[All]" dimensionUniqueName="[Dim_Location]" displayFolder="" count="0" memberValueDatatype="20" unbalanced="0"/>
    <cacheHierarchy uniqueName="[Dim_Location].[Region]" caption="Region" attribute="1" defaultMemberUniqueName="[Dim_Location].[Region].[All]" allUniqueName="[Dim_Location].[Region].[All]" dimensionUniqueName="[Dim_Location]" displayFolder="" count="2" memberValueDatatype="130" unbalanced="0">
      <fieldsUsage count="2">
        <fieldUsage x="-1"/>
        <fieldUsage x="0"/>
      </fieldsUsage>
    </cacheHierarchy>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3"/>
      </fieldsUsage>
    </cacheHierarchy>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Sales_Fact].[Row ID]" caption="Row ID" attribute="1" defaultMemberUniqueName="[Sales_Fact].[Row ID].[All]" allUniqueName="[Sales_Fact].[Row ID].[All]" dimensionUniqueName="[Sales_Fact]" displayFolder="" count="0" memberValueDatatype="20" unbalanced="0"/>
    <cacheHierarchy uniqueName="[Sales_Fact].[Order ID]" caption="Order ID" attribute="1" defaultMemberUniqueName="[Sales_Fact].[Order ID].[All]" allUniqueName="[Sales_Fact].[Order ID].[All]" dimensionUniqueName="[Sales_Fact]" displayFolder="" count="0" memberValueDatatype="130" unbalanced="0"/>
    <cacheHierarchy uniqueName="[Sales_Fact].[Order Date]" caption="Order Date" attribute="1" time="1" defaultMemberUniqueName="[Sales_Fact].[Order Date].[All]" allUniqueName="[Sales_Fact].[Order Date].[All]" dimensionUniqueName="[Sales_Fact]" displayFolder="" count="0" memberValueDatatype="7" unbalanced="0"/>
    <cacheHierarchy uniqueName="[Sales_Fact].[Ship Date]" caption="Ship Date" attribute="1" time="1" defaultMemberUniqueName="[Sales_Fact].[Ship Date].[All]" allUniqueName="[Sales_Fact].[Ship Date].[All]" dimensionUniqueName="[Sales_Fact]" displayFolder="" count="0" memberValueDatatype="7" unbalanced="0"/>
    <cacheHierarchy uniqueName="[Sales_Fact].[shipment days]" caption="shipment days" attribute="1" defaultMemberUniqueName="[Sales_Fact].[shipment days].[All]" allUniqueName="[Sales_Fact].[shipment days].[All]" dimensionUniqueName="[Sales_Fact]" displayFolder="" count="0" memberValueDatatype="20" unbalanced="0"/>
    <cacheHierarchy uniqueName="[Sales_Fact].[Ship Mode]" caption="Ship Mode" attribute="1" defaultMemberUniqueName="[Sales_Fact].[Ship Mode].[All]" allUniqueName="[Sales_Fact].[Ship Mode].[All]" dimensionUniqueName="[Sales_Fact]" displayFolder="" count="0" memberValueDatatype="130" unbalanced="0"/>
    <cacheHierarchy uniqueName="[Sales_Fact].[Customer ID]" caption="Customer ID" attribute="1" defaultMemberUniqueName="[Sales_Fact].[Customer ID].[All]" allUniqueName="[Sales_Fact].[Customer ID].[All]" dimensionUniqueName="[Sales_Fact]" displayFolder="" count="0" memberValueDatatype="130" unbalanced="0"/>
    <cacheHierarchy uniqueName="[Sales_Fact].[Postal Code]" caption="Postal Code" attribute="1" defaultMemberUniqueName="[Sales_Fact].[Postal Code].[All]" allUniqueName="[Sales_Fact].[Postal Code].[All]" dimensionUniqueName="[Sales_Fact]" displayFolder="" count="0" memberValueDatatype="20" unbalanced="0"/>
    <cacheHierarchy uniqueName="[Sales_Fact].[Product ID]" caption="Product ID" attribute="1" defaultMemberUniqueName="[Sales_Fact].[Product ID].[All]" allUniqueName="[Sales_Fact].[Product ID].[All]" dimensionUniqueName="[Sales_Fact]" displayFolder="" count="0" memberValueDatatype="130" unbalanced="0"/>
    <cacheHierarchy uniqueName="[Sales_Fact].[Sales]" caption="Sales" attribute="1" defaultMemberUniqueName="[Sales_Fact].[Sales].[All]" allUniqueName="[Sales_Fact].[Sales].[All]" dimensionUniqueName="[Sales_Fact]" displayFolder="" count="0" memberValueDatatype="5" unbalanced="0"/>
    <cacheHierarchy uniqueName="[Sales_Fact].[Quantity]" caption="Quantity" attribute="1" defaultMemberUniqueName="[Sales_Fact].[Quantity].[All]" allUniqueName="[Sales_Fact].[Quantity].[All]" dimensionUniqueName="[Sales_Fact]" displayFolder="" count="0" memberValueDatatype="20" unbalanced="0"/>
    <cacheHierarchy uniqueName="[Sales_Fact].[Discount]" caption="Discount" attribute="1" defaultMemberUniqueName="[Sales_Fact].[Discount].[All]" allUniqueName="[Sales_Fact].[Discount].[All]" dimensionUniqueName="[Sales_Fact]" displayFolder="" count="0" memberValueDatatype="5" unbalanced="0"/>
    <cacheHierarchy uniqueName="[Sales_Fact].[Profit]" caption="Profit" attribute="1" defaultMemberUniqueName="[Sales_Fact].[Profit].[All]" allUniqueName="[Sales_Fact].[Profit].[All]" dimensionUniqueName="[Sales_Fact]" displayFolder="" count="0" memberValueDatatype="5" unbalanced="0"/>
    <cacheHierarchy uniqueName="[Measures].[Total Sales]" caption="Total Sales" measure="1" displayFolder="" measureGroup="Sales_Fact" count="0" oneField="1">
      <fieldsUsage count="1">
        <fieldUsage x="2"/>
      </fieldsUsage>
    </cacheHierarchy>
    <cacheHierarchy uniqueName="[Measures].[Total Profit]" caption="Total Profit" measure="1" displayFolder="" measureGroup="Sales_Fact" count="0" oneField="1">
      <fieldsUsage count="1">
        <fieldUsage x="1"/>
      </fieldsUsage>
    </cacheHierarchy>
    <cacheHierarchy uniqueName="[Measures].[Profit Margin]" caption="Profit Margin" measure="1" displayFolder="" measureGroup="Sales_Fact" count="0"/>
    <cacheHierarchy uniqueName="[Measures].[Total Orders]" caption="Total Orders" measure="1" displayFolder="" measureGroup="Sales_Fact" count="0"/>
    <cacheHierarchy uniqueName="[Measures].[YTD Sales]" caption="YTD Sales" measure="1" displayFolder="" measureGroup="Sales_Fact" count="0"/>
    <cacheHierarchy uniqueName="[Measures].[PY Sales]" caption="PY Sales" measure="1" displayFolder="" measureGroup="Sales_Fact" count="0"/>
    <cacheHierarchy uniqueName="[Measures].[YoY Growth %]" caption="YoY Growth %" measure="1" displayFolder="" measureGroup="Sales_Fact" count="0"/>
    <cacheHierarchy uniqueName="[Measures].[Avg Discount]" caption="Avg Discount" measure="1" displayFolder="" measureGroup="Sales_Fact" count="0"/>
    <cacheHierarchy uniqueName="[Measures].[Last Order Date]" caption="Last Order Date" measure="1" displayFolder="" measureGroup="Sales_Fact" count="0"/>
    <cacheHierarchy uniqueName="[Measures].[Recency (Days)]" caption="Recency (Days)" measure="1" displayFolder="" measureGroup="Sales_Fact" count="0"/>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Product]" caption="__XL_Count Dim_Product" measure="1" displayFolder="" measureGroup="Dim_Product" count="0" hidden="1"/>
    <cacheHierarchy uniqueName="[Measures].[__XL_Count Sales_Fact]" caption="__XL_Count Sales_Fact" measure="1" displayFolder="" measureGroup="Sales_Fac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Dim_Customer" uniqueName="[Dim_Customer]" caption="Dim_Customer"/>
    <dimension name="Dim_Location" uniqueName="[Dim_Location]" caption="Dim_Location"/>
    <dimension name="Dim_Product" uniqueName="[Dim_Product]" caption="Dim_Product"/>
    <dimension measure="1" name="Measures" uniqueName="[Measures]" caption="Measures"/>
    <dimension name="Sales_Fact" uniqueName="[Sales_Fact]" caption="Sales_Fact"/>
  </dimensions>
  <measureGroups count="5">
    <measureGroup name="Calendar" caption="Calendar"/>
    <measureGroup name="Dim_Customer" caption="Dim_Customer"/>
    <measureGroup name="Dim_Location" caption="Dim_Location"/>
    <measureGroup name="Dim_Product" caption="Dim_Product"/>
    <measureGroup name="Sales_Fact" caption="Sales_Fact"/>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2.769740972224" backgroundQuery="1" createdVersion="8" refreshedVersion="8" minRefreshableVersion="3" recordCount="0" supportSubquery="1" supportAdvancedDrill="1" xr:uid="{914F3A79-221C-496C-ABFA-ACAD7A9BE99D}">
  <cacheSource type="external" connectionId="7"/>
  <cacheFields count="6">
    <cacheField name="[Dim_Product].[Category].[Category]" caption="Category" numFmtId="0" hierarchy="17" level="1">
      <sharedItems count="3">
        <s v="Furniture"/>
        <s v="Office Supplies"/>
        <s v="Technology"/>
      </sharedItems>
    </cacheField>
    <cacheField name="[Measures].[Avg Discount]" caption="Avg Discount" numFmtId="0" hierarchy="40" level="32767"/>
    <cacheField name="[Measures].[Profit Margin]" caption="Profit Margin" numFmtId="0" hierarchy="35" level="32767"/>
    <cacheField name="[Measures].[Total Profit]" caption="Total Profit" numFmtId="0" hierarchy="34" level="32767"/>
    <cacheField name="[Measures].[Total Sales]" caption="Total Sales" numFmtId="0" hierarchy="33" level="32767"/>
    <cacheField name="[Measures].[Total Orders]" caption="Total Orders" numFmtId="0" hierarchy="36" level="32767"/>
  </cacheFields>
  <cacheHierarchies count="4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2"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Country]" caption="Country" attribute="1" defaultMemberUniqueName="[Dim_Location].[Country].[All]" allUniqueName="[Dim_Location].[Country].[All]" dimensionUniqueName="[Dim_Location]" displayFolder="" count="0" memberValueDatatype="130" unbalanced="0"/>
    <cacheHierarchy uniqueName="[Dim_Location].[Postal Code]" caption="Postal Code" attribute="1" defaultMemberUniqueName="[Dim_Location].[Postal Code].[All]" allUniqueName="[Dim_Location].[Postal Code].[All]" dimensionUniqueName="[Dim_Location]" displayFolder="" count="0" memberValueDatatype="20" unbalanced="0"/>
    <cacheHierarchy uniqueName="[Dim_Location].[Region]" caption="Region" attribute="1" defaultMemberUniqueName="[Dim_Location].[Region].[All]" allUniqueName="[Dim_Location].[Region].[All]" dimensionUniqueName="[Dim_Location]" displayFolder="" count="2"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0"/>
      </fieldsUsage>
    </cacheHierarchy>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Sales_Fact].[Row ID]" caption="Row ID" attribute="1" defaultMemberUniqueName="[Sales_Fact].[Row ID].[All]" allUniqueName="[Sales_Fact].[Row ID].[All]" dimensionUniqueName="[Sales_Fact]" displayFolder="" count="0" memberValueDatatype="20" unbalanced="0"/>
    <cacheHierarchy uniqueName="[Sales_Fact].[Order ID]" caption="Order ID" attribute="1" defaultMemberUniqueName="[Sales_Fact].[Order ID].[All]" allUniqueName="[Sales_Fact].[Order ID].[All]" dimensionUniqueName="[Sales_Fact]" displayFolder="" count="0" memberValueDatatype="130" unbalanced="0"/>
    <cacheHierarchy uniqueName="[Sales_Fact].[Order Date]" caption="Order Date" attribute="1" time="1" defaultMemberUniqueName="[Sales_Fact].[Order Date].[All]" allUniqueName="[Sales_Fact].[Order Date].[All]" dimensionUniqueName="[Sales_Fact]" displayFolder="" count="0" memberValueDatatype="7" unbalanced="0"/>
    <cacheHierarchy uniqueName="[Sales_Fact].[Ship Date]" caption="Ship Date" attribute="1" time="1" defaultMemberUniqueName="[Sales_Fact].[Ship Date].[All]" allUniqueName="[Sales_Fact].[Ship Date].[All]" dimensionUniqueName="[Sales_Fact]" displayFolder="" count="0" memberValueDatatype="7" unbalanced="0"/>
    <cacheHierarchy uniqueName="[Sales_Fact].[shipment days]" caption="shipment days" attribute="1" defaultMemberUniqueName="[Sales_Fact].[shipment days].[All]" allUniqueName="[Sales_Fact].[shipment days].[All]" dimensionUniqueName="[Sales_Fact]" displayFolder="" count="0" memberValueDatatype="20" unbalanced="0"/>
    <cacheHierarchy uniqueName="[Sales_Fact].[Ship Mode]" caption="Ship Mode" attribute="1" defaultMemberUniqueName="[Sales_Fact].[Ship Mode].[All]" allUniqueName="[Sales_Fact].[Ship Mode].[All]" dimensionUniqueName="[Sales_Fact]" displayFolder="" count="0" memberValueDatatype="130" unbalanced="0"/>
    <cacheHierarchy uniqueName="[Sales_Fact].[Customer ID]" caption="Customer ID" attribute="1" defaultMemberUniqueName="[Sales_Fact].[Customer ID].[All]" allUniqueName="[Sales_Fact].[Customer ID].[All]" dimensionUniqueName="[Sales_Fact]" displayFolder="" count="0" memberValueDatatype="130" unbalanced="0"/>
    <cacheHierarchy uniqueName="[Sales_Fact].[Postal Code]" caption="Postal Code" attribute="1" defaultMemberUniqueName="[Sales_Fact].[Postal Code].[All]" allUniqueName="[Sales_Fact].[Postal Code].[All]" dimensionUniqueName="[Sales_Fact]" displayFolder="" count="0" memberValueDatatype="20" unbalanced="0"/>
    <cacheHierarchy uniqueName="[Sales_Fact].[Product ID]" caption="Product ID" attribute="1" defaultMemberUniqueName="[Sales_Fact].[Product ID].[All]" allUniqueName="[Sales_Fact].[Product ID].[All]" dimensionUniqueName="[Sales_Fact]" displayFolder="" count="0" memberValueDatatype="130" unbalanced="0"/>
    <cacheHierarchy uniqueName="[Sales_Fact].[Sales]" caption="Sales" attribute="1" defaultMemberUniqueName="[Sales_Fact].[Sales].[All]" allUniqueName="[Sales_Fact].[Sales].[All]" dimensionUniqueName="[Sales_Fact]" displayFolder="" count="0" memberValueDatatype="5" unbalanced="0"/>
    <cacheHierarchy uniqueName="[Sales_Fact].[Quantity]" caption="Quantity" attribute="1" defaultMemberUniqueName="[Sales_Fact].[Quantity].[All]" allUniqueName="[Sales_Fact].[Quantity].[All]" dimensionUniqueName="[Sales_Fact]" displayFolder="" count="0" memberValueDatatype="20" unbalanced="0"/>
    <cacheHierarchy uniqueName="[Sales_Fact].[Discount]" caption="Discount" attribute="1" defaultMemberUniqueName="[Sales_Fact].[Discount].[All]" allUniqueName="[Sales_Fact].[Discount].[All]" dimensionUniqueName="[Sales_Fact]" displayFolder="" count="0" memberValueDatatype="5" unbalanced="0"/>
    <cacheHierarchy uniqueName="[Sales_Fact].[Profit]" caption="Profit" attribute="1" defaultMemberUniqueName="[Sales_Fact].[Profit].[All]" allUniqueName="[Sales_Fact].[Profit].[All]" dimensionUniqueName="[Sales_Fact]" displayFolder="" count="0" memberValueDatatype="5" unbalanced="0"/>
    <cacheHierarchy uniqueName="[Measures].[Total Sales]" caption="Total Sales" measure="1" displayFolder="" measureGroup="Sales_Fact" count="0" oneField="1">
      <fieldsUsage count="1">
        <fieldUsage x="4"/>
      </fieldsUsage>
    </cacheHierarchy>
    <cacheHierarchy uniqueName="[Measures].[Total Profit]" caption="Total Profit" measure="1" displayFolder="" measureGroup="Sales_Fact" count="0" oneField="1">
      <fieldsUsage count="1">
        <fieldUsage x="3"/>
      </fieldsUsage>
    </cacheHierarchy>
    <cacheHierarchy uniqueName="[Measures].[Profit Margin]" caption="Profit Margin" measure="1" displayFolder="" measureGroup="Sales_Fact" count="0" oneField="1">
      <fieldsUsage count="1">
        <fieldUsage x="2"/>
      </fieldsUsage>
    </cacheHierarchy>
    <cacheHierarchy uniqueName="[Measures].[Total Orders]" caption="Total Orders" measure="1" displayFolder="" measureGroup="Sales_Fact" count="0" oneField="1">
      <fieldsUsage count="1">
        <fieldUsage x="5"/>
      </fieldsUsage>
    </cacheHierarchy>
    <cacheHierarchy uniqueName="[Measures].[YTD Sales]" caption="YTD Sales" measure="1" displayFolder="" measureGroup="Sales_Fact" count="0"/>
    <cacheHierarchy uniqueName="[Measures].[PY Sales]" caption="PY Sales" measure="1" displayFolder="" measureGroup="Sales_Fact" count="0"/>
    <cacheHierarchy uniqueName="[Measures].[YoY Growth %]" caption="YoY Growth %" measure="1" displayFolder="" measureGroup="Sales_Fact" count="0"/>
    <cacheHierarchy uniqueName="[Measures].[Avg Discount]" caption="Avg Discount" measure="1" displayFolder="" measureGroup="Sales_Fact" count="0" oneField="1">
      <fieldsUsage count="1">
        <fieldUsage x="1"/>
      </fieldsUsage>
    </cacheHierarchy>
    <cacheHierarchy uniqueName="[Measures].[Last Order Date]" caption="Last Order Date" measure="1" displayFolder="" measureGroup="Sales_Fact" count="0"/>
    <cacheHierarchy uniqueName="[Measures].[Recency (Days)]" caption="Recency (Days)" measure="1" displayFolder="" measureGroup="Sales_Fact" count="0"/>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Product]" caption="__XL_Count Dim_Product" measure="1" displayFolder="" measureGroup="Dim_Product" count="0" hidden="1"/>
    <cacheHierarchy uniqueName="[Measures].[__XL_Count Sales_Fact]" caption="__XL_Count Sales_Fact" measure="1" displayFolder="" measureGroup="Sales_Fac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Dim_Customer" uniqueName="[Dim_Customer]" caption="Dim_Customer"/>
    <dimension name="Dim_Location" uniqueName="[Dim_Location]" caption="Dim_Location"/>
    <dimension name="Dim_Product" uniqueName="[Dim_Product]" caption="Dim_Product"/>
    <dimension measure="1" name="Measures" uniqueName="[Measures]" caption="Measures"/>
    <dimension name="Sales_Fact" uniqueName="[Sales_Fact]" caption="Sales_Fact"/>
  </dimensions>
  <measureGroups count="5">
    <measureGroup name="Calendar" caption="Calendar"/>
    <measureGroup name="Dim_Customer" caption="Dim_Customer"/>
    <measureGroup name="Dim_Location" caption="Dim_Location"/>
    <measureGroup name="Dim_Product" caption="Dim_Product"/>
    <measureGroup name="Sales_Fact" caption="Sales_Fact"/>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2.769742129633" backgroundQuery="1" createdVersion="8" refreshedVersion="8" minRefreshableVersion="3" recordCount="0" supportSubquery="1" supportAdvancedDrill="1" xr:uid="{FA0EB2A7-1310-4D31-BE3A-CC34F5973043}">
  <cacheSource type="external" connectionId="7"/>
  <cacheFields count="5">
    <cacheField name="[Calendar].[Month].[Month]" caption="Month" numFmtId="0" hierarchy="4" level="1">
      <sharedItems count="12">
        <s v="January"/>
        <s v="February"/>
        <s v="March"/>
        <s v="April"/>
        <s v="May"/>
        <s v="June"/>
        <s v="July"/>
        <s v="August"/>
        <s v="September"/>
        <s v="October"/>
        <s v="November"/>
        <s v="December"/>
      </sharedItems>
    </cacheField>
    <cacheField name="[Calendar].[Year].[Year]" caption="Year" numFmtId="0" hierarchy="2" level="1">
      <sharedItems containsSemiMixedTypes="0" containsString="0" containsNumber="1" containsInteger="1" minValue="2011" maxValue="2014" count="4">
        <n v="2011"/>
        <n v="2012"/>
        <n v="2013"/>
        <n v="2014"/>
      </sharedItems>
      <extLst>
        <ext xmlns:x15="http://schemas.microsoft.com/office/spreadsheetml/2010/11/main" uri="{4F2E5C28-24EA-4eb8-9CBF-B6C8F9C3D259}">
          <x15:cachedUniqueNames>
            <x15:cachedUniqueName index="0" name="[Calendar].[Year].&amp;[2011]"/>
            <x15:cachedUniqueName index="1" name="[Calendar].[Year].&amp;[2012]"/>
            <x15:cachedUniqueName index="2" name="[Calendar].[Year].&amp;[2013]"/>
            <x15:cachedUniqueName index="3" name="[Calendar].[Year].&amp;[2014]"/>
          </x15:cachedUniqueNames>
        </ext>
      </extLst>
    </cacheField>
    <cacheField name="[Measures].[Total Profit]" caption="Total Profit" numFmtId="0" hierarchy="34" level="32767"/>
    <cacheField name="[Measures].[Total Sales]" caption="Total Sales" numFmtId="0" hierarchy="33" level="32767"/>
    <cacheField name="[Dim_Product].[Category].[Category]" caption="Category" numFmtId="0" hierarchy="17" level="1">
      <sharedItems containsSemiMixedTypes="0" containsNonDate="0" containsString="0"/>
    </cacheField>
  </cacheFields>
  <cacheHierarchies count="49">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1"/>
      </fieldsUsage>
    </cacheHierarchy>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Dim_Customer].[Customer ID]" caption="Customer ID" attribute="1" defaultMemberUniqueName="[Dim_Customer].[Customer ID].[All]" allUniqueName="[Dim_Customer].[Customer ID].[All]" dimensionUniqueName="[Dim_Customer]" displayFolder="" count="2" memberValueDatatype="130" unbalanced="0"/>
    <cacheHierarchy uniqueName="[Dim_Customer].[Customer Name]" caption="Customer Name" attribute="1" defaultMemberUniqueName="[Dim_Customer].[Customer Name].[All]" allUniqueName="[Dim_Customer].[Customer Name].[All]" dimensionUniqueName="[Dim_Customer]" displayFolder="" count="2" memberValueDatatype="130" unbalanced="0"/>
    <cacheHierarchy uniqueName="[Dim_Customer].[Segment]" caption="Segment" attribute="1" defaultMemberUniqueName="[Dim_Customer].[Segment].[All]" allUniqueName="[Dim_Customer].[Segment].[All]" dimensionUniqueName="[Dim_Customer]" displayFolder="" count="2" memberValueDatatype="130" unbalanced="0"/>
    <cacheHierarchy uniqueName="[Dim_Location].[City]" caption="City" attribute="1" defaultMemberUniqueName="[Dim_Location].[City].[All]" allUniqueName="[Dim_Location].[City].[All]" dimensionUniqueName="[Dim_Location]" displayFolder="" count="2" memberValueDatatype="130" unbalanced="0"/>
    <cacheHierarchy uniqueName="[Dim_Location].[State]" caption="State" attribute="1" defaultMemberUniqueName="[Dim_Location].[State].[All]" allUniqueName="[Dim_Location].[State].[All]" dimensionUniqueName="[Dim_Location]" displayFolder="" count="2" memberValueDatatype="130" unbalanced="0"/>
    <cacheHierarchy uniqueName="[Dim_Location].[Country]" caption="Country" attribute="1" defaultMemberUniqueName="[Dim_Location].[Country].[All]" allUniqueName="[Dim_Location].[Country].[All]" dimensionUniqueName="[Dim_Location]" displayFolder="" count="2" memberValueDatatype="130" unbalanced="0"/>
    <cacheHierarchy uniqueName="[Dim_Location].[Postal Code]" caption="Postal Code" attribute="1" defaultMemberUniqueName="[Dim_Location].[Postal Code].[All]" allUniqueName="[Dim_Location].[Postal Code].[All]" dimensionUniqueName="[Dim_Location]" displayFolder="" count="2" memberValueDatatype="20" unbalanced="0"/>
    <cacheHierarchy uniqueName="[Dim_Location].[Region]" caption="Region" attribute="1" defaultMemberUniqueName="[Dim_Location].[Region].[All]" allUniqueName="[Dim_Location].[Region].[All]" dimensionUniqueName="[Dim_Location]" displayFolder="" count="2" memberValueDatatype="130" unbalanced="0"/>
    <cacheHierarchy uniqueName="[Dim_Product].[Product ID]" caption="Product ID" attribute="1" defaultMemberUniqueName="[Dim_Product].[Product ID].[All]" allUniqueName="[Dim_Product].[Product ID].[All]" dimensionUniqueName="[Dim_Product]" displayFolder="" count="2" memberValueDatatype="130" unbalanced="0"/>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4"/>
      </fieldsUsage>
    </cacheHierarchy>
    <cacheHierarchy uniqueName="[Dim_Product].[Sub-Category]" caption="Sub-Category" attribute="1" defaultMemberUniqueName="[Dim_Product].[Sub-Category].[All]" allUniqueName="[Dim_Product].[Sub-Category].[All]" dimensionUniqueName="[Dim_Product]" displayFolder="" count="2" memberValueDatatype="130" unbalanced="0"/>
    <cacheHierarchy uniqueName="[Dim_Product].[Product Name]" caption="Product Name" attribute="1" defaultMemberUniqueName="[Dim_Product].[Product Name].[All]" allUniqueName="[Dim_Product].[Product Name].[All]" dimensionUniqueName="[Dim_Product]" displayFolder="" count="2" memberValueDatatype="130" unbalanced="0"/>
    <cacheHierarchy uniqueName="[Sales_Fact].[Row ID]" caption="Row ID" attribute="1" defaultMemberUniqueName="[Sales_Fact].[Row ID].[All]" allUniqueName="[Sales_Fact].[Row ID].[All]" dimensionUniqueName="[Sales_Fact]" displayFolder="" count="2" memberValueDatatype="20" unbalanced="0"/>
    <cacheHierarchy uniqueName="[Sales_Fact].[Order ID]" caption="Order ID" attribute="1" defaultMemberUniqueName="[Sales_Fact].[Order ID].[All]" allUniqueName="[Sales_Fact].[Order ID].[All]" dimensionUniqueName="[Sales_Fact]" displayFolder="" count="2" memberValueDatatype="130" unbalanced="0"/>
    <cacheHierarchy uniqueName="[Sales_Fact].[Order Date]" caption="Order Date" attribute="1" time="1" defaultMemberUniqueName="[Sales_Fact].[Order Date].[All]" allUniqueName="[Sales_Fact].[Order Date].[All]" dimensionUniqueName="[Sales_Fact]" displayFolder="" count="2" memberValueDatatype="7" unbalanced="0"/>
    <cacheHierarchy uniqueName="[Sales_Fact].[Ship Date]" caption="Ship Date" attribute="1" time="1" defaultMemberUniqueName="[Sales_Fact].[Ship Date].[All]" allUniqueName="[Sales_Fact].[Ship Date].[All]" dimensionUniqueName="[Sales_Fact]" displayFolder="" count="2" memberValueDatatype="7" unbalanced="0"/>
    <cacheHierarchy uniqueName="[Sales_Fact].[shipment days]" caption="shipment days" attribute="1" defaultMemberUniqueName="[Sales_Fact].[shipment days].[All]" allUniqueName="[Sales_Fact].[shipment days].[All]" dimensionUniqueName="[Sales_Fact]" displayFolder="" count="2" memberValueDatatype="20" unbalanced="0"/>
    <cacheHierarchy uniqueName="[Sales_Fact].[Ship Mode]" caption="Ship Mode" attribute="1" defaultMemberUniqueName="[Sales_Fact].[Ship Mode].[All]" allUniqueName="[Sales_Fact].[Ship Mode].[All]" dimensionUniqueName="[Sales_Fact]" displayFolder="" count="2" memberValueDatatype="130" unbalanced="0"/>
    <cacheHierarchy uniqueName="[Sales_Fact].[Customer ID]" caption="Customer ID" attribute="1" defaultMemberUniqueName="[Sales_Fact].[Customer ID].[All]" allUniqueName="[Sales_Fact].[Customer ID].[All]" dimensionUniqueName="[Sales_Fact]" displayFolder="" count="2" memberValueDatatype="130" unbalanced="0"/>
    <cacheHierarchy uniqueName="[Sales_Fact].[Postal Code]" caption="Postal Code" attribute="1" defaultMemberUniqueName="[Sales_Fact].[Postal Code].[All]" allUniqueName="[Sales_Fact].[Postal Code].[All]" dimensionUniqueName="[Sales_Fact]" displayFolder="" count="2" memberValueDatatype="20" unbalanced="0"/>
    <cacheHierarchy uniqueName="[Sales_Fact].[Product ID]" caption="Product ID" attribute="1" defaultMemberUniqueName="[Sales_Fact].[Product ID].[All]" allUniqueName="[Sales_Fact].[Product ID].[All]" dimensionUniqueName="[Sales_Fact]" displayFolder="" count="2" memberValueDatatype="130" unbalanced="0"/>
    <cacheHierarchy uniqueName="[Sales_Fact].[Sales]" caption="Sales" attribute="1" defaultMemberUniqueName="[Sales_Fact].[Sales].[All]" allUniqueName="[Sales_Fact].[Sales].[All]" dimensionUniqueName="[Sales_Fact]" displayFolder="" count="2" memberValueDatatype="5" unbalanced="0"/>
    <cacheHierarchy uniqueName="[Sales_Fact].[Quantity]" caption="Quantity" attribute="1" defaultMemberUniqueName="[Sales_Fact].[Quantity].[All]" allUniqueName="[Sales_Fact].[Quantity].[All]" dimensionUniqueName="[Sales_Fact]" displayFolder="" count="2" memberValueDatatype="20" unbalanced="0"/>
    <cacheHierarchy uniqueName="[Sales_Fact].[Discount]" caption="Discount" attribute="1" defaultMemberUniqueName="[Sales_Fact].[Discount].[All]" allUniqueName="[Sales_Fact].[Discount].[All]" dimensionUniqueName="[Sales_Fact]" displayFolder="" count="2" memberValueDatatype="5" unbalanced="0"/>
    <cacheHierarchy uniqueName="[Sales_Fact].[Profit]" caption="Profit" attribute="1" defaultMemberUniqueName="[Sales_Fact].[Profit].[All]" allUniqueName="[Sales_Fact].[Profit].[All]" dimensionUniqueName="[Sales_Fact]" displayFolder="" count="2" memberValueDatatype="5" unbalanced="0"/>
    <cacheHierarchy uniqueName="[Measures].[Total Sales]" caption="Total Sales" measure="1" displayFolder="" measureGroup="Sales_Fact" count="0" oneField="1">
      <fieldsUsage count="1">
        <fieldUsage x="3"/>
      </fieldsUsage>
    </cacheHierarchy>
    <cacheHierarchy uniqueName="[Measures].[Total Profit]" caption="Total Profit" measure="1" displayFolder="" measureGroup="Sales_Fact" count="0" oneField="1">
      <fieldsUsage count="1">
        <fieldUsage x="2"/>
      </fieldsUsage>
    </cacheHierarchy>
    <cacheHierarchy uniqueName="[Measures].[Profit Margin]" caption="Profit Margin" measure="1" displayFolder="" measureGroup="Sales_Fact" count="0"/>
    <cacheHierarchy uniqueName="[Measures].[Total Orders]" caption="Total Orders" measure="1" displayFolder="" measureGroup="Sales_Fact" count="0"/>
    <cacheHierarchy uniqueName="[Measures].[YTD Sales]" caption="YTD Sales" measure="1" displayFolder="" measureGroup="Sales_Fact" count="0"/>
    <cacheHierarchy uniqueName="[Measures].[PY Sales]" caption="PY Sales" measure="1" displayFolder="" measureGroup="Sales_Fact" count="0"/>
    <cacheHierarchy uniqueName="[Measures].[YoY Growth %]" caption="YoY Growth %" measure="1" displayFolder="" measureGroup="Sales_Fact" count="0"/>
    <cacheHierarchy uniqueName="[Measures].[Avg Discount]" caption="Avg Discount" measure="1" displayFolder="" measureGroup="Sales_Fact" count="0"/>
    <cacheHierarchy uniqueName="[Measures].[Last Order Date]" caption="Last Order Date" measure="1" displayFolder="" measureGroup="Sales_Fact" count="0"/>
    <cacheHierarchy uniqueName="[Measures].[Recency (Days)]" caption="Recency (Days)" measure="1" displayFolder="" measureGroup="Sales_Fact" count="0"/>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Product]" caption="__XL_Count Dim_Product" measure="1" displayFolder="" measureGroup="Dim_Product" count="0" hidden="1"/>
    <cacheHierarchy uniqueName="[Measures].[__XL_Count Sales_Fact]" caption="__XL_Count Sales_Fact" measure="1" displayFolder="" measureGroup="Sales_Fac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Dim_Customer" uniqueName="[Dim_Customer]" caption="Dim_Customer"/>
    <dimension name="Dim_Location" uniqueName="[Dim_Location]" caption="Dim_Location"/>
    <dimension name="Dim_Product" uniqueName="[Dim_Product]" caption="Dim_Product"/>
    <dimension measure="1" name="Measures" uniqueName="[Measures]" caption="Measures"/>
    <dimension name="Sales_Fact" uniqueName="[Sales_Fact]" caption="Sales_Fact"/>
  </dimensions>
  <measureGroups count="5">
    <measureGroup name="Calendar" caption="Calendar"/>
    <measureGroup name="Dim_Customer" caption="Dim_Customer"/>
    <measureGroup name="Dim_Location" caption="Dim_Location"/>
    <measureGroup name="Dim_Product" caption="Dim_Product"/>
    <measureGroup name="Sales_Fact" caption="Sales_Fact"/>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2.769744097219" backgroundQuery="1" createdVersion="8" refreshedVersion="8" minRefreshableVersion="3" recordCount="0" supportSubquery="1" supportAdvancedDrill="1" xr:uid="{ED688DB1-D045-4F86-A79B-4F2728BC10DA}">
  <cacheSource type="external" connectionId="7"/>
  <cacheFields count="6">
    <cacheField name="[Dim_Customer].[Customer Name].[Customer Name]" caption="Customer Name" numFmtId="0" hierarchy="9" level="1">
      <sharedItems count="793">
        <s v="Alex Avila"/>
        <s v="Allen Armold"/>
        <s v="Andrew Allen"/>
        <s v="Anna Andreadi"/>
        <s v="Aaron Bergman"/>
        <s v="Adam Bellavance"/>
        <s v="Adrian Barton"/>
        <s v="Aimee Bixby"/>
        <s v="Alan Barnes"/>
        <s v="Alejandro Ballentine"/>
        <s v="Ann Blume"/>
        <s v="Alyssa Crouse"/>
        <s v="Amy Cox"/>
        <s v="Ann Chong"/>
        <s v="Anna Chung"/>
        <s v="Alan Dominguez"/>
        <s v="Art Ferguson"/>
        <s v="Art Foster"/>
        <s v="Alejandro Grove"/>
        <s v="Aleksandra Gannaway"/>
        <s v="Alex Grayson"/>
        <s v="Allen Goldenen"/>
        <s v="Andrew Gjertsen"/>
        <s v="Andy Gerbode"/>
        <s v="Anna Gayman"/>
        <s v="Anthony Garverick"/>
        <s v="Arthur Gainer"/>
        <s v="Aaron Hawkins"/>
        <s v="Adam Hart"/>
        <s v="Adrian Hane"/>
        <s v="Alan Haines"/>
        <s v="Alan Hwang"/>
        <s v="Amy Hunt"/>
        <s v="Angele Hood"/>
        <s v="Anna Häberlin"/>
        <s v="Arianne Irving"/>
        <s v="Anthony Jacobs"/>
        <s v="Anthony Johnson"/>
        <s v="Ashley Jarboe"/>
        <s v="Astrea Jones"/>
        <s v="Alice McCarthy"/>
        <s v="Anne McFarland"/>
        <s v="Anthony O'Donnell"/>
        <s v="Anne Pryor"/>
        <s v="Arthur Prichep"/>
        <s v="Alex Russell"/>
        <s v="Allen Rosenblatt"/>
        <s v="Andrew Roberts"/>
        <s v="Andy Reiter"/>
        <s v="Anemone Ratner"/>
        <s v="Anthony Rawles"/>
        <s v="Aaron Smayling"/>
        <s v="Adam Shillingsburg"/>
        <s v="Adrian Shami"/>
        <s v="Alan Schoenberger"/>
        <s v="Alan Shonely"/>
        <s v="Alejandro Savely"/>
        <s v="Ann Steele"/>
        <s v="Alyssa Tate"/>
        <s v="Annie Thurman"/>
        <s v="Anthony Witt"/>
        <s v="Arthur Wiediger"/>
        <s v="Andy Yotov"/>
        <s v="Annie Zypern"/>
        <s v="Barry Blumstein"/>
        <s v="Brenda Bowman"/>
        <s v="Becky Castell"/>
        <s v="Bill Donatelli"/>
        <s v="Bradley Drucker"/>
        <s v="Brendan Dodson"/>
        <s v="Brian Dahlen"/>
        <s v="Brian DeCherney"/>
        <s v="Brian Derr"/>
        <s v="Bruce Degenhardt"/>
        <s v="Bryan Davis"/>
        <s v="Bill Eplett"/>
        <s v="Bobby Elias"/>
        <s v="Brad Eason"/>
        <s v="Barbara Fisher"/>
        <s v="Barry Franz"/>
        <s v="Barry Französisch"/>
        <s v="Bart Folk"/>
        <s v="Ben Ferrer"/>
        <s v="Benjamin Farhat"/>
        <s v="Beth Fritzler"/>
        <s v="Barry Gonzalez"/>
        <s v="Brooke Gillingham"/>
        <s v="Bruce Geld"/>
        <s v="Brosina Hoffman"/>
        <s v="Berenike Kampe"/>
        <s v="Becky Martin"/>
        <s v="Brendan Murry"/>
        <s v="Brian Moss"/>
        <s v="Bryan Mills"/>
        <s v="Brad Norvell"/>
        <s v="Bradley Nguyen"/>
        <s v="Bill Overfelt"/>
        <s v="Bobby Odegard"/>
        <s v="Barry Pond"/>
        <s v="Bart Pistole"/>
        <s v="Becky Pak"/>
        <s v="Ben Peterman"/>
        <s v="Benjamin Patterson"/>
        <s v="Beth Paige"/>
        <s v="Bill Shonely"/>
        <s v="Bill Stewart"/>
        <s v="Brendan Sweed"/>
        <s v="Brian Stugart"/>
        <s v="Bruce Stewart"/>
        <s v="Bryan Spruell"/>
        <s v="Beth Thompson"/>
        <s v="Bill Tyler"/>
        <s v="Bobby Trafton"/>
        <s v="Brad Thomas"/>
        <s v="Bradley Talbott"/>
        <s v="Brian Thompson"/>
        <s v="Benjamin Venier"/>
        <s v="Barry Weirich"/>
        <s v="Bart Watters"/>
        <s v="Ben Wallace"/>
        <s v="Carol Adams"/>
        <s v="Cathy Armstrong"/>
        <s v="Christina Anderson"/>
        <s v="Christine Abelman"/>
        <s v="Cynthia Arntzen"/>
        <s v="Cassandra Brandow"/>
        <s v="Christy Brittain"/>
        <s v="Claudia Bergmann"/>
        <s v="Chad Cunningham"/>
        <s v="Charles Crestani"/>
        <s v="Chris Cortes"/>
        <s v="Christopher Conant"/>
        <s v="Chuck Clark"/>
        <s v="Cindy Chapman"/>
        <s v="Clay Cheatham"/>
        <s v="Corey Catlett"/>
        <s v="Craig Carreira"/>
        <s v="Craig Carroll"/>
        <s v="Carlos Daly"/>
        <s v="Carol Darley"/>
        <s v="Christina DeMoss"/>
        <s v="Cynthia Delaney"/>
        <s v="Catherine Glotzbach"/>
        <s v="Claire Gute"/>
        <s v="Cathy Hwang"/>
        <s v="Carl Jackson"/>
        <s v="Caroline Jumper"/>
        <s v="Chloris Kastensmidt"/>
        <s v="Christine Kargatis"/>
        <s v="Clytie Kelty"/>
        <s v="Cyma Kinney"/>
        <s v="Carl Ludwig"/>
        <s v="Clay Ludtke"/>
        <s v="Craig Leslie"/>
        <s v="Candace McMahon"/>
        <s v="Carlos Meador"/>
        <s v="Chad McGuire"/>
        <s v="Charles McCrossin"/>
        <s v="Charlotte Melton"/>
        <s v="Chris McAfee"/>
        <s v="Christopher Martinez"/>
        <s v="Chuck Magee"/>
        <s v="Corinna Mitchell"/>
        <s v="Craig Molinari"/>
        <s v="Corey-Lock"/>
        <s v="Cathy Prescott"/>
        <s v="Christine Phan"/>
        <s v="Clay Rozendal"/>
        <s v="Corey Roper"/>
        <s v="Craig Reiter"/>
        <s v="Cyra Reiten"/>
        <s v="Cari Sayre"/>
        <s v="Cari Schnelling"/>
        <s v="Carlos Soltero"/>
        <s v="Chad Sievert"/>
        <s v="Charles Sheldon"/>
        <s v="Chris Selesnick"/>
        <s v="Christine Sundaresam"/>
        <s v="Christopher Schild"/>
        <s v="Chuck Sachs"/>
        <s v="Cindy Schnelling"/>
        <s v="Cindy Stewart"/>
        <s v="Carol Triggs"/>
        <s v="Christina VanderZanden"/>
        <s v="Cynthia Voltz"/>
        <s v="Carl Weiss"/>
        <s v="Craig Yedwab"/>
        <s v="Dianna Arnett"/>
        <s v="Daniel Byrd"/>
        <s v="Darren Budd"/>
        <s v="Dave Brooks"/>
        <s v="David Bremer"/>
        <s v="Dean Braden"/>
        <s v="Deborah Brumfield"/>
        <s v="Dennis Bolton"/>
        <s v="Denny Blanton"/>
        <s v="Dorothy Badders"/>
        <s v="Doug Bickford"/>
        <s v="Duane Benoit"/>
        <s v="Dan Campbell"/>
        <s v="Debra Catini"/>
        <s v="Dorothy Dickinson"/>
        <s v="Deanra Eno"/>
        <s v="David Flashing"/>
        <s v="Deirdre Greer"/>
        <s v="Dave Hallsten"/>
        <s v="Duane Huffman"/>
        <s v="Denny Joy"/>
        <s v="Don Jones"/>
        <s v="Doug Jacobs"/>
        <s v="Damala Kotsonis"/>
        <s v="Dana Kaydos"/>
        <s v="Darren Koutras"/>
        <s v="Dave Kipp"/>
        <s v="David Kendrick"/>
        <s v="Dean Katz"/>
        <s v="Dennis Kane"/>
        <s v="Dan Lawera"/>
        <s v="Daniel Lacy"/>
        <s v="Delfina Latchford"/>
        <s v="Denise Leinenbach"/>
        <s v="Dionis Lloyd"/>
        <s v="Dorris liebe"/>
        <s v="Dario Medina"/>
        <s v="Darrin Martin"/>
        <s v="Denise Monton"/>
        <s v="Don Miller"/>
        <s v="Duane Noonan"/>
        <s v="Denny Ordway"/>
        <s v="Doug O'Connell"/>
        <s v="Darren Powers"/>
        <s v="Dave Poirier"/>
        <s v="David Philippe"/>
        <s v="Dean percer"/>
        <s v="Dennis Pardue"/>
        <s v="Dan Reichenbach"/>
        <s v="Daniel Raglin"/>
        <s v="Darrin Sayre"/>
        <s v="David Smith"/>
        <s v="Darrin Van Huff"/>
        <s v="Dianna Vittorini"/>
        <s v="David Wiener"/>
        <s v="Dianna Wilson"/>
        <s v="Don Weiss"/>
        <s v="Dorothy Wardle"/>
        <s v="Erin Ashbrook"/>
        <s v="Ed Braxton"/>
        <s v="Edward Becker"/>
        <s v="Ellis Ballard"/>
        <s v="Emily Burns"/>
        <s v="Eric Barreto"/>
        <s v="Erica Bern"/>
        <s v="Eugene Barchas"/>
        <s v="Evan Bailliet"/>
        <s v="Erin Creighton"/>
        <s v="Emily Ducich"/>
        <s v="Emily Grady"/>
        <s v="Edward Hooks"/>
        <s v="Eric Hoffmann"/>
        <s v="Erica Hackney"/>
        <s v="Erica Hernandez"/>
        <s v="Eugene Hildebrand"/>
        <s v="Evan Henry"/>
        <s v="Ed Jacobs"/>
        <s v="Eva Jacobs"/>
        <s v="Eileen Kiefer"/>
        <s v="Ed Ludwig"/>
        <s v="Eleni McCrary"/>
        <s v="Elizabeth Moffitt"/>
        <s v="Eric Murdock"/>
        <s v="Erin Mull"/>
        <s v="Eudokia Martin"/>
        <s v="Eugene Moren"/>
        <s v="Evan Minnotte"/>
        <s v="Edward Nazzal"/>
        <s v="Emily Phan"/>
        <s v="Elpida Rittenbach"/>
        <s v="Erica Smith"/>
        <s v="Erin Smith"/>
        <s v="Frank Atkinson"/>
        <s v="Frank Carlisle"/>
        <s v="Fred Chung"/>
        <s v="Frank Gastineau"/>
        <s v="Frank Hawley"/>
        <s v="Fred Harton"/>
        <s v="Fred Hopkins"/>
        <s v="Filia McAdams"/>
        <s v="Frank Merwin"/>
        <s v="Fred McMath"/>
        <s v="Frank Olsen"/>
        <s v="Frank Preis"/>
        <s v="Fred Wasserman"/>
        <s v="George Ashbrook"/>
        <s v="Guy Armstrong"/>
        <s v="George Bell"/>
        <s v="Giulietta Baptist"/>
        <s v="Giulietta Dortch"/>
        <s v="Greg Guthrie"/>
        <s v="Gary Hansen"/>
        <s v="Gary Hwang"/>
        <s v="Gene Hale"/>
        <s v="Greg Hansen"/>
        <s v="Grace Kelly"/>
        <s v="Gary McGarr"/>
        <s v="Gary Mitchum"/>
        <s v="Gene McClure"/>
        <s v="Greg Matthias"/>
        <s v="Greg Maxwell"/>
        <s v="Guy Phonely"/>
        <s v="Georgia Rosenberg"/>
        <s v="Grant Thornton"/>
        <s v="Greg Tran"/>
        <s v="Guy Thornton"/>
        <s v="Giulietta Weimer"/>
        <s v="Gary Zandusky"/>
        <s v="George Zrebassa"/>
        <s v="Helen Abelman"/>
        <s v="Helen Andreada"/>
        <s v="Harold Dahlen"/>
        <s v="Harold Engle"/>
        <s v="Herbert Flentye"/>
        <s v="Harry Greene"/>
        <s v="Henry Goldwyn"/>
        <s v="Hunter Glantz"/>
        <s v="Hilary Holden"/>
        <s v="Heather Jas"/>
        <s v="Heather Kirkland"/>
        <s v="Hunter Lopez"/>
        <s v="Harry Marie"/>
        <s v="Henry MacAllister"/>
        <s v="Harold Pawlan"/>
        <s v="Hallie Redmond"/>
        <s v="Harold Ryan"/>
        <s v="Helen Wasserman"/>
        <s v="Henia Zydlo"/>
        <s v="Ivan Gibson"/>
        <s v="Ivan Liston"/>
        <s v="Ionia McGrath"/>
        <s v="Irene Maddox"/>
        <s v="Joseph Airdo"/>
        <s v="Jennifer Braxton"/>
        <s v="Joni Blumstein"/>
        <s v="Joy Bell-"/>
        <s v="Julia Barnett"/>
        <s v="Jasper Cacioppo"/>
        <s v="Jenna Caffey"/>
        <s v="John Castell"/>
        <s v="Julie Creighton"/>
        <s v="John Dryer"/>
        <s v="Jonathan Doherty"/>
        <s v="Joy Daniels"/>
        <s v="Julia Dunbar"/>
        <s v="Justin Deggeller"/>
        <s v="Jeremy Ellison"/>
        <s v="Jim Epp"/>
        <s v="Joe Elijah"/>
        <s v="Joel Eaton"/>
        <s v="Justin Ellison"/>
        <s v="Jamie Frazer"/>
        <s v="Jason Fortune-"/>
        <s v="Jay Fein"/>
        <s v="Jennifer Ferguson"/>
        <s v="Jeremy Farry"/>
        <s v="Jill Fjeld"/>
        <s v="Jack Garza"/>
        <s v="James Galang"/>
        <s v="Jason Gross"/>
        <s v="John Grady"/>
        <s v="Jennifer Halladay"/>
        <s v="John Huston"/>
        <s v="Jonathan Howell"/>
        <s v="Joseph Holt"/>
        <s v="Justin Hirsh"/>
        <s v="Jennifer Jackson"/>
        <s v="Joel Jenkins"/>
        <s v="Jamie Kunitz"/>
        <s v="Jason Klamczynski"/>
        <s v="Jay Kimmel"/>
        <s v="Jim Karlsson"/>
        <s v="Jim Kriz"/>
        <s v="Joe Kamberova"/>
        <s v="Juliana Krohn"/>
        <s v="Julie Kriz"/>
        <s v="Jack Lebron"/>
        <s v="James Lanier"/>
        <s v="Janet Lee"/>
        <s v="Jeremy Lonsdale"/>
        <s v="John Lee"/>
        <s v="John Lucas"/>
        <s v="Janet Martin"/>
        <s v="Janet Molinari"/>
        <s v="Jessica Myrick"/>
        <s v="Jill Matthias"/>
        <s v="Jim Mitchum"/>
        <s v="John Murray"/>
        <s v="Justin MacKendrick"/>
        <s v="Jack O'Briant"/>
        <s v="Jas O'Carroll"/>
        <s v="Jesus Ocampo"/>
        <s v="Jennifer Patt"/>
        <s v="Jeremy Pistek"/>
        <s v="Julie Prescott"/>
        <s v="Jim Radford"/>
        <s v="Jocasta Rupert"/>
        <s v="Justin Ritter"/>
        <s v="Jill Stevenson"/>
        <s v="Jim Sink"/>
        <s v="John Stevenson"/>
        <s v="Joni Sundaresam"/>
        <s v="Joy Smith"/>
        <s v="Jane Waco"/>
        <s v="Joni Wasserman"/>
        <s v="Julia West"/>
        <s v="Kelly Andreada"/>
        <s v="Karen Bern"/>
        <s v="Karl Braun"/>
        <s v="Katrina Bavinger"/>
        <s v="Ken Black"/>
        <s v="Ken Brennan"/>
        <s v="Karen Carlisle"/>
        <s v="Kelly Collister"/>
        <s v="Kimberly Carter"/>
        <s v="Karen Daniels"/>
        <s v="Katherine Ducich"/>
        <s v="Keith Dawkins"/>
        <s v="Ken Dana"/>
        <s v="Katrina Edelman"/>
        <s v="Karen Ferguson"/>
        <s v="Katharine Harms"/>
        <s v="Katherine Hughes"/>
        <s v="Keith Herrera"/>
        <s v="Ken Heidel"/>
        <s v="Kristen Hastings"/>
        <s v="Kelly Lampkin"/>
        <s v="Ken Lonsdale"/>
        <s v="Kalyca Meade"/>
        <s v="Katherine Murray"/>
        <s v="Khloe Miller"/>
        <s v="Kunst Miller"/>
        <s v="Katherine Nockton"/>
        <s v="Kean Nguyen"/>
        <s v="Kristina Nunn"/>
        <s v="Karen Seio"/>
        <s v="Kean Takahito"/>
        <s v="Kean Thornton"/>
        <s v="Katrina Willman"/>
        <s v="Kelly Williams"/>
        <s v="Laura Armstrong"/>
        <s v="Larry Blacks"/>
        <s v="Laurel Beltran"/>
        <s v="Lena Cacioppo"/>
        <s v="Lena Creighton"/>
        <s v="Linda Cazamias"/>
        <s v="Lindsay Castell"/>
        <s v="Liz Carlisle"/>
        <s v="Logan Currie"/>
        <s v="Lela Donovan"/>
        <s v="Lisa DeCherney"/>
        <s v="Laurel Elliston"/>
        <s v="Luke Foster"/>
        <s v="Larry Hughes"/>
        <s v="Lena Hernandez"/>
        <s v="Lisa Hazard"/>
        <s v="Logan Haushalter"/>
        <s v="Lauren Leatherbury"/>
        <s v="Liz MacKendrick"/>
        <s v="Lori Olson"/>
        <s v="Liz Pelletier"/>
        <s v="Liz Preis"/>
        <s v="Lena Radford"/>
        <s v="Lisa Ryan"/>
        <s v="Linda Southworth"/>
        <s v="Lindsay Shagiari"/>
        <s v="Luke Schmidt"/>
        <s v="Lycoris Saunders"/>
        <s v="Lynn Smith"/>
        <s v="Larry Tron"/>
        <s v="Liz Thompson"/>
        <s v="Laurel Workman"/>
        <s v="Lindsay Williams"/>
        <s v="Liz Willingham"/>
        <s v="Luke Weiss"/>
        <s v="Matt Abelman"/>
        <s v="Michelle Arnett"/>
        <s v="Maria Bertelson"/>
        <s v="Mick Brown"/>
        <s v="Marc Crier"/>
        <s v="Mark Cousins"/>
        <s v="Matt Collins"/>
        <s v="Matt Collister"/>
        <s v="Matt Connell"/>
        <s v="Matthew Clasen"/>
        <s v="Michael Chen"/>
        <s v="Mick Crebagga"/>
        <s v="Mike Caudle"/>
        <s v="Maribeth Dona"/>
        <s v="Michael Dominguez"/>
        <s v="Maria Etezadi"/>
        <s v="Max Engle"/>
        <s v="Michelle Ellison"/>
        <s v="Maureen Fritzler"/>
        <s v="Monica Federle"/>
        <s v="Matthew Grinstein"/>
        <s v="Maureen Gastineau"/>
        <s v="Maureen Gnade"/>
        <s v="Michael Grace"/>
        <s v="Michael Granlund"/>
        <s v="Mike Gockenbach"/>
        <s v="Mitch Gastineau"/>
        <s v="Marc Harrigan"/>
        <s v="Mark Haberlin"/>
        <s v="Mark Hamilton"/>
        <s v="Matt Hagelstein"/>
        <s v="Maya Herman"/>
        <s v="Michelle Huthwaite"/>
        <s v="Mick Hernandez"/>
        <s v="Max Jones"/>
        <s v="Michael Kennedy"/>
        <s v="Mike Kennedy"/>
        <s v="Marina Lichtenstein"/>
        <s v="Maris LaWare"/>
        <s v="Max Ludwig"/>
        <s v="Michelle Lonsdale"/>
        <s v="Muhammed Lee"/>
        <s v="Magdelene Morse"/>
        <s v="Michael Moore"/>
        <s v="Michelle Moray"/>
        <s v="Muhammed MacIntyre"/>
        <s v="Michael Nguyen"/>
        <s v="Mary O'Rourke"/>
        <s v="Meg O'Connel"/>
        <s v="Michael Oakman"/>
        <s v="Mark Packer"/>
        <s v="Michael Paige"/>
        <s v="Mike Pelletier"/>
        <s v="Mathew Reese"/>
        <s v="Maribeth Schnelling"/>
        <s v="MaryBeth Skach"/>
        <s v="Maurice Satty"/>
        <s v="Maxwell Schwartz"/>
        <s v="Melanie Seite"/>
        <s v="Michael Stewart"/>
        <s v="Meg Tillman"/>
        <s v="Michelle Tran"/>
        <s v="Mark Van Huff"/>
        <s v="Mike Vittorini"/>
        <s v="Mitch Webber"/>
        <s v="Mitch Willingham"/>
        <s v="Maribeth Yedwab"/>
        <s v="Muhammed Yedwab"/>
        <s v="Maria Zettner"/>
        <s v="Mary Zewe"/>
        <s v="Nicole Brennan"/>
        <s v="Nona Balk"/>
        <s v="Nat Carroll"/>
        <s v="Nathan Cano"/>
        <s v="Nick Crebassa"/>
        <s v="Noah Childs"/>
        <s v="Natalie DeCherney"/>
        <s v="Neil Ducich"/>
        <s v="Natalie Fritzler"/>
        <s v="Neil Französisch"/>
        <s v="Nicole Fjeld"/>
        <s v="Nat Gilpin"/>
        <s v="Nathan Gelder"/>
        <s v="Nicole Hansen"/>
        <s v="Neil Knudson"/>
        <s v="Nancy Lomonaco"/>
        <s v="Nathan Mautz"/>
        <s v="Neoma Murray"/>
        <s v="Naresj Patel"/>
        <s v="Nora Paige"/>
        <s v="Nora Pelletier"/>
        <s v="Nora Preis"/>
        <s v="Nick Radford"/>
        <s v="Neola Schneider"/>
        <s v="Noel Staavos"/>
        <s v="Natalie Webber"/>
        <s v="Nick Zandusky"/>
        <s v="Odella Nelson"/>
        <s v="Olvera Toch"/>
        <s v="Pete Armstrong"/>
        <s v="Patrick Bzostek"/>
        <s v="Peter Bühler"/>
        <s v="Philip Brown"/>
        <s v="Phillip Breyer"/>
        <s v="Pamela Coakley"/>
        <s v="Pauline Chand"/>
        <s v="Peter Fuller"/>
        <s v="Philip Fox"/>
        <s v="Phillip Flathmann"/>
        <s v="Patrick Gardner"/>
        <s v="Paul Gonzalez"/>
        <s v="Patricia Hirasaki"/>
        <s v="Patrick Jones"/>
        <s v="Pauline Johnson"/>
        <s v="Paul Knutson"/>
        <s v="Pete Kriz"/>
        <s v="Paul Lucas"/>
        <s v="Paul MacIntyre"/>
        <s v="Peter McVee"/>
        <s v="Parhena Norris"/>
        <s v="Patrick O'Brill"/>
        <s v="Patrick O'Donnell"/>
        <s v="Philisse Overcash"/>
        <s v="Phillina Ober"/>
        <s v="Paul Prost"/>
        <s v="Patrick Ryan"/>
        <s v="Pamela Stobb"/>
        <s v="Paul Stevenson"/>
        <s v="Penelope Sewall"/>
        <s v="Pete Takahito"/>
        <s v="Paul Van Hugh"/>
        <s v="Pauline Webber"/>
        <s v="Pierre Wener"/>
        <s v="Quincy Jones"/>
        <s v="Ralph Arnett"/>
        <s v="Ruben Ausman"/>
        <s v="Russell Applegate"/>
        <s v="Ryan Akin"/>
        <s v="Randy Bradley"/>
        <s v="Raymond Buch"/>
        <s v="Richard Bierner"/>
        <s v="Rick Bensley"/>
        <s v="Rob Beeghly"/>
        <s v="Robert Barroso"/>
        <s v="Roger Barcio"/>
        <s v="Ross Baird"/>
        <s v="Roy Collins"/>
        <s v="Ryan Crowe"/>
        <s v="Rick Duston"/>
        <s v="Rob Dowd"/>
        <s v="Robert Dilbeck"/>
        <s v="Roger Demir"/>
        <s v="Ross DeVincentis"/>
        <s v="Ruben Dartt"/>
        <s v="Russell D'Ascenzo"/>
        <s v="Ricardo Emerson"/>
        <s v="Richard Eichhorn"/>
        <s v="Randy Ferguson"/>
        <s v="Roland Fjeld"/>
        <s v="Roy Französisch"/>
        <s v="Rick Hansen"/>
        <s v="Rick Huthwaite"/>
        <s v="Ritsa Hightower"/>
        <s v="Rob Haberlin"/>
        <s v="Ralph Kennedy"/>
        <s v="Rob Lucas"/>
        <s v="Raymond Messe"/>
        <s v="Robert Marley"/>
        <s v="Roland Murray"/>
        <s v="Rose O'Brian"/>
        <s v="Rachel Payne"/>
        <s v="Resi Pölking"/>
        <s v="Roy Phan"/>
        <s v="Ralph Ritter"/>
        <s v="Rick Reed"/>
        <s v="Ricardo Sperren"/>
        <s v="Roland Schwarz"/>
        <s v="Roy Skaria"/>
        <s v="Rick Wilson"/>
        <s v="Rob Williams"/>
        <s v="Robert Waldorf"/>
        <s v="Sue Ann Reed"/>
        <s v="Sarah Bern"/>
        <s v="Sarah Brown"/>
        <s v="Sean Braxton"/>
        <s v="Sam Craven"/>
        <s v="Sample Company A"/>
        <s v="Sanjit Chand"/>
        <s v="Scot Coram"/>
        <s v="Scott Cohen"/>
        <s v="Sean Christensen"/>
        <s v="Shahid Collister"/>
        <s v="Shaun Chance"/>
        <s v="Sonia Cooley"/>
        <s v="Steve Carroll"/>
        <s v="Steve Chapman"/>
        <s v="Steven Cartwright"/>
        <s v="Stewart Carmichael"/>
        <s v="Stuart Calhoun"/>
        <s v="Sung Chung"/>
        <s v="Shirley Daniels"/>
        <s v="Sanjit Engle"/>
        <s v="Sandra Flanagan"/>
        <s v="Sarah Foster"/>
        <s v="Sylvia Foulston"/>
        <s v="Sandra Glassco"/>
        <s v="Sheri Gordon"/>
        <s v="Speros Goranitis"/>
        <s v="Susan Gilcrest"/>
        <s v="Sally Hughsby"/>
        <s v="Shahid Hopkins"/>
        <s v="Stefanie Holloman"/>
        <s v="Sanjit Jacobs"/>
        <s v="Sarah Jordon"/>
        <s v="Shirley Jackson"/>
        <s v="Sally Knutson"/>
        <s v="Sara Luxemburg"/>
        <s v="Sally Matthias"/>
        <s v="Sean Miller"/>
        <s v="Susan MacKendrick"/>
        <s v="Suzanne McNair"/>
        <s v="Skye Norling"/>
        <s v="Steve Nguyen"/>
        <s v="Sean O'Donnell"/>
        <s v="Sibella Parks"/>
        <s v="Stefania Perrino"/>
        <s v="Stephanie Phelps"/>
        <s v="Sung Pak"/>
        <s v="Susan Pistek"/>
        <s v="Sharelle Roach"/>
        <s v="Steven Roelle"/>
        <s v="Saphhira Shifley"/>
        <s v="Shahid Shariari"/>
        <s v="Shirley Schmidt"/>
        <s v="Sonia Sunley"/>
        <s v="Sung Shariari"/>
        <s v="Shui Tom"/>
        <s v="Stephanie Ulpright"/>
        <s v="Seth Vernon"/>
        <s v="Stewart Visinsky"/>
        <s v="Stuart Van"/>
        <s v="Susan Vittorini"/>
        <s v="Scot Wooten"/>
        <s v="Scott Williamson"/>
        <s v="Sean Wendt"/>
        <s v="Shaun Weien"/>
        <s v="Steven Ward"/>
        <s v="Sam Zeldin"/>
        <s v="Tom Ashbrook"/>
        <s v="Ted Butterfield"/>
        <s v="Thomas Boland"/>
        <s v="Thomas Brumley"/>
        <s v="Tim Brockman"/>
        <s v="Toby Braunhardt"/>
        <s v="Todd Boyes"/>
        <s v="Tom Boeckenhauer"/>
        <s v="Tracy Blumstein"/>
        <s v="Troy Blackwell"/>
        <s v="Trudy Brown"/>
        <s v="Tamara Chand"/>
        <s v="Theresa Coyne"/>
        <s v="Toby Carlisle"/>
        <s v="Tony Chapman"/>
        <s v="Tracy Collins"/>
        <s v="Tamara Dahlen"/>
        <s v="Toby Gnade"/>
        <s v="Trudy Glocke"/>
        <s v="Thea Hendricks"/>
        <s v="Thea Hudgings"/>
        <s v="Tiffany House"/>
        <s v="Tracy Hopkins"/>
        <s v="Tamara Manning"/>
        <s v="Tony Molinari"/>
        <s v="Tanja Norvell"/>
        <s v="Theone Pippenger"/>
        <s v="Tom Prescott"/>
        <s v="Tracy Poddar"/>
        <s v="Toby Ritter"/>
        <s v="Thais Sissman"/>
        <s v="Theresa Swint"/>
        <s v="Thomas Seio"/>
        <s v="Toby Swindell"/>
        <s v="Todd Sumrall"/>
        <s v="Tom Stivers"/>
        <s v="Tony Sayre"/>
        <s v="Troy Staebel"/>
        <s v="Trudy Schmidt"/>
        <s v="Ted Trevino"/>
        <s v="Thomas Thornton"/>
        <s v="Tim Taslimi"/>
        <s v="Tonja Turnell"/>
        <s v="Tamara Willingham"/>
        <s v="Tracy Zic"/>
        <s v="Victoria Brennan"/>
        <s v="Valerie Dominguez"/>
        <s v="Vicky Freymann"/>
        <s v="Vivek Gonzalez"/>
        <s v="Vivek Grady"/>
        <s v="Valerie Mitchum"/>
        <s v="Vivian Mathis"/>
        <s v="Victor Preis"/>
        <s v="Victoria Pisteka"/>
        <s v="Vivek Sundaresam"/>
        <s v="Valerie Takahito"/>
        <s v="Victoria Wilson"/>
        <s v="William Brown"/>
        <s v="Xylona Preis"/>
        <s v="Yoseph Carroll"/>
        <s v="Yana Sorensen"/>
        <s v="Zuschuss Carroll"/>
        <s v="Zuschuss Donatelli"/>
      </sharedItems>
    </cacheField>
    <cacheField name="[Dim_Customer].[Customer ID].[Customer ID]" caption="Customer ID" numFmtId="0" hierarchy="8" level="1">
      <sharedItems count="793">
        <s v="AA-10315"/>
        <s v="AA-10375"/>
        <s v="AA-10480"/>
        <s v="AA-10645"/>
        <s v="AB-10015"/>
        <s v="AB-10060"/>
        <s v="AB-10105"/>
        <s v="AB-10150"/>
        <s v="AB-10165"/>
        <s v="AB-10255"/>
        <s v="AB-10600"/>
        <s v="AC-10420"/>
        <s v="AC-10450"/>
        <s v="AC-10615"/>
        <s v="AC-10660"/>
        <s v="AD-10180"/>
        <s v="AF-10870"/>
        <s v="AF-10885"/>
        <s v="AG-10270"/>
        <s v="AG-10300"/>
        <s v="AG-10330"/>
        <s v="AG-10390"/>
        <s v="AG-10495"/>
        <s v="AG-10525"/>
        <s v="AG-10675"/>
        <s v="AG-10765"/>
        <s v="AG-10900"/>
        <s v="AH-10030"/>
        <s v="AH-10075"/>
        <s v="AH-10120"/>
        <s v="AH-10195"/>
        <s v="AH-10210"/>
        <s v="AH-10465"/>
        <s v="AH-10585"/>
        <s v="AH-10690"/>
        <s v="AI-10855"/>
        <s v="AJ-10780"/>
        <s v="AJ-10795"/>
        <s v="AJ-10945"/>
        <s v="AJ-10960"/>
        <s v="AM-10360"/>
        <s v="AM-10705"/>
        <s v="AO-10810"/>
        <s v="AP-10720"/>
        <s v="AP-10915"/>
        <s v="AR-10345"/>
        <s v="AR-10405"/>
        <s v="AR-10510"/>
        <s v="AR-10540"/>
        <s v="AR-10570"/>
        <s v="AR-10825"/>
        <s v="AS-10045"/>
        <s v="AS-10090"/>
        <s v="AS-10135"/>
        <s v="AS-10225"/>
        <s v="AS-10240"/>
        <s v="AS-10285"/>
        <s v="AS-10630"/>
        <s v="AT-10435"/>
        <s v="AT-10735"/>
        <s v="AW-10840"/>
        <s v="AW-10930"/>
        <s v="AY-10555"/>
        <s v="AZ-10750"/>
        <s v="BB-10990"/>
        <s v="BB-11545"/>
        <s v="BC-11125"/>
        <s v="BD-11320"/>
        <s v="BD-11500"/>
        <s v="BD-11560"/>
        <s v="BD-11605"/>
        <s v="BD-11620"/>
        <s v="BD-11635"/>
        <s v="BD-11725"/>
        <s v="BD-11770"/>
        <s v="BE-11335"/>
        <s v="BE-11410"/>
        <s v="BE-11455"/>
        <s v="BF-10975"/>
        <s v="BF-11005"/>
        <s v="BF-11020"/>
        <s v="BF-11080"/>
        <s v="BF-11170"/>
        <s v="BF-11215"/>
        <s v="BF-11275"/>
        <s v="BG-11035"/>
        <s v="BG-11695"/>
        <s v="BG-11740"/>
        <s v="BH-11710"/>
        <s v="BK-11260"/>
        <s v="BM-11140"/>
        <s v="BM-11575"/>
        <s v="BM-11650"/>
        <s v="BM-11785"/>
        <s v="BN-11470"/>
        <s v="BN-11515"/>
        <s v="BO-11350"/>
        <s v="BO-11425"/>
        <s v="BP-11050"/>
        <s v="BP-11095"/>
        <s v="BP-11155"/>
        <s v="BP-11185"/>
        <s v="BP-11230"/>
        <s v="BP-11290"/>
        <s v="BS-11365"/>
        <s v="BS-11380"/>
        <s v="BS-11590"/>
        <s v="BS-11665"/>
        <s v="BS-11755"/>
        <s v="BS-11800"/>
        <s v="BT-11305"/>
        <s v="BT-11395"/>
        <s v="BT-11440"/>
        <s v="BT-11485"/>
        <s v="BT-11530"/>
        <s v="BT-11680"/>
        <s v="BV-11245"/>
        <s v="BW-11065"/>
        <s v="BW-11110"/>
        <s v="BW-11200"/>
        <s v="CA-11965"/>
        <s v="CA-12055"/>
        <s v="CA-12265"/>
        <s v="CA-12310"/>
        <s v="CA-12775"/>
        <s v="CB-12025"/>
        <s v="CB-12415"/>
        <s v="CB-12535"/>
        <s v="CC-12100"/>
        <s v="CC-12145"/>
        <s v="CC-12220"/>
        <s v="CC-12370"/>
        <s v="CC-12430"/>
        <s v="CC-12475"/>
        <s v="CC-12550"/>
        <s v="CC-12610"/>
        <s v="CC-12670"/>
        <s v="CC-12685"/>
        <s v="CD-11920"/>
        <s v="CD-11980"/>
        <s v="CD-12280"/>
        <s v="CD-12790"/>
        <s v="CG-12040"/>
        <s v="CG-12520"/>
        <s v="CH-12070"/>
        <s v="CJ-11875"/>
        <s v="CJ-12010"/>
        <s v="CK-12205"/>
        <s v="CK-12325"/>
        <s v="CK-12595"/>
        <s v="CK-12760"/>
        <s v="CL-11890"/>
        <s v="CL-12565"/>
        <s v="CL-12700"/>
        <s v="CM-11815"/>
        <s v="CM-11935"/>
        <s v="CM-12115"/>
        <s v="CM-12160"/>
        <s v="CM-12190"/>
        <s v="CM-12235"/>
        <s v="CM-12385"/>
        <s v="CM-12445"/>
        <s v="CM-12655"/>
        <s v="CM-12715"/>
        <s v="Co-12640"/>
        <s v="CP-12085"/>
        <s v="CP-12340"/>
        <s v="CR-12580"/>
        <s v="CR-12625"/>
        <s v="CR-12730"/>
        <s v="CR-12820"/>
        <s v="CS-11845"/>
        <s v="CS-11860"/>
        <s v="CS-11950"/>
        <s v="CS-12130"/>
        <s v="CS-12175"/>
        <s v="CS-12250"/>
        <s v="CS-12355"/>
        <s v="CS-12400"/>
        <s v="CS-12460"/>
        <s v="CS-12490"/>
        <s v="CS-12505"/>
        <s v="CT-11995"/>
        <s v="CV-12295"/>
        <s v="CV-12805"/>
        <s v="CW-11905"/>
        <s v="CY-12745"/>
        <s v="DA-13450"/>
        <s v="DB-12910"/>
        <s v="DB-12970"/>
        <s v="DB-13060"/>
        <s v="DB-13120"/>
        <s v="DB-13210"/>
        <s v="DB-13270"/>
        <s v="DB-13360"/>
        <s v="DB-13405"/>
        <s v="DB-13555"/>
        <s v="DB-13615"/>
        <s v="DB-13660"/>
        <s v="DC-12850"/>
        <s v="DC-13285"/>
        <s v="DD-13570"/>
        <s v="DE-13255"/>
        <s v="DF-13135"/>
        <s v="DG-13300"/>
        <s v="DH-13075"/>
        <s v="DH-13675"/>
        <s v="DJ-13420"/>
        <s v="DJ-13510"/>
        <s v="DJ-13630"/>
        <s v="DK-12835"/>
        <s v="DK-12895"/>
        <s v="DK-12985"/>
        <s v="DK-13090"/>
        <s v="DK-13150"/>
        <s v="DK-13225"/>
        <s v="DK-13375"/>
        <s v="DL-12865"/>
        <s v="DL-12925"/>
        <s v="DL-13315"/>
        <s v="DL-13330"/>
        <s v="DL-13495"/>
        <s v="Dl-13600"/>
        <s v="DM-12955"/>
        <s v="DM-13015"/>
        <s v="DM-13345"/>
        <s v="DM-13525"/>
        <s v="DN-13690"/>
        <s v="DO-13435"/>
        <s v="DO-13645"/>
        <s v="DP-13000"/>
        <s v="DP-13105"/>
        <s v="DP-13165"/>
        <s v="Dp-13240"/>
        <s v="DP-13390"/>
        <s v="DR-12880"/>
        <s v="DR-12940"/>
        <s v="DS-13030"/>
        <s v="DS-13180"/>
        <s v="DV-13045"/>
        <s v="DV-13465"/>
        <s v="DW-13195"/>
        <s v="DW-13480"/>
        <s v="DW-13540"/>
        <s v="DW-13585"/>
        <s v="EA-14035"/>
        <s v="EB-13705"/>
        <s v="EB-13750"/>
        <s v="EB-13840"/>
        <s v="EB-13870"/>
        <s v="EB-13930"/>
        <s v="EB-13975"/>
        <s v="EB-14110"/>
        <s v="EB-14170"/>
        <s v="EC-14050"/>
        <s v="ED-13885"/>
        <s v="EG-13900"/>
        <s v="EH-13765"/>
        <s v="EH-13945"/>
        <s v="EH-13990"/>
        <s v="EH-14005"/>
        <s v="EH-14125"/>
        <s v="EH-14185"/>
        <s v="EJ-13720"/>
        <s v="EJ-14155"/>
        <s v="EK-13795"/>
        <s v="EL-13735"/>
        <s v="EM-13810"/>
        <s v="EM-13825"/>
        <s v="EM-13960"/>
        <s v="EM-14065"/>
        <s v="EM-14095"/>
        <s v="EM-14140"/>
        <s v="EM-14200"/>
        <s v="EN-13780"/>
        <s v="EP-13915"/>
        <s v="ER-13855"/>
        <s v="ES-14020"/>
        <s v="ES-14080"/>
        <s v="FA-14230"/>
        <s v="FC-14245"/>
        <s v="FC-14335"/>
        <s v="FG-14260"/>
        <s v="FH-14275"/>
        <s v="FH-14350"/>
        <s v="FH-14365"/>
        <s v="FM-14215"/>
        <s v="FM-14290"/>
        <s v="FM-14380"/>
        <s v="FO-14305"/>
        <s v="FP-14320"/>
        <s v="FW-14395"/>
        <s v="GA-14515"/>
        <s v="GA-14725"/>
        <s v="GB-14530"/>
        <s v="GB-14575"/>
        <s v="GD-14590"/>
        <s v="GG-14650"/>
        <s v="GH-14410"/>
        <s v="GH-14425"/>
        <s v="GH-14485"/>
        <s v="GH-14665"/>
        <s v="GK-14620"/>
        <s v="GM-14440"/>
        <s v="GM-14455"/>
        <s v="GM-14500"/>
        <s v="GM-14680"/>
        <s v="GM-14695"/>
        <s v="GP-14740"/>
        <s v="GR-14560"/>
        <s v="GT-14635"/>
        <s v="GT-14710"/>
        <s v="GT-14755"/>
        <s v="GW-14605"/>
        <s v="GZ-14470"/>
        <s v="GZ-14545"/>
        <s v="HA-14905"/>
        <s v="HA-14920"/>
        <s v="HD-14785"/>
        <s v="HE-14800"/>
        <s v="HF-14995"/>
        <s v="HG-14845"/>
        <s v="HG-14965"/>
        <s v="HG-15025"/>
        <s v="HH-15010"/>
        <s v="HJ-14875"/>
        <s v="HK-14890"/>
        <s v="HL-15040"/>
        <s v="HM-14860"/>
        <s v="HM-14980"/>
        <s v="HP-14815"/>
        <s v="HR-14770"/>
        <s v="HR-14830"/>
        <s v="HW-14935"/>
        <s v="HZ-14950"/>
        <s v="IG-15085"/>
        <s v="IL-15100"/>
        <s v="IM-15055"/>
        <s v="IM-15070"/>
        <s v="JA-15970"/>
        <s v="JB-15400"/>
        <s v="JB-15925"/>
        <s v="JB-16000"/>
        <s v="JB-16045"/>
        <s v="JC-15340"/>
        <s v="JC-15385"/>
        <s v="JC-15775"/>
        <s v="JC-16105"/>
        <s v="JD-15790"/>
        <s v="JD-15895"/>
        <s v="JD-16015"/>
        <s v="JD-16060"/>
        <s v="JD-16150"/>
        <s v="JE-15475"/>
        <s v="JE-15610"/>
        <s v="JE-15715"/>
        <s v="JE-15745"/>
        <s v="JE-16165"/>
        <s v="JF-15190"/>
        <s v="JF-15295"/>
        <s v="JF-15355"/>
        <s v="JF-15415"/>
        <s v="JF-15490"/>
        <s v="JF-15565"/>
        <s v="JG-15115"/>
        <s v="JG-15160"/>
        <s v="JG-15310"/>
        <s v="JG-15805"/>
        <s v="JH-15430"/>
        <s v="JH-15820"/>
        <s v="JH-15910"/>
        <s v="JH-15985"/>
        <s v="JH-16180"/>
        <s v="JJ-15445"/>
        <s v="JJ-15760"/>
        <s v="JK-15205"/>
        <s v="JK-15325"/>
        <s v="JK-15370"/>
        <s v="JK-15625"/>
        <s v="JK-15640"/>
        <s v="JK-15730"/>
        <s v="JK-16090"/>
        <s v="JK-16120"/>
        <s v="JL-15130"/>
        <s v="JL-15175"/>
        <s v="JL-15235"/>
        <s v="JL-15505"/>
        <s v="JL-15835"/>
        <s v="JL-15850"/>
        <s v="JM-15250"/>
        <s v="JM-15265"/>
        <s v="JM-15535"/>
        <s v="JM-15580"/>
        <s v="JM-15655"/>
        <s v="JM-15865"/>
        <s v="JM-16195"/>
        <s v="JO-15145"/>
        <s v="JO-15280"/>
        <s v="JO-15550"/>
        <s v="JP-15460"/>
        <s v="JP-15520"/>
        <s v="JP-16135"/>
        <s v="JR-15670"/>
        <s v="JR-15700"/>
        <s v="JR-16210"/>
        <s v="JS-15595"/>
        <s v="JS-15685"/>
        <s v="JS-15880"/>
        <s v="JS-15940"/>
        <s v="JS-16030"/>
        <s v="JW-15220"/>
        <s v="JW-15955"/>
        <s v="JW-16075"/>
        <s v="KA-16525"/>
        <s v="KB-16240"/>
        <s v="KB-16315"/>
        <s v="KB-16405"/>
        <s v="KB-16585"/>
        <s v="KB-16600"/>
        <s v="KC-16255"/>
        <s v="KC-16540"/>
        <s v="KC-16675"/>
        <s v="KD-16270"/>
        <s v="KD-16345"/>
        <s v="KD-16495"/>
        <s v="KD-16615"/>
        <s v="KE-16420"/>
        <s v="KF-16285"/>
        <s v="KH-16330"/>
        <s v="KH-16360"/>
        <s v="KH-16510"/>
        <s v="KH-16630"/>
        <s v="KH-16690"/>
        <s v="KL-16555"/>
        <s v="KL-16645"/>
        <s v="KM-16225"/>
        <s v="KM-16375"/>
        <s v="KM-16660"/>
        <s v="KM-16720"/>
        <s v="KN-16390"/>
        <s v="KN-16450"/>
        <s v="KN-16705"/>
        <s v="KS-16300"/>
        <s v="KT-16465"/>
        <s v="KT-16480"/>
        <s v="KW-16435"/>
        <s v="KW-16570"/>
        <s v="LA-16780"/>
        <s v="LB-16735"/>
        <s v="LB-16795"/>
        <s v="LC-16870"/>
        <s v="LC-16885"/>
        <s v="LC-16930"/>
        <s v="LC-16960"/>
        <s v="LC-17050"/>
        <s v="LC-17140"/>
        <s v="LD-16855"/>
        <s v="LD-17005"/>
        <s v="LE-16810"/>
        <s v="LF-17185"/>
        <s v="LH-16750"/>
        <s v="LH-16900"/>
        <s v="LH-17020"/>
        <s v="LH-17155"/>
        <s v="LL-16840"/>
        <s v="LM-17065"/>
        <s v="LO-17170"/>
        <s v="LP-17080"/>
        <s v="LP-17095"/>
        <s v="LR-16915"/>
        <s v="LR-17035"/>
        <s v="LS-16945"/>
        <s v="LS-16975"/>
        <s v="LS-17200"/>
        <s v="LS-17230"/>
        <s v="LS-17245"/>
        <s v="LT-16765"/>
        <s v="LT-17110"/>
        <s v="LW-16825"/>
        <s v="LW-16990"/>
        <s v="LW-17125"/>
        <s v="LW-17215"/>
        <s v="MA-17560"/>
        <s v="MA-17995"/>
        <s v="MB-17305"/>
        <s v="MB-18085"/>
        <s v="MC-17275"/>
        <s v="MC-17425"/>
        <s v="MC-17575"/>
        <s v="MC-17590"/>
        <s v="MC-17605"/>
        <s v="MC-17635"/>
        <s v="MC-17845"/>
        <s v="MC-18100"/>
        <s v="MC-18130"/>
        <s v="MD-17350"/>
        <s v="MD-17860"/>
        <s v="ME-17320"/>
        <s v="ME-17725"/>
        <s v="ME-18010"/>
        <s v="MF-17665"/>
        <s v="MF-18250"/>
        <s v="MG-17650"/>
        <s v="MG-17680"/>
        <s v="MG-17695"/>
        <s v="MG-17875"/>
        <s v="MG-17890"/>
        <s v="MG-18145"/>
        <s v="MG-18205"/>
        <s v="MH-17290"/>
        <s v="MH-17440"/>
        <s v="MH-17455"/>
        <s v="MH-17620"/>
        <s v="MH-17785"/>
        <s v="MH-18025"/>
        <s v="MH-18115"/>
        <s v="MJ-17740"/>
        <s v="MK-17905"/>
        <s v="MK-18160"/>
        <s v="ML-17395"/>
        <s v="ML-17410"/>
        <s v="ML-17755"/>
        <s v="ML-18040"/>
        <s v="ML-18265"/>
        <s v="MM-17260"/>
        <s v="MM-17920"/>
        <s v="MM-18055"/>
        <s v="MM-18280"/>
        <s v="MN-17935"/>
        <s v="MO-17500"/>
        <s v="MO-17800"/>
        <s v="MO-17950"/>
        <s v="MP-17470"/>
        <s v="MP-17965"/>
        <s v="MP-18175"/>
        <s v="MR-17545"/>
        <s v="MS-17365"/>
        <s v="MS-17530"/>
        <s v="MS-17710"/>
        <s v="MS-17770"/>
        <s v="MS-17830"/>
        <s v="MS-17980"/>
        <s v="MT-17815"/>
        <s v="MT-18070"/>
        <s v="MV-17485"/>
        <s v="MV-18190"/>
        <s v="MW-18220"/>
        <s v="MW-18235"/>
        <s v="MY-17380"/>
        <s v="MY-18295"/>
        <s v="MZ-17335"/>
        <s v="MZ-17515"/>
        <s v="NB-18580"/>
        <s v="NB-18655"/>
        <s v="NC-18340"/>
        <s v="NC-18415"/>
        <s v="NC-18535"/>
        <s v="NC-18625"/>
        <s v="ND-18370"/>
        <s v="ND-18460"/>
        <s v="NF-18385"/>
        <s v="NF-18475"/>
        <s v="NF-18595"/>
        <s v="NG-18355"/>
        <s v="NG-18430"/>
        <s v="NH-18610"/>
        <s v="NK-18490"/>
        <s v="NL-18310"/>
        <s v="NM-18445"/>
        <s v="NM-18520"/>
        <s v="NP-18325"/>
        <s v="NP-18670"/>
        <s v="NP-18685"/>
        <s v="NP-18700"/>
        <s v="NR-18550"/>
        <s v="NS-18505"/>
        <s v="NS-18640"/>
        <s v="NW-18400"/>
        <s v="NZ-18565"/>
        <s v="ON-18715"/>
        <s v="OT-18730"/>
        <s v="PA-19060"/>
        <s v="PB-18805"/>
        <s v="PB-19105"/>
        <s v="PB-19150"/>
        <s v="PB-19210"/>
        <s v="PC-18745"/>
        <s v="PC-19000"/>
        <s v="PF-19120"/>
        <s v="PF-19165"/>
        <s v="PF-19225"/>
        <s v="PG-18820"/>
        <s v="PG-18895"/>
        <s v="PH-18790"/>
        <s v="PJ-18835"/>
        <s v="PJ-19015"/>
        <s v="PK-18910"/>
        <s v="PK-19075"/>
        <s v="PL-18925"/>
        <s v="PM-18940"/>
        <s v="PM-19135"/>
        <s v="PN-18775"/>
        <s v="PO-18850"/>
        <s v="PO-18865"/>
        <s v="PO-19180"/>
        <s v="PO-19195"/>
        <s v="PP-18955"/>
        <s v="PR-18880"/>
        <s v="PS-18760"/>
        <s v="PS-18970"/>
        <s v="PS-19045"/>
        <s v="PT-19090"/>
        <s v="PV-18985"/>
        <s v="PW-19030"/>
        <s v="PW-19240"/>
        <s v="QJ-19255"/>
        <s v="RA-19285"/>
        <s v="RA-19885"/>
        <s v="RA-19915"/>
        <s v="RA-19945"/>
        <s v="RB-19330"/>
        <s v="RB-19360"/>
        <s v="RB-19435"/>
        <s v="RB-19465"/>
        <s v="RB-19570"/>
        <s v="RB-19645"/>
        <s v="RB-19705"/>
        <s v="RB-19795"/>
        <s v="RC-19825"/>
        <s v="RC-19960"/>
        <s v="RD-19480"/>
        <s v="RD-19585"/>
        <s v="RD-19660"/>
        <s v="RD-19720"/>
        <s v="RD-19810"/>
        <s v="RD-19900"/>
        <s v="RD-19930"/>
        <s v="RE-19405"/>
        <s v="RE-19450"/>
        <s v="RF-19345"/>
        <s v="RF-19735"/>
        <s v="RF-19840"/>
        <s v="RH-19495"/>
        <s v="RH-19510"/>
        <s v="RH-19555"/>
        <s v="RH-19600"/>
        <s v="RK-19300"/>
        <s v="RL-19615"/>
        <s v="RM-19375"/>
        <s v="RM-19675"/>
        <s v="RM-19750"/>
        <s v="RO-19780"/>
        <s v="RP-19270"/>
        <s v="RP-19390"/>
        <s v="RP-19855"/>
        <s v="RR-19315"/>
        <s v="RR-19525"/>
        <s v="RS-19420"/>
        <s v="RS-19765"/>
        <s v="RS-19870"/>
        <s v="RW-19540"/>
        <s v="RW-19630"/>
        <s v="RW-19690"/>
        <s v="SA-20830"/>
        <s v="SB-20170"/>
        <s v="SB-20185"/>
        <s v="SB-20290"/>
        <s v="SC-20020"/>
        <s v="SC-20050"/>
        <s v="SC-20095"/>
        <s v="SC-20230"/>
        <s v="SC-20260"/>
        <s v="SC-20305"/>
        <s v="SC-20380"/>
        <s v="SC-20440"/>
        <s v="SC-20575"/>
        <s v="SC-20680"/>
        <s v="SC-20695"/>
        <s v="SC-20725"/>
        <s v="SC-20770"/>
        <s v="SC-20800"/>
        <s v="SC-20845"/>
        <s v="SD-20485"/>
        <s v="SE-20110"/>
        <s v="SF-20065"/>
        <s v="SF-20200"/>
        <s v="SF-20965"/>
        <s v="SG-20080"/>
        <s v="SG-20470"/>
        <s v="SG-20605"/>
        <s v="SG-20890"/>
        <s v="SH-19975"/>
        <s v="SH-20395"/>
        <s v="SH-20635"/>
        <s v="SJ-20125"/>
        <s v="SJ-20215"/>
        <s v="SJ-20500"/>
        <s v="SK-19990"/>
        <s v="SL-20155"/>
        <s v="SM-20005"/>
        <s v="SM-20320"/>
        <s v="SM-20905"/>
        <s v="SM-20950"/>
        <s v="SN-20560"/>
        <s v="SN-20710"/>
        <s v="SO-20335"/>
        <s v="SP-20545"/>
        <s v="SP-20620"/>
        <s v="SP-20650"/>
        <s v="SP-20860"/>
        <s v="SP-20920"/>
        <s v="SR-20425"/>
        <s v="SR-20740"/>
        <s v="SS-20140"/>
        <s v="SS-20410"/>
        <s v="SS-20515"/>
        <s v="SS-20590"/>
        <s v="SS-20875"/>
        <s v="ST-20530"/>
        <s v="SU-20665"/>
        <s v="SV-20365"/>
        <s v="SV-20785"/>
        <s v="SV-20815"/>
        <s v="SV-20935"/>
        <s v="SW-20245"/>
        <s v="SW-20275"/>
        <s v="SW-20350"/>
        <s v="SW-20455"/>
        <s v="SW-20755"/>
        <s v="SZ-20035"/>
        <s v="TA-21385"/>
        <s v="TB-21055"/>
        <s v="TB-21175"/>
        <s v="TB-21190"/>
        <s v="TB-21250"/>
        <s v="TB-21280"/>
        <s v="TB-21355"/>
        <s v="TB-21400"/>
        <s v="TB-21520"/>
        <s v="TB-21595"/>
        <s v="TB-21625"/>
        <s v="TC-20980"/>
        <s v="TC-21145"/>
        <s v="TC-21295"/>
        <s v="TC-21475"/>
        <s v="TC-21535"/>
        <s v="TD-20995"/>
        <s v="TG-21310"/>
        <s v="TG-21640"/>
        <s v="TH-21100"/>
        <s v="TH-21115"/>
        <s v="TH-21235"/>
        <s v="TH-21550"/>
        <s v="TM-21010"/>
        <s v="TM-21490"/>
        <s v="TN-21040"/>
        <s v="TP-21130"/>
        <s v="TP-21415"/>
        <s v="TP-21565"/>
        <s v="TR-21325"/>
        <s v="TS-21085"/>
        <s v="TS-21160"/>
        <s v="TS-21205"/>
        <s v="TS-21340"/>
        <s v="TS-21370"/>
        <s v="TS-21430"/>
        <s v="TS-21505"/>
        <s v="TS-21610"/>
        <s v="TS-21655"/>
        <s v="TT-21070"/>
        <s v="TT-21220"/>
        <s v="TT-21265"/>
        <s v="TT-21460"/>
        <s v="TW-21025"/>
        <s v="TZ-21580"/>
        <s v="VB-21745"/>
        <s v="VD-21670"/>
        <s v="VF-21715"/>
        <s v="VG-21790"/>
        <s v="VG-21805"/>
        <s v="VM-21685"/>
        <s v="VM-21835"/>
        <s v="VP-21730"/>
        <s v="VP-21760"/>
        <s v="VS-21820"/>
        <s v="VT-21700"/>
        <s v="VW-21775"/>
        <s v="WB-21850"/>
        <s v="XP-21865"/>
        <s v="YC-21895"/>
        <s v="YS-21880"/>
        <s v="ZC-21910"/>
        <s v="ZD-21925"/>
      </sharedItems>
    </cacheField>
    <cacheField name="[Measures].[Total Sales]" caption="Total Sales" numFmtId="0" hierarchy="33" level="32767"/>
    <cacheField name="[Measures].[Total Orders]" caption="Total Orders" numFmtId="0" hierarchy="36" level="32767"/>
    <cacheField name="[Measures].[Recency (Days)]" caption="Recency (Days)" numFmtId="0" hierarchy="42" level="32767"/>
    <cacheField name="[Dim_Product].[Category].[Category]" caption="Category" numFmtId="0" hierarchy="17" level="1">
      <sharedItems containsSemiMixedTypes="0" containsNonDate="0" containsString="0"/>
    </cacheField>
  </cacheFields>
  <cacheHierarchies count="4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ustomer].[Customer ID]" caption="Customer ID" attribute="1" defaultMemberUniqueName="[Dim_Customer].[Customer ID].[All]" allUniqueName="[Dim_Customer].[Customer ID].[All]" dimensionUniqueName="[Dim_Customer]" displayFolder="" count="2" memberValueDatatype="130" unbalanced="0">
      <fieldsUsage count="2">
        <fieldUsage x="-1"/>
        <fieldUsage x="1"/>
      </fieldsUsage>
    </cacheHierarchy>
    <cacheHierarchy uniqueName="[Dim_Customer].[Customer Name]" caption="Customer Name" attribute="1" defaultMemberUniqueName="[Dim_Customer].[Customer Name].[All]" allUniqueName="[Dim_Customer].[Customer Name].[All]" dimensionUniqueName="[Dim_Customer]" displayFolder="" count="2" memberValueDatatype="130" unbalanced="0">
      <fieldsUsage count="2">
        <fieldUsage x="-1"/>
        <fieldUsage x="0"/>
      </fieldsUsage>
    </cacheHierarchy>
    <cacheHierarchy uniqueName="[Dim_Customer].[Segment]" caption="Segment" attribute="1" defaultMemberUniqueName="[Dim_Customer].[Segment].[All]" allUniqueName="[Dim_Customer].[Segment].[All]" dimensionUniqueName="[Dim_Customer]" displayFolder="" count="2"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Country]" caption="Country" attribute="1" defaultMemberUniqueName="[Dim_Location].[Country].[All]" allUniqueName="[Dim_Location].[Country].[All]" dimensionUniqueName="[Dim_Location]" displayFolder="" count="0" memberValueDatatype="130" unbalanced="0"/>
    <cacheHierarchy uniqueName="[Dim_Location].[Postal Code]" caption="Postal Code" attribute="1" defaultMemberUniqueName="[Dim_Location].[Postal Code].[All]" allUniqueName="[Dim_Location].[Postal Code].[All]" dimensionUniqueName="[Dim_Location]" displayFolder="" count="0" memberValueDatatype="20" unbalanced="0"/>
    <cacheHierarchy uniqueName="[Dim_Location].[Region]" caption="Region" attribute="1" defaultMemberUniqueName="[Dim_Location].[Region].[All]" allUniqueName="[Dim_Location].[Region].[All]" dimensionUniqueName="[Dim_Location]" displayFolder="" count="2"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5"/>
      </fieldsUsage>
    </cacheHierarchy>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Sales_Fact].[Row ID]" caption="Row ID" attribute="1" defaultMemberUniqueName="[Sales_Fact].[Row ID].[All]" allUniqueName="[Sales_Fact].[Row ID].[All]" dimensionUniqueName="[Sales_Fact]" displayFolder="" count="0" memberValueDatatype="20" unbalanced="0"/>
    <cacheHierarchy uniqueName="[Sales_Fact].[Order ID]" caption="Order ID" attribute="1" defaultMemberUniqueName="[Sales_Fact].[Order ID].[All]" allUniqueName="[Sales_Fact].[Order ID].[All]" dimensionUniqueName="[Sales_Fact]" displayFolder="" count="0" memberValueDatatype="130" unbalanced="0"/>
    <cacheHierarchy uniqueName="[Sales_Fact].[Order Date]" caption="Order Date" attribute="1" time="1" defaultMemberUniqueName="[Sales_Fact].[Order Date].[All]" allUniqueName="[Sales_Fact].[Order Date].[All]" dimensionUniqueName="[Sales_Fact]" displayFolder="" count="0" memberValueDatatype="7" unbalanced="0"/>
    <cacheHierarchy uniqueName="[Sales_Fact].[Ship Date]" caption="Ship Date" attribute="1" time="1" defaultMemberUniqueName="[Sales_Fact].[Ship Date].[All]" allUniqueName="[Sales_Fact].[Ship Date].[All]" dimensionUniqueName="[Sales_Fact]" displayFolder="" count="0" memberValueDatatype="7" unbalanced="0"/>
    <cacheHierarchy uniqueName="[Sales_Fact].[shipment days]" caption="shipment days" attribute="1" defaultMemberUniqueName="[Sales_Fact].[shipment days].[All]" allUniqueName="[Sales_Fact].[shipment days].[All]" dimensionUniqueName="[Sales_Fact]" displayFolder="" count="0" memberValueDatatype="20" unbalanced="0"/>
    <cacheHierarchy uniqueName="[Sales_Fact].[Ship Mode]" caption="Ship Mode" attribute="1" defaultMemberUniqueName="[Sales_Fact].[Ship Mode].[All]" allUniqueName="[Sales_Fact].[Ship Mode].[All]" dimensionUniqueName="[Sales_Fact]" displayFolder="" count="0" memberValueDatatype="130" unbalanced="0"/>
    <cacheHierarchy uniqueName="[Sales_Fact].[Customer ID]" caption="Customer ID" attribute="1" defaultMemberUniqueName="[Sales_Fact].[Customer ID].[All]" allUniqueName="[Sales_Fact].[Customer ID].[All]" dimensionUniqueName="[Sales_Fact]" displayFolder="" count="0" memberValueDatatype="130" unbalanced="0"/>
    <cacheHierarchy uniqueName="[Sales_Fact].[Postal Code]" caption="Postal Code" attribute="1" defaultMemberUniqueName="[Sales_Fact].[Postal Code].[All]" allUniqueName="[Sales_Fact].[Postal Code].[All]" dimensionUniqueName="[Sales_Fact]" displayFolder="" count="0" memberValueDatatype="20" unbalanced="0"/>
    <cacheHierarchy uniqueName="[Sales_Fact].[Product ID]" caption="Product ID" attribute="1" defaultMemberUniqueName="[Sales_Fact].[Product ID].[All]" allUniqueName="[Sales_Fact].[Product ID].[All]" dimensionUniqueName="[Sales_Fact]" displayFolder="" count="0" memberValueDatatype="130" unbalanced="0"/>
    <cacheHierarchy uniqueName="[Sales_Fact].[Sales]" caption="Sales" attribute="1" defaultMemberUniqueName="[Sales_Fact].[Sales].[All]" allUniqueName="[Sales_Fact].[Sales].[All]" dimensionUniqueName="[Sales_Fact]" displayFolder="" count="0" memberValueDatatype="5" unbalanced="0"/>
    <cacheHierarchy uniqueName="[Sales_Fact].[Quantity]" caption="Quantity" attribute="1" defaultMemberUniqueName="[Sales_Fact].[Quantity].[All]" allUniqueName="[Sales_Fact].[Quantity].[All]" dimensionUniqueName="[Sales_Fact]" displayFolder="" count="0" memberValueDatatype="20" unbalanced="0"/>
    <cacheHierarchy uniqueName="[Sales_Fact].[Discount]" caption="Discount" attribute="1" defaultMemberUniqueName="[Sales_Fact].[Discount].[All]" allUniqueName="[Sales_Fact].[Discount].[All]" dimensionUniqueName="[Sales_Fact]" displayFolder="" count="0" memberValueDatatype="5" unbalanced="0"/>
    <cacheHierarchy uniqueName="[Sales_Fact].[Profit]" caption="Profit" attribute="1" defaultMemberUniqueName="[Sales_Fact].[Profit].[All]" allUniqueName="[Sales_Fact].[Profit].[All]" dimensionUniqueName="[Sales_Fact]" displayFolder="" count="0" memberValueDatatype="5" unbalanced="0"/>
    <cacheHierarchy uniqueName="[Measures].[Total Sales]" caption="Total Sales" measure="1" displayFolder="" measureGroup="Sales_Fact" count="0" oneField="1">
      <fieldsUsage count="1">
        <fieldUsage x="2"/>
      </fieldsUsage>
    </cacheHierarchy>
    <cacheHierarchy uniqueName="[Measures].[Total Profit]" caption="Total Profit" measure="1" displayFolder="" measureGroup="Sales_Fact" count="0"/>
    <cacheHierarchy uniqueName="[Measures].[Profit Margin]" caption="Profit Margin" measure="1" displayFolder="" measureGroup="Sales_Fact" count="0"/>
    <cacheHierarchy uniqueName="[Measures].[Total Orders]" caption="Total Orders" measure="1" displayFolder="" measureGroup="Sales_Fact" count="0" oneField="1">
      <fieldsUsage count="1">
        <fieldUsage x="3"/>
      </fieldsUsage>
    </cacheHierarchy>
    <cacheHierarchy uniqueName="[Measures].[YTD Sales]" caption="YTD Sales" measure="1" displayFolder="" measureGroup="Sales_Fact" count="0"/>
    <cacheHierarchy uniqueName="[Measures].[PY Sales]" caption="PY Sales" measure="1" displayFolder="" measureGroup="Sales_Fact" count="0"/>
    <cacheHierarchy uniqueName="[Measures].[YoY Growth %]" caption="YoY Growth %" measure="1" displayFolder="" measureGroup="Sales_Fact" count="0"/>
    <cacheHierarchy uniqueName="[Measures].[Avg Discount]" caption="Avg Discount" measure="1" displayFolder="" measureGroup="Sales_Fact" count="0"/>
    <cacheHierarchy uniqueName="[Measures].[Last Order Date]" caption="Last Order Date" measure="1" displayFolder="" measureGroup="Sales_Fact" count="0"/>
    <cacheHierarchy uniqueName="[Measures].[Recency (Days)]" caption="Recency (Days)" measure="1" displayFolder="" measureGroup="Sales_Fact" count="0" oneField="1">
      <fieldsUsage count="1">
        <fieldUsage x="4"/>
      </fieldsUsage>
    </cacheHierarchy>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Product]" caption="__XL_Count Dim_Product" measure="1" displayFolder="" measureGroup="Dim_Product" count="0" hidden="1"/>
    <cacheHierarchy uniqueName="[Measures].[__XL_Count Sales_Fact]" caption="__XL_Count Sales_Fact" measure="1" displayFolder="" measureGroup="Sales_Fac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Dim_Customer" uniqueName="[Dim_Customer]" caption="Dim_Customer"/>
    <dimension name="Dim_Location" uniqueName="[Dim_Location]" caption="Dim_Location"/>
    <dimension name="Dim_Product" uniqueName="[Dim_Product]" caption="Dim_Product"/>
    <dimension measure="1" name="Measures" uniqueName="[Measures]" caption="Measures"/>
    <dimension name="Sales_Fact" uniqueName="[Sales_Fact]" caption="Sales_Fact"/>
  </dimensions>
  <measureGroups count="5">
    <measureGroup name="Calendar" caption="Calendar"/>
    <measureGroup name="Dim_Customer" caption="Dim_Customer"/>
    <measureGroup name="Dim_Location" caption="Dim_Location"/>
    <measureGroup name="Dim_Product" caption="Dim_Product"/>
    <measureGroup name="Sales_Fact" caption="Sales_Fact"/>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2.769745717589" backgroundQuery="1" createdVersion="8" refreshedVersion="8" minRefreshableVersion="3" recordCount="0" supportSubquery="1" supportAdvancedDrill="1" xr:uid="{D474F84A-A93D-4305-A2E8-76AF57049A2C}">
  <cacheSource type="external" connectionId="7"/>
  <cacheFields count="4">
    <cacheField name="[Calendar].[Year].[Year]" caption="Year" numFmtId="0" hierarchy="2" level="1">
      <sharedItems containsSemiMixedTypes="0" containsString="0" containsNumber="1" containsInteger="1" minValue="2011" maxValue="2014" count="4">
        <n v="2011"/>
        <n v="2012"/>
        <n v="2013"/>
        <n v="2014"/>
      </sharedItems>
      <extLst>
        <ext xmlns:x15="http://schemas.microsoft.com/office/spreadsheetml/2010/11/main" uri="{4F2E5C28-24EA-4eb8-9CBF-B6C8F9C3D259}">
          <x15:cachedUniqueNames>
            <x15:cachedUniqueName index="0" name="[Calendar].[Year].&amp;[2011]"/>
            <x15:cachedUniqueName index="1" name="[Calendar].[Year].&amp;[2012]"/>
            <x15:cachedUniqueName index="2" name="[Calendar].[Year].&amp;[2013]"/>
            <x15:cachedUniqueName index="3" name="[Calendar].[Year].&amp;[2014]"/>
          </x15:cachedUniqueNames>
        </ext>
      </extLst>
    </cacheField>
    <cacheField name="[Calendar].[MMM-YYYY].[MMM-YYYY]" caption="MMM-YYYY" numFmtId="0" hierarchy="5" level="1">
      <sharedItems count="48">
        <s v="Apr-2011"/>
        <s v="Apr-2012"/>
        <s v="Apr-2013"/>
        <s v="Apr-2014"/>
        <s v="Aug-2011"/>
        <s v="Aug-2012"/>
        <s v="Aug-2013"/>
        <s v="Aug-2014"/>
        <s v="Dec-2011"/>
        <s v="Dec-2012"/>
        <s v="Dec-2013"/>
        <s v="Dec-2014"/>
        <s v="Feb-2011"/>
        <s v="Feb-2012"/>
        <s v="Feb-2013"/>
        <s v="Feb-2014"/>
        <s v="Jan-2011"/>
        <s v="Jan-2012"/>
        <s v="Jan-2013"/>
        <s v="Jan-2014"/>
        <s v="Jul-2011"/>
        <s v="Jul-2012"/>
        <s v="Jul-2013"/>
        <s v="Jul-2014"/>
        <s v="Jun-2011"/>
        <s v="Jun-2012"/>
        <s v="Jun-2013"/>
        <s v="Jun-2014"/>
        <s v="Mar-2011"/>
        <s v="Mar-2012"/>
        <s v="Mar-2013"/>
        <s v="Mar-2014"/>
        <s v="May-2011"/>
        <s v="May-2012"/>
        <s v="May-2013"/>
        <s v="May-2014"/>
        <s v="Nov-2011"/>
        <s v="Nov-2012"/>
        <s v="Nov-2013"/>
        <s v="Nov-2014"/>
        <s v="Oct-2011"/>
        <s v="Oct-2012"/>
        <s v="Oct-2013"/>
        <s v="Oct-2014"/>
        <s v="Sep-2011"/>
        <s v="Sep-2012"/>
        <s v="Sep-2013"/>
        <s v="Sep-2014"/>
      </sharedItems>
    </cacheField>
    <cacheField name="[Measures].[Total Sales]" caption="Total Sales" numFmtId="0" hierarchy="33" level="32767"/>
    <cacheField name="[Dim_Product].[Category].[Category]" caption="Category" numFmtId="0" hierarchy="17" level="1">
      <sharedItems containsSemiMixedTypes="0" containsNonDate="0" containsString="0"/>
    </cacheField>
  </cacheFields>
  <cacheHierarchies count="4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0"/>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2" memberValueDatatype="130" unbalanced="0">
      <fieldsUsage count="2">
        <fieldUsage x="-1"/>
        <fieldUsage x="1"/>
      </fieldsUsage>
    </cacheHierarchy>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2"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Country]" caption="Country" attribute="1" defaultMemberUniqueName="[Dim_Location].[Country].[All]" allUniqueName="[Dim_Location].[Country].[All]" dimensionUniqueName="[Dim_Location]" displayFolder="" count="0" memberValueDatatype="130" unbalanced="0"/>
    <cacheHierarchy uniqueName="[Dim_Location].[Postal Code]" caption="Postal Code" attribute="1" defaultMemberUniqueName="[Dim_Location].[Postal Code].[All]" allUniqueName="[Dim_Location].[Postal Code].[All]" dimensionUniqueName="[Dim_Location]" displayFolder="" count="0" memberValueDatatype="20" unbalanced="0"/>
    <cacheHierarchy uniqueName="[Dim_Location].[Region]" caption="Region" attribute="1" defaultMemberUniqueName="[Dim_Location].[Region].[All]" allUniqueName="[Dim_Location].[Region].[All]" dimensionUniqueName="[Dim_Location]" displayFolder="" count="2"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3"/>
      </fieldsUsage>
    </cacheHierarchy>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Sales_Fact].[Row ID]" caption="Row ID" attribute="1" defaultMemberUniqueName="[Sales_Fact].[Row ID].[All]" allUniqueName="[Sales_Fact].[Row ID].[All]" dimensionUniqueName="[Sales_Fact]" displayFolder="" count="0" memberValueDatatype="20" unbalanced="0"/>
    <cacheHierarchy uniqueName="[Sales_Fact].[Order ID]" caption="Order ID" attribute="1" defaultMemberUniqueName="[Sales_Fact].[Order ID].[All]" allUniqueName="[Sales_Fact].[Order ID].[All]" dimensionUniqueName="[Sales_Fact]" displayFolder="" count="0" memberValueDatatype="130" unbalanced="0"/>
    <cacheHierarchy uniqueName="[Sales_Fact].[Order Date]" caption="Order Date" attribute="1" time="1" defaultMemberUniqueName="[Sales_Fact].[Order Date].[All]" allUniqueName="[Sales_Fact].[Order Date].[All]" dimensionUniqueName="[Sales_Fact]" displayFolder="" count="0" memberValueDatatype="7" unbalanced="0"/>
    <cacheHierarchy uniqueName="[Sales_Fact].[Ship Date]" caption="Ship Date" attribute="1" time="1" defaultMemberUniqueName="[Sales_Fact].[Ship Date].[All]" allUniqueName="[Sales_Fact].[Ship Date].[All]" dimensionUniqueName="[Sales_Fact]" displayFolder="" count="0" memberValueDatatype="7" unbalanced="0"/>
    <cacheHierarchy uniqueName="[Sales_Fact].[shipment days]" caption="shipment days" attribute="1" defaultMemberUniqueName="[Sales_Fact].[shipment days].[All]" allUniqueName="[Sales_Fact].[shipment days].[All]" dimensionUniqueName="[Sales_Fact]" displayFolder="" count="0" memberValueDatatype="20" unbalanced="0"/>
    <cacheHierarchy uniqueName="[Sales_Fact].[Ship Mode]" caption="Ship Mode" attribute="1" defaultMemberUniqueName="[Sales_Fact].[Ship Mode].[All]" allUniqueName="[Sales_Fact].[Ship Mode].[All]" dimensionUniqueName="[Sales_Fact]" displayFolder="" count="0" memberValueDatatype="130" unbalanced="0"/>
    <cacheHierarchy uniqueName="[Sales_Fact].[Customer ID]" caption="Customer ID" attribute="1" defaultMemberUniqueName="[Sales_Fact].[Customer ID].[All]" allUniqueName="[Sales_Fact].[Customer ID].[All]" dimensionUniqueName="[Sales_Fact]" displayFolder="" count="0" memberValueDatatype="130" unbalanced="0"/>
    <cacheHierarchy uniqueName="[Sales_Fact].[Postal Code]" caption="Postal Code" attribute="1" defaultMemberUniqueName="[Sales_Fact].[Postal Code].[All]" allUniqueName="[Sales_Fact].[Postal Code].[All]" dimensionUniqueName="[Sales_Fact]" displayFolder="" count="0" memberValueDatatype="20" unbalanced="0"/>
    <cacheHierarchy uniqueName="[Sales_Fact].[Product ID]" caption="Product ID" attribute="1" defaultMemberUniqueName="[Sales_Fact].[Product ID].[All]" allUniqueName="[Sales_Fact].[Product ID].[All]" dimensionUniqueName="[Sales_Fact]" displayFolder="" count="0" memberValueDatatype="130" unbalanced="0"/>
    <cacheHierarchy uniqueName="[Sales_Fact].[Sales]" caption="Sales" attribute="1" defaultMemberUniqueName="[Sales_Fact].[Sales].[All]" allUniqueName="[Sales_Fact].[Sales].[All]" dimensionUniqueName="[Sales_Fact]" displayFolder="" count="0" memberValueDatatype="5" unbalanced="0"/>
    <cacheHierarchy uniqueName="[Sales_Fact].[Quantity]" caption="Quantity" attribute="1" defaultMemberUniqueName="[Sales_Fact].[Quantity].[All]" allUniqueName="[Sales_Fact].[Quantity].[All]" dimensionUniqueName="[Sales_Fact]" displayFolder="" count="0" memberValueDatatype="20" unbalanced="0"/>
    <cacheHierarchy uniqueName="[Sales_Fact].[Discount]" caption="Discount" attribute="1" defaultMemberUniqueName="[Sales_Fact].[Discount].[All]" allUniqueName="[Sales_Fact].[Discount].[All]" dimensionUniqueName="[Sales_Fact]" displayFolder="" count="0" memberValueDatatype="5" unbalanced="0"/>
    <cacheHierarchy uniqueName="[Sales_Fact].[Profit]" caption="Profit" attribute="1" defaultMemberUniqueName="[Sales_Fact].[Profit].[All]" allUniqueName="[Sales_Fact].[Profit].[All]" dimensionUniqueName="[Sales_Fact]" displayFolder="" count="0" memberValueDatatype="5" unbalanced="0"/>
    <cacheHierarchy uniqueName="[Measures].[Total Sales]" caption="Total Sales" measure="1" displayFolder="" measureGroup="Sales_Fact" count="0" oneField="1">
      <fieldsUsage count="1">
        <fieldUsage x="2"/>
      </fieldsUsage>
    </cacheHierarchy>
    <cacheHierarchy uniqueName="[Measures].[Total Profit]" caption="Total Profit" measure="1" displayFolder="" measureGroup="Sales_Fact" count="0"/>
    <cacheHierarchy uniqueName="[Measures].[Profit Margin]" caption="Profit Margin" measure="1" displayFolder="" measureGroup="Sales_Fact" count="0"/>
    <cacheHierarchy uniqueName="[Measures].[Total Orders]" caption="Total Orders" measure="1" displayFolder="" measureGroup="Sales_Fact" count="0"/>
    <cacheHierarchy uniqueName="[Measures].[YTD Sales]" caption="YTD Sales" measure="1" displayFolder="" measureGroup="Sales_Fact" count="0"/>
    <cacheHierarchy uniqueName="[Measures].[PY Sales]" caption="PY Sales" measure="1" displayFolder="" measureGroup="Sales_Fact" count="0"/>
    <cacheHierarchy uniqueName="[Measures].[YoY Growth %]" caption="YoY Growth %" measure="1" displayFolder="" measureGroup="Sales_Fact" count="0"/>
    <cacheHierarchy uniqueName="[Measures].[Avg Discount]" caption="Avg Discount" measure="1" displayFolder="" measureGroup="Sales_Fact" count="0"/>
    <cacheHierarchy uniqueName="[Measures].[Last Order Date]" caption="Last Order Date" measure="1" displayFolder="" measureGroup="Sales_Fact" count="0"/>
    <cacheHierarchy uniqueName="[Measures].[Recency (Days)]" caption="Recency (Days)" measure="1" displayFolder="" measureGroup="Sales_Fact" count="0"/>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Product]" caption="__XL_Count Dim_Product" measure="1" displayFolder="" measureGroup="Dim_Product" count="0" hidden="1"/>
    <cacheHierarchy uniqueName="[Measures].[__XL_Count Sales_Fact]" caption="__XL_Count Sales_Fact" measure="1" displayFolder="" measureGroup="Sales_Fac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Dim_Customer" uniqueName="[Dim_Customer]" caption="Dim_Customer"/>
    <dimension name="Dim_Location" uniqueName="[Dim_Location]" caption="Dim_Location"/>
    <dimension name="Dim_Product" uniqueName="[Dim_Product]" caption="Dim_Product"/>
    <dimension measure="1" name="Measures" uniqueName="[Measures]" caption="Measures"/>
    <dimension name="Sales_Fact" uniqueName="[Sales_Fact]" caption="Sales_Fact"/>
  </dimensions>
  <measureGroups count="5">
    <measureGroup name="Calendar" caption="Calendar"/>
    <measureGroup name="Dim_Customer" caption="Dim_Customer"/>
    <measureGroup name="Dim_Location" caption="Dim_Location"/>
    <measureGroup name="Dim_Product" caption="Dim_Product"/>
    <measureGroup name="Sales_Fact" caption="Sales_Fact"/>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2.739623842594" backgroundQuery="1" createdVersion="3" refreshedVersion="8" minRefreshableVersion="3" recordCount="0" supportSubquery="1" supportAdvancedDrill="1" xr:uid="{5A2AC1F3-FFEA-4B17-AAF0-72A44D6631E1}">
  <cacheSource type="external" connectionId="7">
    <extLst>
      <ext xmlns:x14="http://schemas.microsoft.com/office/spreadsheetml/2009/9/main" uri="{F057638F-6D5F-4e77-A914-E7F072B9BCA8}">
        <x14:sourceConnection name="ThisWorkbookDataModel"/>
      </ext>
    </extLst>
  </cacheSource>
  <cacheFields count="0"/>
  <cacheHierarchies count="4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2"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Country]" caption="Country" attribute="1" defaultMemberUniqueName="[Dim_Location].[Country].[All]" allUniqueName="[Dim_Location].[Country].[All]" dimensionUniqueName="[Dim_Location]" displayFolder="" count="0" memberValueDatatype="130" unbalanced="0"/>
    <cacheHierarchy uniqueName="[Dim_Location].[Postal Code]" caption="Postal Code" attribute="1" defaultMemberUniqueName="[Dim_Location].[Postal Code].[All]" allUniqueName="[Dim_Location].[Postal Code].[All]" dimensionUniqueName="[Dim_Location]" displayFolder="" count="0" memberValueDatatype="20" unbalanced="0"/>
    <cacheHierarchy uniqueName="[Dim_Location].[Region]" caption="Region" attribute="1" defaultMemberUniqueName="[Dim_Location].[Region].[All]" allUniqueName="[Dim_Location].[Region].[All]" dimensionUniqueName="[Dim_Location]" displayFolder="" count="2"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Sales_Fact].[Row ID]" caption="Row ID" attribute="1" defaultMemberUniqueName="[Sales_Fact].[Row ID].[All]" allUniqueName="[Sales_Fact].[Row ID].[All]" dimensionUniqueName="[Sales_Fact]" displayFolder="" count="0" memberValueDatatype="20" unbalanced="0"/>
    <cacheHierarchy uniqueName="[Sales_Fact].[Order ID]" caption="Order ID" attribute="1" defaultMemberUniqueName="[Sales_Fact].[Order ID].[All]" allUniqueName="[Sales_Fact].[Order ID].[All]" dimensionUniqueName="[Sales_Fact]" displayFolder="" count="0" memberValueDatatype="130" unbalanced="0"/>
    <cacheHierarchy uniqueName="[Sales_Fact].[Order Date]" caption="Order Date" attribute="1" time="1" defaultMemberUniqueName="[Sales_Fact].[Order Date].[All]" allUniqueName="[Sales_Fact].[Order Date].[All]" dimensionUniqueName="[Sales_Fact]" displayFolder="" count="0" memberValueDatatype="7" unbalanced="0"/>
    <cacheHierarchy uniqueName="[Sales_Fact].[Ship Date]" caption="Ship Date" attribute="1" time="1" defaultMemberUniqueName="[Sales_Fact].[Ship Date].[All]" allUniqueName="[Sales_Fact].[Ship Date].[All]" dimensionUniqueName="[Sales_Fact]" displayFolder="" count="0" memberValueDatatype="7" unbalanced="0"/>
    <cacheHierarchy uniqueName="[Sales_Fact].[shipment days]" caption="shipment days" attribute="1" defaultMemberUniqueName="[Sales_Fact].[shipment days].[All]" allUniqueName="[Sales_Fact].[shipment days].[All]" dimensionUniqueName="[Sales_Fact]" displayFolder="" count="0" memberValueDatatype="20" unbalanced="0"/>
    <cacheHierarchy uniqueName="[Sales_Fact].[Ship Mode]" caption="Ship Mode" attribute="1" defaultMemberUniqueName="[Sales_Fact].[Ship Mode].[All]" allUniqueName="[Sales_Fact].[Ship Mode].[All]" dimensionUniqueName="[Sales_Fact]" displayFolder="" count="0" memberValueDatatype="130" unbalanced="0"/>
    <cacheHierarchy uniqueName="[Sales_Fact].[Customer ID]" caption="Customer ID" attribute="1" defaultMemberUniqueName="[Sales_Fact].[Customer ID].[All]" allUniqueName="[Sales_Fact].[Customer ID].[All]" dimensionUniqueName="[Sales_Fact]" displayFolder="" count="0" memberValueDatatype="130" unbalanced="0"/>
    <cacheHierarchy uniqueName="[Sales_Fact].[Postal Code]" caption="Postal Code" attribute="1" defaultMemberUniqueName="[Sales_Fact].[Postal Code].[All]" allUniqueName="[Sales_Fact].[Postal Code].[All]" dimensionUniqueName="[Sales_Fact]" displayFolder="" count="0" memberValueDatatype="20" unbalanced="0"/>
    <cacheHierarchy uniqueName="[Sales_Fact].[Product ID]" caption="Product ID" attribute="1" defaultMemberUniqueName="[Sales_Fact].[Product ID].[All]" allUniqueName="[Sales_Fact].[Product ID].[All]" dimensionUniqueName="[Sales_Fact]" displayFolder="" count="0" memberValueDatatype="130" unbalanced="0"/>
    <cacheHierarchy uniqueName="[Sales_Fact].[Sales]" caption="Sales" attribute="1" defaultMemberUniqueName="[Sales_Fact].[Sales].[All]" allUniqueName="[Sales_Fact].[Sales].[All]" dimensionUniqueName="[Sales_Fact]" displayFolder="" count="0" memberValueDatatype="5" unbalanced="0"/>
    <cacheHierarchy uniqueName="[Sales_Fact].[Quantity]" caption="Quantity" attribute="1" defaultMemberUniqueName="[Sales_Fact].[Quantity].[All]" allUniqueName="[Sales_Fact].[Quantity].[All]" dimensionUniqueName="[Sales_Fact]" displayFolder="" count="0" memberValueDatatype="20" unbalanced="0"/>
    <cacheHierarchy uniqueName="[Sales_Fact].[Discount]" caption="Discount" attribute="1" defaultMemberUniqueName="[Sales_Fact].[Discount].[All]" allUniqueName="[Sales_Fact].[Discount].[All]" dimensionUniqueName="[Sales_Fact]" displayFolder="" count="0" memberValueDatatype="5" unbalanced="0"/>
    <cacheHierarchy uniqueName="[Sales_Fact].[Profit]" caption="Profit" attribute="1" defaultMemberUniqueName="[Sales_Fact].[Profit].[All]" allUniqueName="[Sales_Fact].[Profit].[All]" dimensionUniqueName="[Sales_Fact]" displayFolder="" count="0" memberValueDatatype="5" unbalanced="0"/>
    <cacheHierarchy uniqueName="[Measures].[Total Sales]" caption="Total Sales" measure="1" displayFolder="" measureGroup="Sales_Fact" count="0"/>
    <cacheHierarchy uniqueName="[Measures].[Total Profit]" caption="Total Profit" measure="1" displayFolder="" measureGroup="Sales_Fact" count="0"/>
    <cacheHierarchy uniqueName="[Measures].[Profit Margin]" caption="Profit Margin" measure="1" displayFolder="" measureGroup="Sales_Fact" count="0"/>
    <cacheHierarchy uniqueName="[Measures].[Total Orders]" caption="Total Orders" measure="1" displayFolder="" measureGroup="Sales_Fact" count="0"/>
    <cacheHierarchy uniqueName="[Measures].[YTD Sales]" caption="YTD Sales" measure="1" displayFolder="" measureGroup="Sales_Fact" count="0"/>
    <cacheHierarchy uniqueName="[Measures].[PY Sales]" caption="PY Sales" measure="1" displayFolder="" measureGroup="Sales_Fact" count="0"/>
    <cacheHierarchy uniqueName="[Measures].[YoY Growth %]" caption="YoY Growth %" measure="1" displayFolder="" measureGroup="Sales_Fact" count="0"/>
    <cacheHierarchy uniqueName="[Measures].[Avg Discount]" caption="Avg Discount" measure="1" displayFolder="" measureGroup="Sales_Fact" count="0"/>
    <cacheHierarchy uniqueName="[Measures].[Last Order Date]" caption="Last Order Date" measure="1" displayFolder="" measureGroup="Sales_Fact" count="0"/>
    <cacheHierarchy uniqueName="[Measures].[Recency (Days)]" caption="Recency (Days)" measure="1" displayFolder="" measureGroup="Sales_Fact" count="0"/>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Product]" caption="__XL_Count Dim_Product" measure="1" displayFolder="" measureGroup="Dim_Product" count="0" hidden="1"/>
    <cacheHierarchy uniqueName="[Measures].[__XL_Count Sales_Fact]" caption="__XL_Count Sales_Fact" measure="1" displayFolder="" measureGroup="Sales_Fac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7785955"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4">
  <r>
    <s v="AA-10315"/>
    <s v="Alex Avila"/>
    <n v="5"/>
    <n v="184"/>
    <n v="5563.56"/>
    <n v="2"/>
    <n v="2"/>
    <n v="5"/>
    <s v="225"/>
    <x v="0"/>
  </r>
  <r>
    <s v="AA-10375"/>
    <s v="Allen Armold"/>
    <n v="9"/>
    <n v="19"/>
    <n v="1056.3900000000001"/>
    <n v="5"/>
    <n v="4"/>
    <n v="2"/>
    <s v="542"/>
    <x v="1"/>
  </r>
  <r>
    <s v="AA-10480"/>
    <s v="Andrew Allen"/>
    <n v="4"/>
    <n v="259"/>
    <n v="1790.5119999999999"/>
    <n v="1"/>
    <n v="1"/>
    <n v="3"/>
    <s v="113"/>
    <x v="0"/>
  </r>
  <r>
    <s v="AA-10645"/>
    <s v="Anna Andreadi"/>
    <n v="6"/>
    <n v="55"/>
    <n v="5086.9350000000004"/>
    <n v="3"/>
    <n v="3"/>
    <n v="5"/>
    <s v="335"/>
    <x v="2"/>
  </r>
  <r>
    <s v="AB-10015"/>
    <s v="Aaron Bergman"/>
    <n v="3"/>
    <n v="415"/>
    <n v="886.15599999999995"/>
    <n v="1"/>
    <n v="1"/>
    <n v="1"/>
    <s v="111"/>
    <x v="0"/>
  </r>
  <r>
    <s v="AB-10060"/>
    <s v="Adam Bellavance"/>
    <n v="8"/>
    <n v="54"/>
    <n v="7755.62"/>
    <n v="3"/>
    <n v="4"/>
    <n v="5"/>
    <s v="345"/>
    <x v="2"/>
  </r>
  <r>
    <s v="AB-10105"/>
    <s v="Adrian Barton"/>
    <n v="10"/>
    <n v="41"/>
    <n v="14473.571"/>
    <n v="4"/>
    <n v="5"/>
    <n v="5"/>
    <s v="455"/>
    <x v="1"/>
  </r>
  <r>
    <s v="AB-10150"/>
    <s v="Aimee Bixby"/>
    <n v="5"/>
    <n v="41"/>
    <n v="966.71"/>
    <n v="4"/>
    <n v="2"/>
    <n v="2"/>
    <s v="422"/>
    <x v="2"/>
  </r>
  <r>
    <s v="AB-10165"/>
    <s v="Alan Barnes"/>
    <n v="8"/>
    <n v="25"/>
    <n v="1113.838"/>
    <n v="5"/>
    <n v="4"/>
    <n v="2"/>
    <s v="542"/>
    <x v="1"/>
  </r>
  <r>
    <s v="AB-10255"/>
    <s v="Alejandro Ballentine"/>
    <n v="9"/>
    <n v="166"/>
    <n v="914.53200000000004"/>
    <n v="2"/>
    <n v="4"/>
    <n v="1"/>
    <s v="241"/>
    <x v="0"/>
  </r>
  <r>
    <s v="AB-10600"/>
    <s v="Ann Blume"/>
    <n v="4"/>
    <n v="50"/>
    <n v="1515.8620000000001"/>
    <n v="4"/>
    <n v="1"/>
    <n v="2"/>
    <s v="412"/>
    <x v="2"/>
  </r>
  <r>
    <s v="AC-10420"/>
    <s v="Alyssa Crouse"/>
    <n v="3"/>
    <n v="232"/>
    <n v="925.8"/>
    <n v="1"/>
    <n v="1"/>
    <n v="1"/>
    <s v="111"/>
    <x v="0"/>
  </r>
  <r>
    <s v="AC-10450"/>
    <s v="Amy Cox"/>
    <n v="7"/>
    <n v="11"/>
    <n v="5527.8459999999995"/>
    <n v="5"/>
    <n v="3"/>
    <n v="5"/>
    <s v="535"/>
    <x v="1"/>
  </r>
  <r>
    <s v="AC-10615"/>
    <s v="Ann Chong"/>
    <n v="5"/>
    <n v="6"/>
    <n v="2537.6860000000001"/>
    <n v="5"/>
    <n v="2"/>
    <n v="3"/>
    <s v="523"/>
    <x v="1"/>
  </r>
  <r>
    <s v="AC-10660"/>
    <s v="Anna Chung"/>
    <n v="5"/>
    <n v="282"/>
    <n v="657.31600000000003"/>
    <n v="1"/>
    <n v="2"/>
    <n v="1"/>
    <s v="121"/>
    <x v="0"/>
  </r>
  <r>
    <s v="AD-10180"/>
    <s v="Alan Dominguez"/>
    <n v="8"/>
    <n v="29"/>
    <n v="6106.88"/>
    <n v="4"/>
    <n v="4"/>
    <n v="5"/>
    <s v="445"/>
    <x v="1"/>
  </r>
  <r>
    <s v="AF-10870"/>
    <s v="Art Ferguson"/>
    <n v="7"/>
    <n v="41"/>
    <n v="2052.9079999999999"/>
    <n v="4"/>
    <n v="3"/>
    <n v="3"/>
    <s v="433"/>
    <x v="2"/>
  </r>
  <r>
    <s v="AF-10885"/>
    <s v="Art Foster"/>
    <n v="4"/>
    <n v="415"/>
    <n v="861.56500000000005"/>
    <n v="1"/>
    <n v="1"/>
    <n v="1"/>
    <s v="111"/>
    <x v="0"/>
  </r>
  <r>
    <s v="AG-10270"/>
    <s v="Alejandro Grove"/>
    <n v="5"/>
    <n v="278"/>
    <n v="2582.8980000000001"/>
    <n v="1"/>
    <n v="2"/>
    <n v="3"/>
    <s v="123"/>
    <x v="0"/>
  </r>
  <r>
    <s v="AG-10300"/>
    <s v="Aleksandra Gannaway"/>
    <n v="4"/>
    <n v="118"/>
    <n v="367.548"/>
    <n v="2"/>
    <n v="1"/>
    <n v="1"/>
    <s v="211"/>
    <x v="0"/>
  </r>
  <r>
    <s v="AG-10330"/>
    <s v="Alex Grayson"/>
    <n v="5"/>
    <n v="8"/>
    <n v="660.97199999999998"/>
    <n v="5"/>
    <n v="2"/>
    <n v="1"/>
    <s v="521"/>
    <x v="1"/>
  </r>
  <r>
    <s v="AG-10390"/>
    <s v="Allen Goldenen"/>
    <n v="5"/>
    <n v="114"/>
    <n v="200.94499999999999"/>
    <n v="2"/>
    <n v="2"/>
    <n v="1"/>
    <s v="221"/>
    <x v="0"/>
  </r>
  <r>
    <s v="AG-10495"/>
    <s v="Andrew Gjertsen"/>
    <n v="8"/>
    <n v="78"/>
    <n v="2356.855"/>
    <n v="3"/>
    <n v="4"/>
    <n v="3"/>
    <s v="343"/>
    <x v="2"/>
  </r>
  <r>
    <s v="AG-10525"/>
    <s v="Andy Gerbode"/>
    <n v="4"/>
    <n v="845"/>
    <n v="1455.038"/>
    <n v="1"/>
    <n v="1"/>
    <n v="2"/>
    <s v="112"/>
    <x v="0"/>
  </r>
  <r>
    <s v="AG-10675"/>
    <s v="Anna Gayman"/>
    <n v="7"/>
    <n v="97"/>
    <n v="3489.0396000000001"/>
    <n v="3"/>
    <n v="3"/>
    <n v="4"/>
    <s v="334"/>
    <x v="2"/>
  </r>
  <r>
    <s v="AG-10765"/>
    <s v="Anthony Garverick"/>
    <n v="4"/>
    <n v="77"/>
    <n v="170.584"/>
    <n v="3"/>
    <n v="1"/>
    <n v="1"/>
    <s v="311"/>
    <x v="3"/>
  </r>
  <r>
    <s v="AG-10900"/>
    <s v="Arthur Gainer"/>
    <n v="10"/>
    <n v="96"/>
    <n v="4510.7969999999996"/>
    <n v="3"/>
    <n v="5"/>
    <n v="5"/>
    <s v="355"/>
    <x v="2"/>
  </r>
  <r>
    <s v="AH-10030"/>
    <s v="Aaron Hawkins"/>
    <n v="7"/>
    <n v="12"/>
    <n v="1744.7"/>
    <n v="5"/>
    <n v="3"/>
    <n v="3"/>
    <s v="533"/>
    <x v="1"/>
  </r>
  <r>
    <s v="AH-10075"/>
    <s v="Adam Hart"/>
    <n v="10"/>
    <n v="34"/>
    <n v="3250.337"/>
    <n v="4"/>
    <n v="5"/>
    <n v="4"/>
    <s v="454"/>
    <x v="1"/>
  </r>
  <r>
    <s v="AH-10120"/>
    <s v="Adrian Hane"/>
    <n v="7"/>
    <n v="60"/>
    <n v="1735.5139999999999"/>
    <n v="3"/>
    <n v="3"/>
    <n v="2"/>
    <s v="332"/>
    <x v="3"/>
  </r>
  <r>
    <s v="AH-10195"/>
    <s v="Alan Haines"/>
    <n v="4"/>
    <n v="55"/>
    <n v="1587.452"/>
    <n v="3"/>
    <n v="1"/>
    <n v="2"/>
    <s v="312"/>
    <x v="3"/>
  </r>
  <r>
    <s v="AH-10210"/>
    <s v="Alan Hwang"/>
    <n v="9"/>
    <n v="6"/>
    <n v="4805.3440000000001"/>
    <n v="5"/>
    <n v="4"/>
    <n v="5"/>
    <s v="545"/>
    <x v="1"/>
  </r>
  <r>
    <s v="AH-10465"/>
    <s v="Amy Hunt"/>
    <n v="5"/>
    <n v="230"/>
    <n v="2495.3915999999999"/>
    <n v="1"/>
    <n v="2"/>
    <n v="3"/>
    <s v="123"/>
    <x v="0"/>
  </r>
  <r>
    <s v="AH-10585"/>
    <s v="Angele Hood"/>
    <n v="4"/>
    <n v="21"/>
    <n v="738.50400000000002"/>
    <n v="5"/>
    <n v="1"/>
    <n v="1"/>
    <s v="511"/>
    <x v="1"/>
  </r>
  <r>
    <s v="AH-10690"/>
    <s v="Anna Häberlin"/>
    <n v="12"/>
    <n v="410"/>
    <n v="7888.2939999999999"/>
    <n v="1"/>
    <n v="5"/>
    <n v="5"/>
    <s v="155"/>
    <x v="0"/>
  </r>
  <r>
    <s v="AI-10855"/>
    <s v="Arianne Irving"/>
    <n v="10"/>
    <n v="13"/>
    <n v="4375.7860000000001"/>
    <n v="5"/>
    <n v="5"/>
    <n v="5"/>
    <s v="555"/>
    <x v="1"/>
  </r>
  <r>
    <s v="AJ-10780"/>
    <s v="Anthony Jacobs"/>
    <n v="7"/>
    <n v="75"/>
    <n v="4867.3440000000001"/>
    <n v="3"/>
    <n v="3"/>
    <n v="5"/>
    <s v="335"/>
    <x v="2"/>
  </r>
  <r>
    <s v="AJ-10795"/>
    <s v="Anthony Johnson"/>
    <n v="7"/>
    <n v="166"/>
    <n v="4501.3909999999996"/>
    <n v="2"/>
    <n v="3"/>
    <n v="5"/>
    <s v="235"/>
    <x v="0"/>
  </r>
  <r>
    <s v="AJ-10945"/>
    <s v="Ashley Jarboe"/>
    <n v="7"/>
    <n v="85"/>
    <n v="1839.24"/>
    <n v="3"/>
    <n v="3"/>
    <n v="3"/>
    <s v="333"/>
    <x v="2"/>
  </r>
  <r>
    <s v="AJ-10960"/>
    <s v="Astrea Jones"/>
    <n v="3"/>
    <n v="74"/>
    <n v="629.24800000000005"/>
    <n v="3"/>
    <n v="1"/>
    <n v="1"/>
    <s v="311"/>
    <x v="3"/>
  </r>
  <r>
    <s v="AM-10360"/>
    <s v="Alice McCarthy"/>
    <n v="5"/>
    <n v="28"/>
    <n v="814.01199999999994"/>
    <n v="4"/>
    <n v="2"/>
    <n v="1"/>
    <s v="421"/>
    <x v="2"/>
  </r>
  <r>
    <s v="AM-10705"/>
    <s v="Anne McFarland"/>
    <n v="8"/>
    <n v="162"/>
    <n v="5664.0219999999999"/>
    <n v="2"/>
    <n v="4"/>
    <n v="5"/>
    <s v="245"/>
    <x v="0"/>
  </r>
  <r>
    <s v="AO-10810"/>
    <s v="Anthony O'Donnell"/>
    <n v="1"/>
    <n v="501"/>
    <n v="161.28"/>
    <n v="1"/>
    <n v="0"/>
    <n v="1"/>
    <s v="101"/>
    <x v="0"/>
  </r>
  <r>
    <s v="AP-10720"/>
    <s v="Anne Pryor"/>
    <n v="8"/>
    <n v="41"/>
    <n v="1638.5540000000001"/>
    <n v="4"/>
    <n v="4"/>
    <n v="2"/>
    <s v="442"/>
    <x v="2"/>
  </r>
  <r>
    <s v="AP-10915"/>
    <s v="Arthur Prichep"/>
    <n v="10"/>
    <n v="98"/>
    <n v="3323.556"/>
    <n v="3"/>
    <n v="5"/>
    <n v="4"/>
    <s v="354"/>
    <x v="2"/>
  </r>
  <r>
    <s v="AR-10345"/>
    <s v="Alex Russell"/>
    <n v="4"/>
    <n v="111"/>
    <n v="1055.694"/>
    <n v="2"/>
    <n v="1"/>
    <n v="2"/>
    <s v="212"/>
    <x v="0"/>
  </r>
  <r>
    <s v="AR-10405"/>
    <s v="Allen Rosenblatt"/>
    <n v="5"/>
    <n v="125"/>
    <n v="2236.1280000000002"/>
    <n v="2"/>
    <n v="2"/>
    <n v="3"/>
    <s v="223"/>
    <x v="0"/>
  </r>
  <r>
    <s v="AR-10510"/>
    <s v="Andrew Roberts"/>
    <n v="5"/>
    <n v="14"/>
    <n v="264.86399999999998"/>
    <n v="5"/>
    <n v="2"/>
    <n v="1"/>
    <s v="521"/>
    <x v="1"/>
  </r>
  <r>
    <s v="AR-10540"/>
    <s v="Andy Reiter"/>
    <n v="6"/>
    <n v="6"/>
    <n v="6608.4480000000003"/>
    <n v="5"/>
    <n v="3"/>
    <n v="5"/>
    <s v="535"/>
    <x v="1"/>
  </r>
  <r>
    <s v="AR-10570"/>
    <s v="Anemone Ratner"/>
    <n v="1"/>
    <n v="534"/>
    <n v="88.15"/>
    <n v="1"/>
    <n v="0"/>
    <n v="1"/>
    <s v="101"/>
    <x v="0"/>
  </r>
  <r>
    <s v="AR-10825"/>
    <s v="Anthony Rawles"/>
    <n v="8"/>
    <n v="58"/>
    <n v="4523.3360000000002"/>
    <n v="3"/>
    <n v="4"/>
    <n v="5"/>
    <s v="345"/>
    <x v="2"/>
  </r>
  <r>
    <s v="AS-10045"/>
    <s v="Aaron Smayling"/>
    <n v="7"/>
    <n v="88"/>
    <n v="3050.692"/>
    <n v="3"/>
    <n v="3"/>
    <n v="4"/>
    <s v="334"/>
    <x v="2"/>
  </r>
  <r>
    <s v="AS-10090"/>
    <s v="Adam Shillingsburg"/>
    <n v="9"/>
    <n v="28"/>
    <n v="3255.31"/>
    <n v="4"/>
    <n v="4"/>
    <n v="4"/>
    <s v="444"/>
    <x v="1"/>
  </r>
  <r>
    <s v="AS-10135"/>
    <s v="Adrian Shami"/>
    <n v="2"/>
    <n v="41"/>
    <n v="58.82"/>
    <n v="4"/>
    <n v="1"/>
    <n v="1"/>
    <s v="411"/>
    <x v="2"/>
  </r>
  <r>
    <s v="AS-10225"/>
    <s v="Alan Schoenberger"/>
    <n v="5"/>
    <n v="22"/>
    <n v="4260.7839999999997"/>
    <n v="5"/>
    <n v="2"/>
    <n v="4"/>
    <s v="524"/>
    <x v="1"/>
  </r>
  <r>
    <s v="AS-10240"/>
    <s v="Alan Shonely"/>
    <n v="7"/>
    <n v="192"/>
    <n v="584.60799999999995"/>
    <n v="2"/>
    <n v="3"/>
    <n v="1"/>
    <s v="231"/>
    <x v="0"/>
  </r>
  <r>
    <s v="AS-10285"/>
    <s v="Alejandro Savely"/>
    <n v="6"/>
    <n v="19"/>
    <n v="3214.2359999999999"/>
    <n v="5"/>
    <n v="3"/>
    <n v="4"/>
    <s v="534"/>
    <x v="1"/>
  </r>
  <r>
    <s v="AS-10630"/>
    <s v="Ann Steele"/>
    <n v="7"/>
    <n v="92"/>
    <n v="833.39800000000002"/>
    <n v="3"/>
    <n v="3"/>
    <n v="1"/>
    <s v="331"/>
    <x v="3"/>
  </r>
  <r>
    <s v="AT-10435"/>
    <s v="Alyssa Tate"/>
    <n v="6"/>
    <n v="21"/>
    <n v="1171.8140000000001"/>
    <n v="5"/>
    <n v="3"/>
    <n v="2"/>
    <s v="532"/>
    <x v="1"/>
  </r>
  <r>
    <s v="AT-10735"/>
    <s v="Annie Thurman"/>
    <n v="10"/>
    <n v="13"/>
    <n v="3831.864"/>
    <n v="5"/>
    <n v="5"/>
    <n v="4"/>
    <s v="554"/>
    <x v="1"/>
  </r>
  <r>
    <s v="AW-10840"/>
    <s v="Anthony Witt"/>
    <n v="4"/>
    <n v="20"/>
    <n v="649.37599999999998"/>
    <n v="5"/>
    <n v="1"/>
    <n v="1"/>
    <s v="511"/>
    <x v="1"/>
  </r>
  <r>
    <s v="AW-10930"/>
    <s v="Arthur Wiediger"/>
    <n v="7"/>
    <n v="46"/>
    <n v="2852.9679999999998"/>
    <n v="4"/>
    <n v="3"/>
    <n v="4"/>
    <s v="434"/>
    <x v="2"/>
  </r>
  <r>
    <s v="AY-10555"/>
    <s v="Andy Yotov"/>
    <n v="4"/>
    <n v="14"/>
    <n v="497.01400000000001"/>
    <n v="5"/>
    <n v="1"/>
    <n v="1"/>
    <s v="511"/>
    <x v="1"/>
  </r>
  <r>
    <s v="AZ-10750"/>
    <s v="Annie Zypern"/>
    <n v="6"/>
    <n v="160"/>
    <n v="1622.018"/>
    <n v="2"/>
    <n v="3"/>
    <n v="2"/>
    <s v="232"/>
    <x v="0"/>
  </r>
  <r>
    <s v="BB-10990"/>
    <s v="Barry Blumstein"/>
    <n v="5"/>
    <n v="105"/>
    <n v="744.34"/>
    <n v="2"/>
    <n v="2"/>
    <n v="1"/>
    <s v="221"/>
    <x v="0"/>
  </r>
  <r>
    <s v="BB-11545"/>
    <s v="Brenda Bowman"/>
    <n v="9"/>
    <n v="28"/>
    <n v="6765.7280000000001"/>
    <n v="4"/>
    <n v="4"/>
    <n v="5"/>
    <s v="445"/>
    <x v="1"/>
  </r>
  <r>
    <s v="BC-11125"/>
    <s v="Becky Castell"/>
    <n v="9"/>
    <n v="202"/>
    <n v="2933.6759999999999"/>
    <n v="2"/>
    <n v="4"/>
    <n v="4"/>
    <s v="244"/>
    <x v="0"/>
  </r>
  <r>
    <s v="BD-11320"/>
    <s v="Bill Donatelli"/>
    <n v="12"/>
    <n v="33"/>
    <n v="5718.5209999999997"/>
    <n v="4"/>
    <n v="5"/>
    <n v="5"/>
    <s v="455"/>
    <x v="1"/>
  </r>
  <r>
    <s v="BD-11500"/>
    <s v="Bradley Drucker"/>
    <n v="6"/>
    <n v="35"/>
    <n v="4411.2430000000004"/>
    <n v="4"/>
    <n v="3"/>
    <n v="5"/>
    <s v="435"/>
    <x v="2"/>
  </r>
  <r>
    <s v="BD-11560"/>
    <s v="Brendan Dodson"/>
    <n v="2"/>
    <n v="278"/>
    <n v="320.54000000000002"/>
    <n v="1"/>
    <n v="1"/>
    <n v="1"/>
    <s v="111"/>
    <x v="0"/>
  </r>
  <r>
    <s v="BD-11605"/>
    <s v="Brian Dahlen"/>
    <n v="7"/>
    <n v="97"/>
    <n v="3288.471"/>
    <n v="3"/>
    <n v="3"/>
    <n v="4"/>
    <s v="334"/>
    <x v="2"/>
  </r>
  <r>
    <s v="BD-11620"/>
    <s v="Brian DeCherney"/>
    <n v="6"/>
    <n v="69"/>
    <n v="1538.11"/>
    <n v="3"/>
    <n v="3"/>
    <n v="2"/>
    <s v="332"/>
    <x v="3"/>
  </r>
  <r>
    <s v="BD-11635"/>
    <s v="Brian Derr"/>
    <n v="3"/>
    <n v="9"/>
    <n v="582.64599999999996"/>
    <n v="5"/>
    <n v="1"/>
    <n v="1"/>
    <s v="511"/>
    <x v="1"/>
  </r>
  <r>
    <s v="BD-11725"/>
    <s v="Bruce Degenhardt"/>
    <n v="6"/>
    <n v="93"/>
    <n v="1526.5"/>
    <n v="3"/>
    <n v="3"/>
    <n v="2"/>
    <s v="332"/>
    <x v="3"/>
  </r>
  <r>
    <s v="BD-11770"/>
    <s v="Bryan Davis"/>
    <n v="6"/>
    <n v="327"/>
    <n v="658.46600000000001"/>
    <n v="1"/>
    <n v="3"/>
    <n v="1"/>
    <s v="131"/>
    <x v="0"/>
  </r>
  <r>
    <s v="BE-11335"/>
    <s v="Bill Eplett"/>
    <n v="5"/>
    <n v="119"/>
    <n v="4204.6760000000004"/>
    <n v="2"/>
    <n v="2"/>
    <n v="4"/>
    <s v="224"/>
    <x v="0"/>
  </r>
  <r>
    <s v="BE-11410"/>
    <s v="Bobby Elias"/>
    <n v="5"/>
    <n v="98"/>
    <n v="2261.4380000000001"/>
    <n v="3"/>
    <n v="2"/>
    <n v="3"/>
    <s v="323"/>
    <x v="3"/>
  </r>
  <r>
    <s v="BE-11455"/>
    <s v="Brad Eason"/>
    <n v="6"/>
    <n v="254"/>
    <n v="1727.652"/>
    <n v="1"/>
    <n v="3"/>
    <n v="2"/>
    <s v="132"/>
    <x v="0"/>
  </r>
  <r>
    <s v="BF-10975"/>
    <s v="Barbara Fisher"/>
    <n v="7"/>
    <n v="91"/>
    <n v="599.798"/>
    <n v="3"/>
    <n v="3"/>
    <n v="1"/>
    <s v="331"/>
    <x v="3"/>
  </r>
  <r>
    <s v="BF-11005"/>
    <s v="Barry Franz"/>
    <n v="4"/>
    <n v="39"/>
    <n v="1333.88"/>
    <n v="4"/>
    <n v="1"/>
    <n v="2"/>
    <s v="412"/>
    <x v="2"/>
  </r>
  <r>
    <s v="BF-11020"/>
    <s v="Barry Französisch"/>
    <n v="8"/>
    <n v="74"/>
    <n v="2888.5059999999999"/>
    <n v="3"/>
    <n v="4"/>
    <n v="4"/>
    <s v="344"/>
    <x v="2"/>
  </r>
  <r>
    <s v="BF-11080"/>
    <s v="Bart Folk"/>
    <n v="3"/>
    <n v="25"/>
    <n v="272.95"/>
    <n v="5"/>
    <n v="1"/>
    <n v="1"/>
    <s v="511"/>
    <x v="1"/>
  </r>
  <r>
    <s v="BF-11170"/>
    <s v="Ben Ferrer"/>
    <n v="11"/>
    <n v="16"/>
    <n v="5907.9719999999998"/>
    <n v="5"/>
    <n v="5"/>
    <n v="5"/>
    <s v="555"/>
    <x v="1"/>
  </r>
  <r>
    <s v="BF-11215"/>
    <s v="Benjamin Farhat"/>
    <n v="4"/>
    <n v="65"/>
    <n v="1585.162"/>
    <n v="3"/>
    <n v="1"/>
    <n v="2"/>
    <s v="312"/>
    <x v="3"/>
  </r>
  <r>
    <s v="BF-11275"/>
    <s v="Beth Fritzler"/>
    <n v="3"/>
    <n v="57"/>
    <n v="791.99"/>
    <n v="3"/>
    <n v="1"/>
    <n v="1"/>
    <s v="311"/>
    <x v="3"/>
  </r>
  <r>
    <s v="BG-11035"/>
    <s v="Barry Gonzalez"/>
    <n v="8"/>
    <n v="28"/>
    <n v="2798.9479999999999"/>
    <n v="4"/>
    <n v="4"/>
    <n v="4"/>
    <s v="444"/>
    <x v="1"/>
  </r>
  <r>
    <s v="BG-11695"/>
    <s v="Brooke Gillingham"/>
    <n v="6"/>
    <n v="36"/>
    <n v="1874.172"/>
    <n v="4"/>
    <n v="3"/>
    <n v="3"/>
    <s v="433"/>
    <x v="2"/>
  </r>
  <r>
    <s v="BG-11740"/>
    <s v="Bruce Geld"/>
    <n v="6"/>
    <n v="57"/>
    <n v="1006.356"/>
    <n v="3"/>
    <n v="3"/>
    <n v="2"/>
    <s v="332"/>
    <x v="3"/>
  </r>
  <r>
    <s v="BH-11710"/>
    <s v="Brosina Hoffman"/>
    <n v="8"/>
    <n v="23"/>
    <n v="6255.3509999999997"/>
    <n v="5"/>
    <n v="4"/>
    <n v="5"/>
    <s v="545"/>
    <x v="1"/>
  </r>
  <r>
    <s v="BK-11260"/>
    <s v="Berenike Kampe"/>
    <n v="6"/>
    <n v="77"/>
    <n v="659.13800000000003"/>
    <n v="3"/>
    <n v="3"/>
    <n v="1"/>
    <s v="331"/>
    <x v="3"/>
  </r>
  <r>
    <s v="BM-11140"/>
    <s v="Becky Martin"/>
    <n v="4"/>
    <n v="307"/>
    <n v="11789.63"/>
    <n v="1"/>
    <n v="1"/>
    <n v="5"/>
    <s v="115"/>
    <x v="0"/>
  </r>
  <r>
    <s v="BM-11575"/>
    <s v="Brendan Murry"/>
    <n v="6"/>
    <n v="100"/>
    <n v="808.16200000000003"/>
    <n v="3"/>
    <n v="3"/>
    <n v="1"/>
    <s v="331"/>
    <x v="3"/>
  </r>
  <r>
    <s v="BM-11650"/>
    <s v="Brian Moss"/>
    <n v="11"/>
    <n v="33"/>
    <n v="7294.1850000000004"/>
    <n v="4"/>
    <n v="5"/>
    <n v="5"/>
    <s v="455"/>
    <x v="1"/>
  </r>
  <r>
    <s v="BM-11785"/>
    <s v="Bryan Mills"/>
    <n v="10"/>
    <n v="218"/>
    <n v="1338.8420000000001"/>
    <n v="2"/>
    <n v="5"/>
    <n v="2"/>
    <s v="252"/>
    <x v="0"/>
  </r>
  <r>
    <s v="BN-11470"/>
    <s v="Brad Norvell"/>
    <n v="4"/>
    <n v="24"/>
    <n v="265.29599999999999"/>
    <n v="5"/>
    <n v="1"/>
    <n v="1"/>
    <s v="511"/>
    <x v="1"/>
  </r>
  <r>
    <s v="BN-11515"/>
    <s v="Bradley Nguyen"/>
    <n v="5"/>
    <n v="9"/>
    <n v="1459.3440000000001"/>
    <n v="5"/>
    <n v="2"/>
    <n v="2"/>
    <s v="522"/>
    <x v="1"/>
  </r>
  <r>
    <s v="BO-11350"/>
    <s v="Bill Overfelt"/>
    <n v="5"/>
    <n v="137"/>
    <n v="2682.7280000000001"/>
    <n v="2"/>
    <n v="2"/>
    <n v="3"/>
    <s v="223"/>
    <x v="0"/>
  </r>
  <r>
    <s v="BO-11425"/>
    <s v="Bobby Odegard"/>
    <n v="2"/>
    <n v="75"/>
    <n v="130.83000000000001"/>
    <n v="3"/>
    <n v="1"/>
    <n v="1"/>
    <s v="311"/>
    <x v="3"/>
  </r>
  <r>
    <s v="BP-11050"/>
    <s v="Barry Pond"/>
    <n v="5"/>
    <n v="83"/>
    <n v="983.42"/>
    <n v="3"/>
    <n v="2"/>
    <n v="2"/>
    <s v="322"/>
    <x v="3"/>
  </r>
  <r>
    <s v="BP-11095"/>
    <s v="Bart Pistole"/>
    <n v="12"/>
    <n v="17"/>
    <n v="2442.0439999999999"/>
    <n v="5"/>
    <n v="5"/>
    <n v="3"/>
    <s v="553"/>
    <x v="1"/>
  </r>
  <r>
    <s v="BP-11155"/>
    <s v="Becky Pak"/>
    <n v="6"/>
    <n v="89"/>
    <n v="1697.8610000000001"/>
    <n v="3"/>
    <n v="3"/>
    <n v="2"/>
    <s v="332"/>
    <x v="3"/>
  </r>
  <r>
    <s v="BP-11185"/>
    <s v="Ben Peterman"/>
    <n v="9"/>
    <n v="1"/>
    <n v="3675.8609999999999"/>
    <n v="5"/>
    <n v="4"/>
    <n v="4"/>
    <s v="544"/>
    <x v="1"/>
  </r>
  <r>
    <s v="BP-11230"/>
    <s v="Benjamin Patterson"/>
    <n v="5"/>
    <n v="39"/>
    <n v="1181.49"/>
    <n v="4"/>
    <n v="2"/>
    <n v="2"/>
    <s v="422"/>
    <x v="2"/>
  </r>
  <r>
    <s v="BP-11290"/>
    <s v="Beth Paige"/>
    <n v="7"/>
    <n v="12"/>
    <n v="2475.1570000000002"/>
    <n v="5"/>
    <n v="3"/>
    <n v="3"/>
    <s v="533"/>
    <x v="1"/>
  </r>
  <r>
    <s v="BS-11365"/>
    <s v="Bill Shonely"/>
    <n v="5"/>
    <n v="558"/>
    <n v="10501.653"/>
    <n v="1"/>
    <n v="2"/>
    <n v="5"/>
    <s v="125"/>
    <x v="0"/>
  </r>
  <r>
    <s v="BS-11380"/>
    <s v="Bill Stewart"/>
    <n v="5"/>
    <n v="28"/>
    <n v="3887.8339999999998"/>
    <n v="4"/>
    <n v="2"/>
    <n v="4"/>
    <s v="424"/>
    <x v="2"/>
  </r>
  <r>
    <s v="BS-11590"/>
    <s v="Brendan Sweed"/>
    <n v="6"/>
    <n v="35"/>
    <n v="2454.9279999999999"/>
    <n v="4"/>
    <n v="3"/>
    <n v="3"/>
    <s v="433"/>
    <x v="2"/>
  </r>
  <r>
    <s v="BS-11665"/>
    <s v="Brian Stugart"/>
    <n v="3"/>
    <n v="582"/>
    <n v="3288.11"/>
    <n v="1"/>
    <n v="1"/>
    <n v="4"/>
    <s v="114"/>
    <x v="0"/>
  </r>
  <r>
    <s v="BS-11755"/>
    <s v="Bruce Stewart"/>
    <n v="7"/>
    <n v="1"/>
    <n v="2562.3820000000001"/>
    <n v="5"/>
    <n v="3"/>
    <n v="3"/>
    <s v="533"/>
    <x v="1"/>
  </r>
  <r>
    <s v="BS-11800"/>
    <s v="Bryan Spruell"/>
    <n v="2"/>
    <n v="265"/>
    <n v="949.43"/>
    <n v="1"/>
    <n v="1"/>
    <n v="1"/>
    <s v="111"/>
    <x v="0"/>
  </r>
  <r>
    <s v="BT-11305"/>
    <s v="Beth Thompson"/>
    <n v="5"/>
    <n v="336"/>
    <n v="2567.6559999999999"/>
    <n v="1"/>
    <n v="2"/>
    <n v="3"/>
    <s v="123"/>
    <x v="0"/>
  </r>
  <r>
    <s v="BT-11395"/>
    <s v="Bill Tyler"/>
    <n v="6"/>
    <n v="302"/>
    <n v="2186.6129999999998"/>
    <n v="1"/>
    <n v="3"/>
    <n v="3"/>
    <s v="133"/>
    <x v="0"/>
  </r>
  <r>
    <s v="BT-11440"/>
    <s v="Bobby Trafton"/>
    <n v="4"/>
    <n v="560"/>
    <n v="603.87599999999998"/>
    <n v="1"/>
    <n v="1"/>
    <n v="1"/>
    <s v="111"/>
    <x v="0"/>
  </r>
  <r>
    <s v="BT-11485"/>
    <s v="Brad Thomas"/>
    <n v="2"/>
    <n v="659"/>
    <n v="415.19600000000003"/>
    <n v="1"/>
    <n v="1"/>
    <n v="1"/>
    <s v="111"/>
    <x v="0"/>
  </r>
  <r>
    <s v="BT-11530"/>
    <s v="Bradley Talbott"/>
    <n v="5"/>
    <n v="91"/>
    <n v="2684.4920000000002"/>
    <n v="3"/>
    <n v="2"/>
    <n v="3"/>
    <s v="323"/>
    <x v="3"/>
  </r>
  <r>
    <s v="BT-11680"/>
    <s v="Brian Thompson"/>
    <n v="7"/>
    <n v="20"/>
    <n v="3196.752"/>
    <n v="5"/>
    <n v="3"/>
    <n v="4"/>
    <s v="534"/>
    <x v="1"/>
  </r>
  <r>
    <s v="BV-11245"/>
    <s v="Benjamin Venier"/>
    <n v="5"/>
    <n v="334"/>
    <n v="1523.2729999999999"/>
    <n v="1"/>
    <n v="2"/>
    <n v="2"/>
    <s v="122"/>
    <x v="0"/>
  </r>
  <r>
    <s v="BW-11065"/>
    <s v="Barry Weirich"/>
    <n v="3"/>
    <n v="212"/>
    <n v="385.51600000000002"/>
    <n v="2"/>
    <n v="1"/>
    <n v="1"/>
    <s v="211"/>
    <x v="0"/>
  </r>
  <r>
    <s v="BW-11110"/>
    <s v="Bart Watters"/>
    <n v="8"/>
    <n v="121"/>
    <n v="4750.3580000000002"/>
    <n v="2"/>
    <n v="4"/>
    <n v="5"/>
    <s v="245"/>
    <x v="0"/>
  </r>
  <r>
    <s v="BW-11200"/>
    <s v="Ben Wallace"/>
    <n v="6"/>
    <n v="203"/>
    <n v="1738.4059999999999"/>
    <n v="2"/>
    <n v="3"/>
    <n v="2"/>
    <s v="232"/>
    <x v="0"/>
  </r>
  <r>
    <s v="CA-11965"/>
    <s v="Carol Adams"/>
    <n v="6"/>
    <n v="96"/>
    <n v="3789.7228"/>
    <n v="3"/>
    <n v="3"/>
    <n v="4"/>
    <s v="334"/>
    <x v="2"/>
  </r>
  <r>
    <s v="CA-12055"/>
    <s v="Cathy Armstrong"/>
    <n v="5"/>
    <n v="401"/>
    <n v="1679.7239999999999"/>
    <n v="1"/>
    <n v="2"/>
    <n v="2"/>
    <s v="122"/>
    <x v="0"/>
  </r>
  <r>
    <s v="CA-12265"/>
    <s v="Christina Anderson"/>
    <n v="9"/>
    <n v="56"/>
    <n v="2648.2872000000002"/>
    <n v="3"/>
    <n v="4"/>
    <n v="3"/>
    <s v="343"/>
    <x v="2"/>
  </r>
  <r>
    <s v="CA-12310"/>
    <s v="Christine Abelman"/>
    <n v="4"/>
    <n v="13"/>
    <n v="1421.954"/>
    <n v="5"/>
    <n v="1"/>
    <n v="2"/>
    <s v="512"/>
    <x v="1"/>
  </r>
  <r>
    <s v="CA-12775"/>
    <s v="Cynthia Arntzen"/>
    <n v="7"/>
    <n v="120"/>
    <n v="3041.5659999999998"/>
    <n v="2"/>
    <n v="3"/>
    <n v="4"/>
    <s v="234"/>
    <x v="0"/>
  </r>
  <r>
    <s v="CB-12025"/>
    <s v="Cassandra Brandow"/>
    <n v="10"/>
    <n v="47"/>
    <n v="6076.1390000000001"/>
    <n v="4"/>
    <n v="5"/>
    <n v="5"/>
    <s v="455"/>
    <x v="1"/>
  </r>
  <r>
    <s v="CB-12415"/>
    <s v="Christy Brittain"/>
    <n v="8"/>
    <n v="26"/>
    <n v="1949.2"/>
    <n v="5"/>
    <n v="4"/>
    <n v="3"/>
    <s v="543"/>
    <x v="1"/>
  </r>
  <r>
    <s v="CB-12535"/>
    <s v="Claudia Bergmann"/>
    <n v="8"/>
    <n v="197"/>
    <n v="4246.4555"/>
    <n v="2"/>
    <n v="4"/>
    <n v="4"/>
    <s v="244"/>
    <x v="0"/>
  </r>
  <r>
    <s v="CC-12100"/>
    <s v="Chad Cunningham"/>
    <n v="6"/>
    <n v="457"/>
    <n v="1770.9449999999999"/>
    <n v="1"/>
    <n v="3"/>
    <n v="3"/>
    <s v="133"/>
    <x v="0"/>
  </r>
  <r>
    <s v="CC-12145"/>
    <s v="Charles Crestani"/>
    <n v="7"/>
    <n v="106"/>
    <n v="2471.65"/>
    <n v="2"/>
    <n v="3"/>
    <n v="3"/>
    <s v="233"/>
    <x v="0"/>
  </r>
  <r>
    <s v="CC-12220"/>
    <s v="Chris Cortes"/>
    <n v="12"/>
    <n v="20"/>
    <n v="3913.4180000000001"/>
    <n v="5"/>
    <n v="5"/>
    <n v="4"/>
    <s v="554"/>
    <x v="1"/>
  </r>
  <r>
    <s v="CC-12370"/>
    <s v="Christopher Conant"/>
    <n v="5"/>
    <n v="43"/>
    <n v="12129.072"/>
    <n v="4"/>
    <n v="2"/>
    <n v="5"/>
    <s v="425"/>
    <x v="2"/>
  </r>
  <r>
    <s v="CC-12430"/>
    <s v="Chuck Clark"/>
    <n v="10"/>
    <n v="0"/>
    <n v="2870.05"/>
    <n v="5"/>
    <n v="5"/>
    <n v="4"/>
    <s v="554"/>
    <x v="1"/>
  </r>
  <r>
    <s v="CC-12475"/>
    <s v="Cindy Chapman"/>
    <n v="9"/>
    <n v="39"/>
    <n v="1659.4380000000001"/>
    <n v="4"/>
    <n v="4"/>
    <n v="2"/>
    <s v="442"/>
    <x v="2"/>
  </r>
  <r>
    <s v="CC-12550"/>
    <s v="Clay Cheatham"/>
    <n v="3"/>
    <n v="27"/>
    <n v="113.83199999999999"/>
    <n v="4"/>
    <n v="1"/>
    <n v="1"/>
    <s v="411"/>
    <x v="2"/>
  </r>
  <r>
    <s v="CC-12610"/>
    <s v="Corey Catlett"/>
    <n v="7"/>
    <n v="34"/>
    <n v="2540.6309999999999"/>
    <n v="4"/>
    <n v="3"/>
    <n v="3"/>
    <s v="433"/>
    <x v="2"/>
  </r>
  <r>
    <s v="CC-12670"/>
    <s v="Craig Carreira"/>
    <n v="7"/>
    <n v="29"/>
    <n v="2269.7015000000001"/>
    <n v="4"/>
    <n v="3"/>
    <n v="3"/>
    <s v="433"/>
    <x v="2"/>
  </r>
  <r>
    <s v="CC-12685"/>
    <s v="Craig Carroll"/>
    <n v="4"/>
    <n v="799"/>
    <n v="2854.1149999999998"/>
    <n v="1"/>
    <n v="1"/>
    <n v="4"/>
    <s v="114"/>
    <x v="0"/>
  </r>
  <r>
    <s v="CD-11920"/>
    <s v="Carlos Daly"/>
    <n v="5"/>
    <n v="40"/>
    <n v="2033.9680000000001"/>
    <n v="4"/>
    <n v="2"/>
    <n v="3"/>
    <s v="423"/>
    <x v="2"/>
  </r>
  <r>
    <s v="CD-11980"/>
    <s v="Carol Darley"/>
    <n v="3"/>
    <n v="54"/>
    <n v="639.76599999999996"/>
    <n v="3"/>
    <n v="1"/>
    <n v="1"/>
    <s v="311"/>
    <x v="3"/>
  </r>
  <r>
    <s v="CD-12280"/>
    <s v="Christina DeMoss"/>
    <n v="2"/>
    <n v="42"/>
    <n v="1205.5840000000001"/>
    <n v="4"/>
    <n v="1"/>
    <n v="2"/>
    <s v="412"/>
    <x v="2"/>
  </r>
  <r>
    <s v="CD-12790"/>
    <s v="Cynthia Delaney"/>
    <n v="5"/>
    <n v="399"/>
    <n v="1860.732"/>
    <n v="1"/>
    <n v="2"/>
    <n v="3"/>
    <s v="123"/>
    <x v="0"/>
  </r>
  <r>
    <s v="CG-12040"/>
    <s v="Catherine Glotzbach"/>
    <n v="6"/>
    <n v="49"/>
    <n v="904.46799999999996"/>
    <n v="4"/>
    <n v="3"/>
    <n v="1"/>
    <s v="431"/>
    <x v="2"/>
  </r>
  <r>
    <s v="CG-12520"/>
    <s v="Claire Gute"/>
    <n v="3"/>
    <n v="338"/>
    <n v="1148.78"/>
    <n v="1"/>
    <n v="1"/>
    <n v="2"/>
    <s v="112"/>
    <x v="0"/>
  </r>
  <r>
    <s v="CH-12070"/>
    <s v="Cathy Hwang"/>
    <n v="3"/>
    <n v="691"/>
    <n v="1537.2360000000001"/>
    <n v="1"/>
    <n v="1"/>
    <n v="2"/>
    <s v="112"/>
    <x v="0"/>
  </r>
  <r>
    <s v="CJ-11875"/>
    <s v="Carl Jackson"/>
    <n v="1"/>
    <n v="365"/>
    <n v="16.52"/>
    <n v="1"/>
    <n v="0"/>
    <n v="1"/>
    <s v="101"/>
    <x v="0"/>
  </r>
  <r>
    <s v="CJ-12010"/>
    <s v="Caroline Jumper"/>
    <n v="8"/>
    <n v="189"/>
    <n v="11164.974"/>
    <n v="2"/>
    <n v="4"/>
    <n v="5"/>
    <s v="245"/>
    <x v="0"/>
  </r>
  <r>
    <s v="CK-12205"/>
    <s v="Chloris Kastensmidt"/>
    <n v="13"/>
    <n v="39"/>
    <n v="3154.855"/>
    <n v="4"/>
    <n v="5"/>
    <n v="4"/>
    <s v="454"/>
    <x v="1"/>
  </r>
  <r>
    <s v="CK-12325"/>
    <s v="Christine Kargatis"/>
    <n v="5"/>
    <n v="120"/>
    <n v="2945.3209999999999"/>
    <n v="2"/>
    <n v="2"/>
    <n v="4"/>
    <s v="224"/>
    <x v="0"/>
  </r>
  <r>
    <s v="CK-12595"/>
    <s v="Clytie Kelty"/>
    <n v="11"/>
    <n v="43"/>
    <n v="2372.75"/>
    <n v="4"/>
    <n v="5"/>
    <n v="3"/>
    <s v="453"/>
    <x v="1"/>
  </r>
  <r>
    <s v="CK-12760"/>
    <s v="Cyma Kinney"/>
    <n v="9"/>
    <n v="82"/>
    <n v="1582.1089999999999"/>
    <n v="3"/>
    <n v="4"/>
    <n v="2"/>
    <s v="342"/>
    <x v="2"/>
  </r>
  <r>
    <s v="CL-11890"/>
    <s v="Carl Ludwig"/>
    <n v="4"/>
    <n v="106"/>
    <n v="1262.0139999999999"/>
    <n v="2"/>
    <n v="1"/>
    <n v="2"/>
    <s v="212"/>
    <x v="0"/>
  </r>
  <r>
    <s v="CL-12565"/>
    <s v="Clay Ludtke"/>
    <n v="12"/>
    <n v="284"/>
    <n v="10880.546"/>
    <n v="1"/>
    <n v="5"/>
    <n v="5"/>
    <s v="155"/>
    <x v="0"/>
  </r>
  <r>
    <s v="CL-12700"/>
    <s v="Craig Leslie"/>
    <n v="5"/>
    <n v="105"/>
    <n v="2353.5859999999998"/>
    <n v="2"/>
    <n v="2"/>
    <n v="3"/>
    <s v="223"/>
    <x v="0"/>
  </r>
  <r>
    <s v="CM-11815"/>
    <s v="Candace McMahon"/>
    <n v="6"/>
    <n v="131"/>
    <n v="1673.8879999999999"/>
    <n v="2"/>
    <n v="3"/>
    <n v="2"/>
    <s v="232"/>
    <x v="0"/>
  </r>
  <r>
    <s v="CM-11935"/>
    <s v="Carlos Meador"/>
    <n v="2"/>
    <n v="708"/>
    <n v="565.39200000000005"/>
    <n v="1"/>
    <n v="1"/>
    <n v="1"/>
    <s v="111"/>
    <x v="0"/>
  </r>
  <r>
    <s v="CM-12115"/>
    <s v="Chad McGuire"/>
    <n v="4"/>
    <n v="8"/>
    <n v="1661.61"/>
    <n v="5"/>
    <n v="1"/>
    <n v="2"/>
    <s v="512"/>
    <x v="1"/>
  </r>
  <r>
    <s v="CM-12160"/>
    <s v="Charles McCrossin"/>
    <n v="6"/>
    <n v="26"/>
    <n v="2533.3139999999999"/>
    <n v="5"/>
    <n v="3"/>
    <n v="3"/>
    <s v="533"/>
    <x v="1"/>
  </r>
  <r>
    <s v="CM-12190"/>
    <s v="Charlotte Melton"/>
    <n v="6"/>
    <n v="8"/>
    <n v="1475.144"/>
    <n v="5"/>
    <n v="3"/>
    <n v="2"/>
    <s v="532"/>
    <x v="1"/>
  </r>
  <r>
    <s v="CM-12235"/>
    <s v="Chris McAfee"/>
    <n v="5"/>
    <n v="385"/>
    <n v="2305.712"/>
    <n v="1"/>
    <n v="2"/>
    <n v="3"/>
    <s v="123"/>
    <x v="0"/>
  </r>
  <r>
    <s v="CM-12385"/>
    <s v="Christopher Martinez"/>
    <n v="4"/>
    <n v="37"/>
    <n v="8954.02"/>
    <n v="4"/>
    <n v="1"/>
    <n v="5"/>
    <s v="415"/>
    <x v="2"/>
  </r>
  <r>
    <s v="CM-12445"/>
    <s v="Chuck Magee"/>
    <n v="3"/>
    <n v="436"/>
    <n v="287.99"/>
    <n v="1"/>
    <n v="1"/>
    <n v="1"/>
    <s v="111"/>
    <x v="0"/>
  </r>
  <r>
    <s v="CM-12655"/>
    <s v="Corinna Mitchell"/>
    <n v="6"/>
    <n v="27"/>
    <n v="6339.5576000000001"/>
    <n v="4"/>
    <n v="3"/>
    <n v="5"/>
    <s v="435"/>
    <x v="2"/>
  </r>
  <r>
    <s v="CM-12715"/>
    <s v="Craig Molinari"/>
    <n v="4"/>
    <n v="1035"/>
    <n v="3984.4524000000001"/>
    <n v="1"/>
    <n v="1"/>
    <n v="4"/>
    <s v="114"/>
    <x v="0"/>
  </r>
  <r>
    <s v="Co-12640"/>
    <s v="Corey-Lock"/>
    <n v="5"/>
    <n v="549"/>
    <n v="1300.076"/>
    <n v="1"/>
    <n v="2"/>
    <n v="2"/>
    <s v="122"/>
    <x v="0"/>
  </r>
  <r>
    <s v="CP-12085"/>
    <s v="Cathy Prescott"/>
    <n v="8"/>
    <n v="82"/>
    <n v="5402.2539999999999"/>
    <n v="3"/>
    <n v="4"/>
    <n v="5"/>
    <s v="345"/>
    <x v="2"/>
  </r>
  <r>
    <s v="CP-12340"/>
    <s v="Christine Phan"/>
    <n v="8"/>
    <n v="160"/>
    <n v="5888.2749999999996"/>
    <n v="2"/>
    <n v="4"/>
    <n v="5"/>
    <s v="245"/>
    <x v="0"/>
  </r>
  <r>
    <s v="CR-12580"/>
    <s v="Clay Rozendal"/>
    <n v="4"/>
    <n v="57"/>
    <n v="2148.8519999999999"/>
    <n v="3"/>
    <n v="1"/>
    <n v="3"/>
    <s v="313"/>
    <x v="3"/>
  </r>
  <r>
    <s v="CR-12625"/>
    <s v="Corey Roper"/>
    <n v="3"/>
    <n v="470"/>
    <n v="475.9"/>
    <n v="1"/>
    <n v="1"/>
    <n v="1"/>
    <s v="111"/>
    <x v="0"/>
  </r>
  <r>
    <s v="CR-12730"/>
    <s v="Craig Reiter"/>
    <n v="4"/>
    <n v="78"/>
    <n v="1600.55"/>
    <n v="3"/>
    <n v="1"/>
    <n v="2"/>
    <s v="312"/>
    <x v="3"/>
  </r>
  <r>
    <s v="CR-12820"/>
    <s v="Cyra Reiten"/>
    <n v="3"/>
    <n v="85"/>
    <n v="1397.8724"/>
    <n v="3"/>
    <n v="1"/>
    <n v="2"/>
    <s v="312"/>
    <x v="3"/>
  </r>
  <r>
    <s v="CS-11845"/>
    <s v="Cari Sayre"/>
    <n v="5"/>
    <n v="91"/>
    <n v="1278.954"/>
    <n v="3"/>
    <n v="2"/>
    <n v="2"/>
    <s v="322"/>
    <x v="3"/>
  </r>
  <r>
    <s v="CS-11860"/>
    <s v="Cari Schnelling"/>
    <n v="6"/>
    <n v="162"/>
    <n v="537.63199999999995"/>
    <n v="2"/>
    <n v="3"/>
    <n v="1"/>
    <s v="231"/>
    <x v="0"/>
  </r>
  <r>
    <s v="CS-11950"/>
    <s v="Carlos Soltero"/>
    <n v="11"/>
    <n v="25"/>
    <n v="3036.547"/>
    <n v="5"/>
    <n v="5"/>
    <n v="4"/>
    <s v="554"/>
    <x v="1"/>
  </r>
  <r>
    <s v="CS-12130"/>
    <s v="Chad Sievert"/>
    <n v="4"/>
    <n v="489"/>
    <n v="884.64"/>
    <n v="1"/>
    <n v="1"/>
    <n v="1"/>
    <s v="111"/>
    <x v="0"/>
  </r>
  <r>
    <s v="CS-12175"/>
    <s v="Charles Sheldon"/>
    <n v="5"/>
    <n v="232"/>
    <n v="844.45799999999997"/>
    <n v="1"/>
    <n v="2"/>
    <n v="1"/>
    <s v="121"/>
    <x v="0"/>
  </r>
  <r>
    <s v="CS-12250"/>
    <s v="Chris Selesnick"/>
    <n v="12"/>
    <n v="26"/>
    <n v="2754.2159999999999"/>
    <n v="5"/>
    <n v="5"/>
    <n v="3"/>
    <s v="553"/>
    <x v="1"/>
  </r>
  <r>
    <s v="CS-12355"/>
    <s v="Christine Sundaresam"/>
    <n v="11"/>
    <n v="6"/>
    <n v="3202.1619999999998"/>
    <n v="5"/>
    <n v="5"/>
    <n v="4"/>
    <s v="554"/>
    <x v="1"/>
  </r>
  <r>
    <s v="CS-12400"/>
    <s v="Christopher Schild"/>
    <n v="9"/>
    <n v="2"/>
    <n v="3651.8584999999998"/>
    <n v="5"/>
    <n v="4"/>
    <n v="4"/>
    <s v="544"/>
    <x v="1"/>
  </r>
  <r>
    <s v="CS-12460"/>
    <s v="Chuck Sachs"/>
    <n v="2"/>
    <n v="27"/>
    <n v="550.64400000000001"/>
    <n v="4"/>
    <n v="1"/>
    <n v="1"/>
    <s v="411"/>
    <x v="2"/>
  </r>
  <r>
    <s v="CS-12490"/>
    <s v="Cindy Schnelling"/>
    <n v="4"/>
    <n v="424"/>
    <n v="1077.2284999999999"/>
    <n v="1"/>
    <n v="1"/>
    <n v="2"/>
    <s v="112"/>
    <x v="0"/>
  </r>
  <r>
    <s v="CS-12505"/>
    <s v="Cindy Stewart"/>
    <n v="6"/>
    <n v="58"/>
    <n v="5690.0550000000003"/>
    <n v="3"/>
    <n v="3"/>
    <n v="5"/>
    <s v="335"/>
    <x v="2"/>
  </r>
  <r>
    <s v="CT-11995"/>
    <s v="Carol Triggs"/>
    <n v="8"/>
    <n v="96"/>
    <n v="3241.8980000000001"/>
    <n v="3"/>
    <n v="4"/>
    <n v="4"/>
    <s v="344"/>
    <x v="2"/>
  </r>
  <r>
    <s v="CV-12295"/>
    <s v="Christina VanderZanden"/>
    <n v="5"/>
    <n v="254"/>
    <n v="2830.6280000000002"/>
    <n v="1"/>
    <n v="2"/>
    <n v="4"/>
    <s v="124"/>
    <x v="0"/>
  </r>
  <r>
    <s v="CV-12805"/>
    <s v="Cynthia Voltz"/>
    <n v="9"/>
    <n v="5"/>
    <n v="2370.3136"/>
    <n v="5"/>
    <n v="4"/>
    <n v="3"/>
    <s v="543"/>
    <x v="1"/>
  </r>
  <r>
    <s v="CW-11905"/>
    <s v="Carl Weiss"/>
    <n v="6"/>
    <n v="22"/>
    <n v="1136.5920000000001"/>
    <n v="5"/>
    <n v="3"/>
    <n v="2"/>
    <s v="532"/>
    <x v="1"/>
  </r>
  <r>
    <s v="CY-12745"/>
    <s v="Craig Yedwab"/>
    <n v="8"/>
    <n v="60"/>
    <n v="2900.0259999999998"/>
    <n v="3"/>
    <n v="4"/>
    <n v="4"/>
    <s v="344"/>
    <x v="2"/>
  </r>
  <r>
    <s v="DA-13450"/>
    <s v="Dianna Arnett"/>
    <n v="4"/>
    <n v="352"/>
    <n v="156.76"/>
    <n v="1"/>
    <n v="1"/>
    <n v="1"/>
    <s v="111"/>
    <x v="0"/>
  </r>
  <r>
    <s v="DB-12910"/>
    <s v="Daniel Byrd"/>
    <n v="8"/>
    <n v="21"/>
    <n v="2171.5990000000002"/>
    <n v="5"/>
    <n v="4"/>
    <n v="3"/>
    <s v="543"/>
    <x v="1"/>
  </r>
  <r>
    <s v="DB-12970"/>
    <s v="Darren Budd"/>
    <n v="5"/>
    <n v="241"/>
    <n v="2839.2271999999998"/>
    <n v="1"/>
    <n v="2"/>
    <n v="4"/>
    <s v="124"/>
    <x v="0"/>
  </r>
  <r>
    <s v="DB-13060"/>
    <s v="Dave Brooks"/>
    <n v="7"/>
    <n v="16"/>
    <n v="4531.6459999999997"/>
    <n v="5"/>
    <n v="3"/>
    <n v="5"/>
    <s v="535"/>
    <x v="1"/>
  </r>
  <r>
    <s v="DB-13120"/>
    <s v="David Bremer"/>
    <n v="7"/>
    <n v="48"/>
    <n v="2973.0940000000001"/>
    <n v="4"/>
    <n v="3"/>
    <n v="4"/>
    <s v="434"/>
    <x v="2"/>
  </r>
  <r>
    <s v="DB-13210"/>
    <s v="Dean Braden"/>
    <n v="10"/>
    <n v="9"/>
    <n v="2332.5770000000002"/>
    <n v="5"/>
    <n v="5"/>
    <n v="3"/>
    <s v="553"/>
    <x v="1"/>
  </r>
  <r>
    <s v="DB-13270"/>
    <s v="Deborah Brumfield"/>
    <n v="8"/>
    <n v="53"/>
    <n v="4655.8969999999999"/>
    <n v="4"/>
    <n v="4"/>
    <n v="5"/>
    <s v="445"/>
    <x v="1"/>
  </r>
  <r>
    <s v="DB-13360"/>
    <s v="Dennis Bolton"/>
    <n v="5"/>
    <n v="264"/>
    <n v="1081.4659999999999"/>
    <n v="1"/>
    <n v="2"/>
    <n v="2"/>
    <s v="122"/>
    <x v="0"/>
  </r>
  <r>
    <s v="DB-13405"/>
    <s v="Denny Blanton"/>
    <n v="4"/>
    <n v="187"/>
    <n v="1711.692"/>
    <n v="2"/>
    <n v="1"/>
    <n v="2"/>
    <s v="212"/>
    <x v="0"/>
  </r>
  <r>
    <s v="DB-13555"/>
    <s v="Dorothy Badders"/>
    <n v="7"/>
    <n v="107"/>
    <n v="3908.8027999999999"/>
    <n v="2"/>
    <n v="3"/>
    <n v="4"/>
    <s v="234"/>
    <x v="0"/>
  </r>
  <r>
    <s v="DB-13615"/>
    <s v="Doug Bickford"/>
    <n v="7"/>
    <n v="33"/>
    <n v="1989.05"/>
    <n v="4"/>
    <n v="3"/>
    <n v="3"/>
    <s v="433"/>
    <x v="2"/>
  </r>
  <r>
    <s v="DB-13660"/>
    <s v="Duane Benoit"/>
    <n v="7"/>
    <n v="12"/>
    <n v="1155.202"/>
    <n v="5"/>
    <n v="3"/>
    <n v="2"/>
    <s v="532"/>
    <x v="1"/>
  </r>
  <r>
    <s v="DC-12850"/>
    <s v="Dan Campbell"/>
    <n v="9"/>
    <n v="37"/>
    <n v="3336.1680000000001"/>
    <n v="4"/>
    <n v="4"/>
    <n v="4"/>
    <s v="444"/>
    <x v="1"/>
  </r>
  <r>
    <s v="DC-13285"/>
    <s v="Debra Catini"/>
    <n v="5"/>
    <n v="23"/>
    <n v="1174.6179999999999"/>
    <n v="5"/>
    <n v="2"/>
    <n v="2"/>
    <s v="522"/>
    <x v="1"/>
  </r>
  <r>
    <s v="DD-13570"/>
    <s v="Dorothy Dickinson"/>
    <n v="6"/>
    <n v="41"/>
    <n v="269.54199999999997"/>
    <n v="4"/>
    <n v="3"/>
    <n v="1"/>
    <s v="431"/>
    <x v="2"/>
  </r>
  <r>
    <s v="DE-13255"/>
    <s v="Deanra Eno"/>
    <n v="5"/>
    <n v="719"/>
    <n v="2550.8739999999998"/>
    <n v="1"/>
    <n v="2"/>
    <n v="3"/>
    <s v="123"/>
    <x v="0"/>
  </r>
  <r>
    <s v="DF-13135"/>
    <s v="David Flashing"/>
    <n v="3"/>
    <n v="700"/>
    <n v="2390.5340000000001"/>
    <n v="1"/>
    <n v="1"/>
    <n v="3"/>
    <s v="113"/>
    <x v="0"/>
  </r>
  <r>
    <s v="DG-13300"/>
    <s v="Deirdre Greer"/>
    <n v="5"/>
    <n v="32"/>
    <n v="3195.8180000000002"/>
    <n v="4"/>
    <n v="2"/>
    <n v="4"/>
    <s v="424"/>
    <x v="2"/>
  </r>
  <r>
    <s v="DH-13075"/>
    <s v="Dave Hallsten"/>
    <n v="6"/>
    <n v="277"/>
    <n v="4932.8720000000003"/>
    <n v="1"/>
    <n v="3"/>
    <n v="5"/>
    <s v="135"/>
    <x v="0"/>
  </r>
  <r>
    <s v="DH-13675"/>
    <s v="Duane Huffman"/>
    <n v="4"/>
    <n v="776"/>
    <n v="1043.096"/>
    <n v="1"/>
    <n v="1"/>
    <n v="2"/>
    <s v="112"/>
    <x v="0"/>
  </r>
  <r>
    <s v="DJ-13420"/>
    <s v="Denny Joy"/>
    <n v="4"/>
    <n v="637"/>
    <n v="2012.52"/>
    <n v="1"/>
    <n v="1"/>
    <n v="3"/>
    <s v="113"/>
    <x v="0"/>
  </r>
  <r>
    <s v="DJ-13510"/>
    <s v="Don Jones"/>
    <n v="8"/>
    <n v="48"/>
    <n v="2501.6880000000001"/>
    <n v="4"/>
    <n v="4"/>
    <n v="3"/>
    <s v="443"/>
    <x v="2"/>
  </r>
  <r>
    <s v="DJ-13630"/>
    <s v="Doug Jacobs"/>
    <n v="3"/>
    <n v="12"/>
    <n v="3356.3980000000001"/>
    <n v="5"/>
    <n v="1"/>
    <n v="4"/>
    <s v="514"/>
    <x v="1"/>
  </r>
  <r>
    <s v="DK-12835"/>
    <s v="Damala Kotsonis"/>
    <n v="12"/>
    <n v="21"/>
    <n v="3256.48"/>
    <n v="5"/>
    <n v="5"/>
    <n v="4"/>
    <s v="554"/>
    <x v="1"/>
  </r>
  <r>
    <s v="DK-12895"/>
    <s v="Dana Kaydos"/>
    <n v="5"/>
    <n v="45"/>
    <n v="4282.1760000000004"/>
    <n v="4"/>
    <n v="2"/>
    <n v="4"/>
    <s v="424"/>
    <x v="2"/>
  </r>
  <r>
    <s v="DK-12985"/>
    <s v="Darren Koutras"/>
    <n v="5"/>
    <n v="7"/>
    <n v="1687.04"/>
    <n v="5"/>
    <n v="2"/>
    <n v="2"/>
    <s v="522"/>
    <x v="1"/>
  </r>
  <r>
    <s v="DK-13090"/>
    <s v="Dave Kipp"/>
    <n v="7"/>
    <n v="42"/>
    <n v="2650.5569999999998"/>
    <n v="4"/>
    <n v="3"/>
    <n v="3"/>
    <s v="433"/>
    <x v="2"/>
  </r>
  <r>
    <s v="DK-13150"/>
    <s v="David Kendrick"/>
    <n v="2"/>
    <n v="10"/>
    <n v="797.83199999999999"/>
    <n v="5"/>
    <n v="1"/>
    <n v="1"/>
    <s v="511"/>
    <x v="1"/>
  </r>
  <r>
    <s v="DK-13225"/>
    <s v="Dean Katz"/>
    <n v="9"/>
    <n v="10"/>
    <n v="4802.3940000000002"/>
    <n v="5"/>
    <n v="4"/>
    <n v="5"/>
    <s v="545"/>
    <x v="1"/>
  </r>
  <r>
    <s v="DK-13375"/>
    <s v="Dennis Kane"/>
    <n v="8"/>
    <n v="19"/>
    <n v="3318.4859999999999"/>
    <n v="5"/>
    <n v="4"/>
    <n v="4"/>
    <s v="544"/>
    <x v="1"/>
  </r>
  <r>
    <s v="DL-12865"/>
    <s v="Dan Lawera"/>
    <n v="8"/>
    <n v="100"/>
    <n v="1503.1120000000001"/>
    <n v="3"/>
    <n v="4"/>
    <n v="2"/>
    <s v="342"/>
    <x v="2"/>
  </r>
  <r>
    <s v="DL-12925"/>
    <s v="Daniel Lacy"/>
    <n v="6"/>
    <n v="57"/>
    <n v="3272.2"/>
    <n v="3"/>
    <n v="3"/>
    <n v="4"/>
    <s v="334"/>
    <x v="2"/>
  </r>
  <r>
    <s v="DL-13315"/>
    <s v="Delfina Latchford"/>
    <n v="8"/>
    <n v="22"/>
    <n v="1458.258"/>
    <n v="5"/>
    <n v="4"/>
    <n v="2"/>
    <s v="542"/>
    <x v="1"/>
  </r>
  <r>
    <s v="DL-13330"/>
    <s v="Denise Leinenbach"/>
    <n v="4"/>
    <n v="57"/>
    <n v="585.02"/>
    <n v="3"/>
    <n v="1"/>
    <n v="1"/>
    <s v="311"/>
    <x v="3"/>
  </r>
  <r>
    <s v="DL-13495"/>
    <s v="Dionis Lloyd"/>
    <n v="8"/>
    <n v="76"/>
    <n v="3539.3220000000001"/>
    <n v="3"/>
    <n v="4"/>
    <n v="4"/>
    <s v="344"/>
    <x v="2"/>
  </r>
  <r>
    <s v="Dl-13600"/>
    <s v="Dorris liebe"/>
    <n v="5"/>
    <n v="119"/>
    <n v="755.60199999999998"/>
    <n v="2"/>
    <n v="2"/>
    <n v="1"/>
    <s v="221"/>
    <x v="0"/>
  </r>
  <r>
    <s v="DM-12955"/>
    <s v="Dario Medina"/>
    <n v="7"/>
    <n v="114"/>
    <n v="1322.0340000000001"/>
    <n v="2"/>
    <n v="3"/>
    <n v="2"/>
    <s v="232"/>
    <x v="0"/>
  </r>
  <r>
    <s v="DM-13015"/>
    <s v="Darrin Martin"/>
    <n v="7"/>
    <n v="57"/>
    <n v="6345.1030000000001"/>
    <n v="3"/>
    <n v="3"/>
    <n v="5"/>
    <s v="335"/>
    <x v="2"/>
  </r>
  <r>
    <s v="DM-13345"/>
    <s v="Denise Monton"/>
    <n v="8"/>
    <n v="22"/>
    <n v="4074.4720000000002"/>
    <n v="5"/>
    <n v="4"/>
    <n v="4"/>
    <s v="544"/>
    <x v="1"/>
  </r>
  <r>
    <s v="DM-13525"/>
    <s v="Don Miller"/>
    <n v="3"/>
    <n v="481"/>
    <n v="1376.7919999999999"/>
    <n v="1"/>
    <n v="1"/>
    <n v="2"/>
    <s v="112"/>
    <x v="0"/>
  </r>
  <r>
    <s v="DN-13690"/>
    <s v="Duane Noonan"/>
    <n v="7"/>
    <n v="217"/>
    <n v="2139.79"/>
    <n v="2"/>
    <n v="3"/>
    <n v="3"/>
    <s v="233"/>
    <x v="0"/>
  </r>
  <r>
    <s v="DO-13435"/>
    <s v="Denny Ordway"/>
    <n v="9"/>
    <n v="133"/>
    <n v="1300.0315000000001"/>
    <n v="2"/>
    <n v="4"/>
    <n v="2"/>
    <s v="242"/>
    <x v="0"/>
  </r>
  <r>
    <s v="DO-13645"/>
    <s v="Doug O'Connell"/>
    <n v="7"/>
    <n v="26"/>
    <n v="1267.316"/>
    <n v="5"/>
    <n v="3"/>
    <n v="2"/>
    <s v="532"/>
    <x v="1"/>
  </r>
  <r>
    <s v="DP-13000"/>
    <s v="Darren Powers"/>
    <n v="9"/>
    <n v="126"/>
    <n v="1050.636"/>
    <n v="2"/>
    <n v="4"/>
    <n v="2"/>
    <s v="242"/>
    <x v="0"/>
  </r>
  <r>
    <s v="DP-13105"/>
    <s v="Dave Poirier"/>
    <n v="8"/>
    <n v="6"/>
    <n v="2215.002"/>
    <n v="5"/>
    <n v="4"/>
    <n v="3"/>
    <s v="543"/>
    <x v="1"/>
  </r>
  <r>
    <s v="DP-13165"/>
    <s v="David Philippe"/>
    <n v="2"/>
    <n v="812"/>
    <n v="1058.616"/>
    <n v="1"/>
    <n v="1"/>
    <n v="2"/>
    <s v="112"/>
    <x v="0"/>
  </r>
  <r>
    <s v="Dp-13240"/>
    <s v="Dean percer"/>
    <n v="11"/>
    <n v="84"/>
    <n v="7198.7610000000004"/>
    <n v="3"/>
    <n v="5"/>
    <n v="5"/>
    <s v="355"/>
    <x v="2"/>
  </r>
  <r>
    <s v="DP-13390"/>
    <s v="Dennis Pardue"/>
    <n v="9"/>
    <n v="358"/>
    <n v="5480.7240000000002"/>
    <n v="1"/>
    <n v="4"/>
    <n v="5"/>
    <s v="145"/>
    <x v="0"/>
  </r>
  <r>
    <s v="DR-12880"/>
    <s v="Dan Reichenbach"/>
    <n v="9"/>
    <n v="3"/>
    <n v="6528.0339999999997"/>
    <n v="5"/>
    <n v="4"/>
    <n v="5"/>
    <s v="545"/>
    <x v="1"/>
  </r>
  <r>
    <s v="DR-12940"/>
    <s v="Daniel Raglin"/>
    <n v="8"/>
    <n v="50"/>
    <n v="8350.8680000000004"/>
    <n v="4"/>
    <n v="4"/>
    <n v="5"/>
    <s v="445"/>
    <x v="1"/>
  </r>
  <r>
    <s v="DS-13030"/>
    <s v="Darrin Sayre"/>
    <n v="4"/>
    <n v="93"/>
    <n v="1762.213"/>
    <n v="3"/>
    <n v="1"/>
    <n v="3"/>
    <s v="313"/>
    <x v="3"/>
  </r>
  <r>
    <s v="DS-13180"/>
    <s v="David Smith"/>
    <n v="9"/>
    <n v="23"/>
    <n v="2881.8128000000002"/>
    <n v="5"/>
    <n v="4"/>
    <n v="4"/>
    <s v="544"/>
    <x v="1"/>
  </r>
  <r>
    <s v="DV-13045"/>
    <s v="Darrin Van Huff"/>
    <n v="5"/>
    <n v="19"/>
    <n v="1119.4829999999999"/>
    <n v="5"/>
    <n v="2"/>
    <n v="2"/>
    <s v="522"/>
    <x v="1"/>
  </r>
  <r>
    <s v="DV-13465"/>
    <s v="Dianna Vittorini"/>
    <n v="6"/>
    <n v="29"/>
    <n v="3341.587"/>
    <n v="4"/>
    <n v="3"/>
    <n v="4"/>
    <s v="434"/>
    <x v="2"/>
  </r>
  <r>
    <s v="DW-13195"/>
    <s v="David Wiener"/>
    <n v="6"/>
    <n v="69"/>
    <n v="1080.751"/>
    <n v="3"/>
    <n v="3"/>
    <n v="2"/>
    <s v="332"/>
    <x v="3"/>
  </r>
  <r>
    <s v="DW-13480"/>
    <s v="Dianna Wilson"/>
    <n v="5"/>
    <n v="217"/>
    <n v="5271.6279999999997"/>
    <n v="2"/>
    <n v="2"/>
    <n v="5"/>
    <s v="225"/>
    <x v="0"/>
  </r>
  <r>
    <s v="DW-13540"/>
    <s v="Don Weiss"/>
    <n v="5"/>
    <n v="98"/>
    <n v="344.08"/>
    <n v="3"/>
    <n v="2"/>
    <n v="1"/>
    <s v="321"/>
    <x v="3"/>
  </r>
  <r>
    <s v="DW-13585"/>
    <s v="Dorothy Wardle"/>
    <n v="7"/>
    <n v="242"/>
    <n v="1204.854"/>
    <n v="1"/>
    <n v="3"/>
    <n v="2"/>
    <s v="132"/>
    <x v="0"/>
  </r>
  <r>
    <s v="EA-14035"/>
    <s v="Erin Ashbrook"/>
    <n v="13"/>
    <n v="152"/>
    <n v="2846.7049999999999"/>
    <n v="2"/>
    <n v="5"/>
    <n v="4"/>
    <s v="254"/>
    <x v="0"/>
  </r>
  <r>
    <s v="EB-13705"/>
    <s v="Ed Braxton"/>
    <n v="9"/>
    <n v="48"/>
    <n v="3644.9780000000001"/>
    <n v="4"/>
    <n v="4"/>
    <n v="4"/>
    <s v="444"/>
    <x v="1"/>
  </r>
  <r>
    <s v="EB-13750"/>
    <s v="Edward Becker"/>
    <n v="10"/>
    <n v="35"/>
    <n v="3236.3139999999999"/>
    <n v="4"/>
    <n v="5"/>
    <n v="4"/>
    <s v="454"/>
    <x v="1"/>
  </r>
  <r>
    <s v="EB-13840"/>
    <s v="Ellis Ballard"/>
    <n v="5"/>
    <n v="90"/>
    <n v="4358.1279999999997"/>
    <n v="3"/>
    <n v="2"/>
    <n v="5"/>
    <s v="325"/>
    <x v="3"/>
  </r>
  <r>
    <s v="EB-13870"/>
    <s v="Emily Burns"/>
    <n v="10"/>
    <n v="100"/>
    <n v="2767.2190000000001"/>
    <n v="3"/>
    <n v="5"/>
    <n v="4"/>
    <s v="354"/>
    <x v="2"/>
  </r>
  <r>
    <s v="EB-13930"/>
    <s v="Eric Barreto"/>
    <n v="5"/>
    <n v="161"/>
    <n v="944.6"/>
    <n v="2"/>
    <n v="2"/>
    <n v="1"/>
    <s v="221"/>
    <x v="0"/>
  </r>
  <r>
    <s v="EB-13975"/>
    <s v="Erica Bern"/>
    <n v="4"/>
    <n v="0"/>
    <n v="1643.2550000000001"/>
    <n v="5"/>
    <n v="1"/>
    <n v="2"/>
    <s v="512"/>
    <x v="1"/>
  </r>
  <r>
    <s v="EB-14110"/>
    <s v="Eugene Barchas"/>
    <n v="6"/>
    <n v="113"/>
    <n v="3071.1260000000002"/>
    <n v="2"/>
    <n v="3"/>
    <n v="4"/>
    <s v="234"/>
    <x v="0"/>
  </r>
  <r>
    <s v="EB-14170"/>
    <s v="Evan Bailliet"/>
    <n v="6"/>
    <n v="82"/>
    <n v="1186.326"/>
    <n v="3"/>
    <n v="3"/>
    <n v="2"/>
    <s v="332"/>
    <x v="3"/>
  </r>
  <r>
    <s v="EC-14050"/>
    <s v="Erin Creighton"/>
    <n v="5"/>
    <n v="53"/>
    <n v="461.91399999999999"/>
    <n v="4"/>
    <n v="2"/>
    <n v="1"/>
    <s v="421"/>
    <x v="2"/>
  </r>
  <r>
    <s v="ED-13885"/>
    <s v="Emily Ducich"/>
    <n v="8"/>
    <n v="135"/>
    <n v="3484.92"/>
    <n v="2"/>
    <n v="4"/>
    <n v="4"/>
    <s v="244"/>
    <x v="0"/>
  </r>
  <r>
    <s v="EG-13900"/>
    <s v="Emily Grady"/>
    <n v="5"/>
    <n v="22"/>
    <n v="1832.02"/>
    <n v="5"/>
    <n v="2"/>
    <n v="3"/>
    <s v="523"/>
    <x v="1"/>
  </r>
  <r>
    <s v="EH-13765"/>
    <s v="Edward Hooks"/>
    <n v="12"/>
    <n v="135"/>
    <n v="10310.879999999999"/>
    <n v="2"/>
    <n v="5"/>
    <n v="5"/>
    <s v="255"/>
    <x v="0"/>
  </r>
  <r>
    <s v="EH-13945"/>
    <s v="Eric Hoffmann"/>
    <n v="8"/>
    <n v="217"/>
    <n v="684.17100000000005"/>
    <n v="2"/>
    <n v="4"/>
    <n v="1"/>
    <s v="241"/>
    <x v="0"/>
  </r>
  <r>
    <s v="EH-13990"/>
    <s v="Erica Hackney"/>
    <n v="6"/>
    <n v="405"/>
    <n v="825.95"/>
    <n v="1"/>
    <n v="3"/>
    <n v="1"/>
    <s v="131"/>
    <x v="0"/>
  </r>
  <r>
    <s v="EH-14005"/>
    <s v="Erica Hernandez"/>
    <n v="7"/>
    <n v="2"/>
    <n v="1219.53"/>
    <n v="5"/>
    <n v="3"/>
    <n v="2"/>
    <s v="532"/>
    <x v="1"/>
  </r>
  <r>
    <s v="EH-14125"/>
    <s v="Eugene Hildebrand"/>
    <n v="10"/>
    <n v="152"/>
    <n v="3082.6529999999998"/>
    <n v="2"/>
    <n v="5"/>
    <n v="4"/>
    <s v="254"/>
    <x v="0"/>
  </r>
  <r>
    <s v="EH-14185"/>
    <s v="Evan Henry"/>
    <n v="6"/>
    <n v="105"/>
    <n v="923.88400000000001"/>
    <n v="2"/>
    <n v="3"/>
    <n v="1"/>
    <s v="231"/>
    <x v="0"/>
  </r>
  <r>
    <s v="EJ-13720"/>
    <s v="Ed Jacobs"/>
    <n v="4"/>
    <n v="302"/>
    <n v="2162.174"/>
    <n v="1"/>
    <n v="1"/>
    <n v="3"/>
    <s v="113"/>
    <x v="0"/>
  </r>
  <r>
    <s v="EJ-14155"/>
    <s v="Eva Jacobs"/>
    <n v="5"/>
    <n v="57"/>
    <n v="2656.6909999999998"/>
    <n v="3"/>
    <n v="2"/>
    <n v="3"/>
    <s v="323"/>
    <x v="3"/>
  </r>
  <r>
    <s v="EK-13795"/>
    <s v="Eileen Kiefer"/>
    <n v="4"/>
    <n v="44"/>
    <n v="1303.4780000000001"/>
    <n v="4"/>
    <n v="1"/>
    <n v="2"/>
    <s v="412"/>
    <x v="2"/>
  </r>
  <r>
    <s v="EL-13735"/>
    <s v="Ed Ludwig"/>
    <n v="2"/>
    <n v="77"/>
    <n v="124.28"/>
    <n v="3"/>
    <n v="1"/>
    <n v="1"/>
    <s v="311"/>
    <x v="3"/>
  </r>
  <r>
    <s v="EM-13810"/>
    <s v="Eleni McCrary"/>
    <n v="5"/>
    <n v="132"/>
    <n v="2567.0100000000002"/>
    <n v="2"/>
    <n v="2"/>
    <n v="3"/>
    <s v="223"/>
    <x v="0"/>
  </r>
  <r>
    <s v="EM-13825"/>
    <s v="Elizabeth Moffitt"/>
    <n v="8"/>
    <n v="55"/>
    <n v="2339.598"/>
    <n v="3"/>
    <n v="4"/>
    <n v="3"/>
    <s v="343"/>
    <x v="2"/>
  </r>
  <r>
    <s v="EM-13960"/>
    <s v="Eric Murdock"/>
    <n v="5"/>
    <n v="151"/>
    <n v="933.70399999999995"/>
    <n v="2"/>
    <n v="2"/>
    <n v="1"/>
    <s v="221"/>
    <x v="0"/>
  </r>
  <r>
    <s v="EM-14065"/>
    <s v="Erin Mull"/>
    <n v="4"/>
    <n v="47"/>
    <n v="228.99"/>
    <n v="4"/>
    <n v="1"/>
    <n v="1"/>
    <s v="411"/>
    <x v="2"/>
  </r>
  <r>
    <s v="EM-14095"/>
    <s v="Eudokia Martin"/>
    <n v="4"/>
    <n v="113"/>
    <n v="1041.0419999999999"/>
    <n v="2"/>
    <n v="1"/>
    <n v="2"/>
    <s v="212"/>
    <x v="0"/>
  </r>
  <r>
    <s v="EM-14140"/>
    <s v="Eugene Moren"/>
    <n v="6"/>
    <n v="48"/>
    <n v="4588.4359999999997"/>
    <n v="4"/>
    <n v="3"/>
    <n v="5"/>
    <s v="435"/>
    <x v="2"/>
  </r>
  <r>
    <s v="EM-14200"/>
    <s v="Evan Minnotte"/>
    <n v="3"/>
    <n v="158"/>
    <n v="366.822"/>
    <n v="2"/>
    <n v="1"/>
    <n v="1"/>
    <s v="211"/>
    <x v="0"/>
  </r>
  <r>
    <s v="EN-13780"/>
    <s v="Edward Nazzal"/>
    <n v="4"/>
    <n v="287"/>
    <n v="2199.366"/>
    <n v="1"/>
    <n v="1"/>
    <n v="3"/>
    <s v="113"/>
    <x v="0"/>
  </r>
  <r>
    <s v="EP-13915"/>
    <s v="Emily Phan"/>
    <n v="17"/>
    <n v="12"/>
    <n v="5478.0608000000002"/>
    <n v="5"/>
    <n v="5"/>
    <n v="5"/>
    <s v="555"/>
    <x v="1"/>
  </r>
  <r>
    <s v="ER-13855"/>
    <s v="Elpida Rittenbach"/>
    <n v="3"/>
    <n v="421"/>
    <n v="1245.788"/>
    <n v="1"/>
    <n v="1"/>
    <n v="2"/>
    <s v="112"/>
    <x v="0"/>
  </r>
  <r>
    <s v="ES-14020"/>
    <s v="Erica Smith"/>
    <n v="5"/>
    <n v="40"/>
    <n v="3510.4580000000001"/>
    <n v="4"/>
    <n v="2"/>
    <n v="4"/>
    <s v="424"/>
    <x v="2"/>
  </r>
  <r>
    <s v="ES-14080"/>
    <s v="Erin Smith"/>
    <n v="9"/>
    <n v="28"/>
    <n v="4657.924"/>
    <n v="4"/>
    <n v="4"/>
    <n v="5"/>
    <s v="445"/>
    <x v="1"/>
  </r>
  <r>
    <s v="FA-14230"/>
    <s v="Frank Atkinson"/>
    <n v="7"/>
    <n v="97"/>
    <n v="2984.0540000000001"/>
    <n v="3"/>
    <n v="3"/>
    <n v="4"/>
    <s v="334"/>
    <x v="2"/>
  </r>
  <r>
    <s v="FC-14245"/>
    <s v="Frank Carlisle"/>
    <n v="7"/>
    <n v="70"/>
    <n v="3418.7420000000002"/>
    <n v="3"/>
    <n v="3"/>
    <n v="4"/>
    <s v="334"/>
    <x v="2"/>
  </r>
  <r>
    <s v="FC-14335"/>
    <s v="Fred Chung"/>
    <n v="7"/>
    <n v="184"/>
    <n v="3889.366"/>
    <n v="2"/>
    <n v="3"/>
    <n v="4"/>
    <s v="234"/>
    <x v="0"/>
  </r>
  <r>
    <s v="FG-14260"/>
    <s v="Frank Gastineau"/>
    <n v="7"/>
    <n v="34"/>
    <n v="1383.144"/>
    <n v="4"/>
    <n v="3"/>
    <n v="2"/>
    <s v="432"/>
    <x v="2"/>
  </r>
  <r>
    <s v="FH-14275"/>
    <s v="Frank Hawley"/>
    <n v="10"/>
    <n v="37"/>
    <n v="4256.2719999999999"/>
    <n v="4"/>
    <n v="5"/>
    <n v="4"/>
    <s v="454"/>
    <x v="1"/>
  </r>
  <r>
    <s v="FH-14350"/>
    <s v="Fred Harton"/>
    <n v="4"/>
    <n v="212"/>
    <n v="2271.2840000000001"/>
    <n v="2"/>
    <n v="1"/>
    <n v="3"/>
    <s v="213"/>
    <x v="0"/>
  </r>
  <r>
    <s v="FH-14365"/>
    <s v="Fred Hopkins"/>
    <n v="8"/>
    <n v="5"/>
    <n v="6987.1959999999999"/>
    <n v="5"/>
    <n v="4"/>
    <n v="5"/>
    <s v="545"/>
    <x v="1"/>
  </r>
  <r>
    <s v="FM-14215"/>
    <s v="Filia McAdams"/>
    <n v="10"/>
    <n v="7"/>
    <n v="2456.6379999999999"/>
    <n v="5"/>
    <n v="5"/>
    <n v="3"/>
    <s v="553"/>
    <x v="1"/>
  </r>
  <r>
    <s v="FM-14290"/>
    <s v="Frank Merwin"/>
    <n v="9"/>
    <n v="36"/>
    <n v="3736.1979999999999"/>
    <n v="4"/>
    <n v="4"/>
    <n v="4"/>
    <s v="444"/>
    <x v="1"/>
  </r>
  <r>
    <s v="FM-14380"/>
    <s v="Fred McMath"/>
    <n v="9"/>
    <n v="145"/>
    <n v="2523.2660000000001"/>
    <n v="2"/>
    <n v="4"/>
    <n v="3"/>
    <s v="243"/>
    <x v="0"/>
  </r>
  <r>
    <s v="FO-14305"/>
    <s v="Frank Olsen"/>
    <n v="10"/>
    <n v="38"/>
    <n v="2678.4380000000001"/>
    <n v="4"/>
    <n v="5"/>
    <n v="3"/>
    <s v="453"/>
    <x v="1"/>
  </r>
  <r>
    <s v="FP-14320"/>
    <s v="Frank Preis"/>
    <n v="8"/>
    <n v="23"/>
    <n v="4046.7460000000001"/>
    <n v="5"/>
    <n v="4"/>
    <n v="4"/>
    <s v="544"/>
    <x v="1"/>
  </r>
  <r>
    <s v="FW-14395"/>
    <s v="Fred Wasserman"/>
    <n v="3"/>
    <n v="362"/>
    <n v="79.75"/>
    <n v="1"/>
    <n v="1"/>
    <n v="1"/>
    <s v="111"/>
    <x v="0"/>
  </r>
  <r>
    <s v="GA-14515"/>
    <s v="George Ashbrook"/>
    <n v="8"/>
    <n v="149"/>
    <n v="3919.7759999999998"/>
    <n v="2"/>
    <n v="4"/>
    <n v="4"/>
    <s v="244"/>
    <x v="0"/>
  </r>
  <r>
    <s v="GA-14725"/>
    <s v="Guy Armstrong"/>
    <n v="11"/>
    <n v="5"/>
    <n v="1398.3820000000001"/>
    <n v="5"/>
    <n v="5"/>
    <n v="2"/>
    <s v="552"/>
    <x v="1"/>
  </r>
  <r>
    <s v="GB-14530"/>
    <s v="George Bell"/>
    <n v="11"/>
    <n v="62"/>
    <n v="1568.44"/>
    <n v="3"/>
    <n v="5"/>
    <n v="2"/>
    <s v="352"/>
    <x v="2"/>
  </r>
  <r>
    <s v="GB-14575"/>
    <s v="Giulietta Baptist"/>
    <n v="5"/>
    <n v="13"/>
    <n v="4716.2879999999996"/>
    <n v="5"/>
    <n v="2"/>
    <n v="5"/>
    <s v="525"/>
    <x v="1"/>
  </r>
  <r>
    <s v="GD-14590"/>
    <s v="Giulietta Dortch"/>
    <n v="4"/>
    <n v="5"/>
    <n v="1888.07"/>
    <n v="5"/>
    <n v="1"/>
    <n v="3"/>
    <s v="513"/>
    <x v="1"/>
  </r>
  <r>
    <s v="GG-14650"/>
    <s v="Greg Guthrie"/>
    <n v="9"/>
    <n v="43"/>
    <n v="2224"/>
    <n v="4"/>
    <n v="4"/>
    <n v="3"/>
    <s v="443"/>
    <x v="2"/>
  </r>
  <r>
    <s v="GH-14410"/>
    <s v="Gary Hansen"/>
    <n v="9"/>
    <n v="75"/>
    <n v="2819.4670000000001"/>
    <n v="3"/>
    <n v="4"/>
    <n v="4"/>
    <s v="344"/>
    <x v="2"/>
  </r>
  <r>
    <s v="GH-14425"/>
    <s v="Gary Hwang"/>
    <n v="4"/>
    <n v="50"/>
    <n v="4172.8459999999995"/>
    <n v="4"/>
    <n v="1"/>
    <n v="4"/>
    <s v="414"/>
    <x v="2"/>
  </r>
  <r>
    <s v="GH-14485"/>
    <s v="Gene Hale"/>
    <n v="2"/>
    <n v="387"/>
    <n v="1361.2439999999999"/>
    <n v="1"/>
    <n v="1"/>
    <n v="2"/>
    <s v="112"/>
    <x v="0"/>
  </r>
  <r>
    <s v="GH-14665"/>
    <s v="Greg Hansen"/>
    <n v="2"/>
    <n v="2"/>
    <n v="146.9408"/>
    <n v="5"/>
    <n v="1"/>
    <n v="1"/>
    <s v="511"/>
    <x v="1"/>
  </r>
  <r>
    <s v="GK-14620"/>
    <s v="Grace Kelly"/>
    <n v="9"/>
    <n v="112"/>
    <n v="6497.27"/>
    <n v="2"/>
    <n v="4"/>
    <n v="5"/>
    <s v="245"/>
    <x v="0"/>
  </r>
  <r>
    <s v="GM-14440"/>
    <s v="Gary McGarr"/>
    <n v="7"/>
    <n v="83"/>
    <n v="3582.82"/>
    <n v="3"/>
    <n v="3"/>
    <n v="4"/>
    <s v="334"/>
    <x v="2"/>
  </r>
  <r>
    <s v="GM-14455"/>
    <s v="Gary Mitchum"/>
    <n v="6"/>
    <n v="16"/>
    <n v="3078.6239999999998"/>
    <n v="5"/>
    <n v="3"/>
    <n v="4"/>
    <s v="534"/>
    <x v="1"/>
  </r>
  <r>
    <s v="GM-14500"/>
    <s v="Gene McClure"/>
    <n v="10"/>
    <n v="106"/>
    <n v="1255.682"/>
    <n v="2"/>
    <n v="5"/>
    <n v="2"/>
    <s v="252"/>
    <x v="0"/>
  </r>
  <r>
    <s v="GM-14680"/>
    <s v="Greg Matthias"/>
    <n v="6"/>
    <n v="152"/>
    <n v="3163.6280000000002"/>
    <n v="2"/>
    <n v="3"/>
    <n v="4"/>
    <s v="234"/>
    <x v="0"/>
  </r>
  <r>
    <s v="GM-14695"/>
    <s v="Greg Maxwell"/>
    <n v="3"/>
    <n v="117"/>
    <n v="6049.9660000000003"/>
    <n v="2"/>
    <n v="1"/>
    <n v="5"/>
    <s v="215"/>
    <x v="0"/>
  </r>
  <r>
    <s v="GP-14740"/>
    <s v="Guy Phonely"/>
    <n v="2"/>
    <n v="765"/>
    <n v="236.53"/>
    <n v="1"/>
    <n v="1"/>
    <n v="1"/>
    <s v="111"/>
    <x v="0"/>
  </r>
  <r>
    <s v="GR-14560"/>
    <s v="Georgia Rosenberg"/>
    <n v="2"/>
    <n v="1136"/>
    <n v="1284.3800000000001"/>
    <n v="1"/>
    <n v="1"/>
    <n v="2"/>
    <s v="112"/>
    <x v="0"/>
  </r>
  <r>
    <s v="GT-14635"/>
    <s v="Grant Thornton"/>
    <n v="3"/>
    <n v="56"/>
    <n v="9351.2119999999995"/>
    <n v="3"/>
    <n v="1"/>
    <n v="5"/>
    <s v="315"/>
    <x v="3"/>
  </r>
  <r>
    <s v="GT-14710"/>
    <s v="Greg Tran"/>
    <n v="11"/>
    <n v="36"/>
    <n v="11820.12"/>
    <n v="4"/>
    <n v="5"/>
    <n v="5"/>
    <s v="455"/>
    <x v="1"/>
  </r>
  <r>
    <s v="GT-14755"/>
    <s v="Guy Thornton"/>
    <n v="4"/>
    <n v="34"/>
    <n v="226.43600000000001"/>
    <n v="4"/>
    <n v="1"/>
    <n v="1"/>
    <s v="411"/>
    <x v="2"/>
  </r>
  <r>
    <s v="GW-14605"/>
    <s v="Giulietta Weimer"/>
    <n v="7"/>
    <n v="28"/>
    <n v="2189.0189999999998"/>
    <n v="4"/>
    <n v="3"/>
    <n v="3"/>
    <s v="433"/>
    <x v="2"/>
  </r>
  <r>
    <s v="GZ-14470"/>
    <s v="Gary Zandusky"/>
    <n v="9"/>
    <n v="7"/>
    <n v="4355.1499999999996"/>
    <n v="5"/>
    <n v="4"/>
    <n v="5"/>
    <s v="545"/>
    <x v="1"/>
  </r>
  <r>
    <s v="GZ-14545"/>
    <s v="George Zrebassa"/>
    <n v="4"/>
    <n v="157"/>
    <n v="2454.6219999999998"/>
    <n v="2"/>
    <n v="1"/>
    <n v="3"/>
    <s v="213"/>
    <x v="0"/>
  </r>
  <r>
    <s v="HA-14905"/>
    <s v="Helen Abelman"/>
    <n v="7"/>
    <n v="69"/>
    <n v="2163.3000000000002"/>
    <n v="3"/>
    <n v="3"/>
    <n v="3"/>
    <s v="333"/>
    <x v="2"/>
  </r>
  <r>
    <s v="HA-14920"/>
    <s v="Helen Andreada"/>
    <n v="8"/>
    <n v="20"/>
    <n v="2584.1579999999999"/>
    <n v="5"/>
    <n v="4"/>
    <n v="3"/>
    <s v="543"/>
    <x v="1"/>
  </r>
  <r>
    <s v="HD-14785"/>
    <s v="Harold Dahlen"/>
    <n v="3"/>
    <n v="769"/>
    <n v="251.36"/>
    <n v="1"/>
    <n v="1"/>
    <n v="1"/>
    <s v="111"/>
    <x v="0"/>
  </r>
  <r>
    <s v="HE-14800"/>
    <s v="Harold Engle"/>
    <n v="4"/>
    <n v="12"/>
    <n v="883.53200000000004"/>
    <n v="5"/>
    <n v="1"/>
    <n v="1"/>
    <s v="511"/>
    <x v="1"/>
  </r>
  <r>
    <s v="HF-14995"/>
    <s v="Herbert Flentye"/>
    <n v="7"/>
    <n v="21"/>
    <n v="2533.1640000000002"/>
    <n v="5"/>
    <n v="3"/>
    <n v="3"/>
    <s v="533"/>
    <x v="1"/>
  </r>
  <r>
    <s v="HG-14845"/>
    <s v="Harry Greene"/>
    <n v="5"/>
    <n v="54"/>
    <n v="785.62800000000004"/>
    <n v="3"/>
    <n v="2"/>
    <n v="1"/>
    <s v="321"/>
    <x v="3"/>
  </r>
  <r>
    <s v="HG-14965"/>
    <s v="Henry Goldwyn"/>
    <n v="12"/>
    <n v="23"/>
    <n v="3247.6419999999998"/>
    <n v="5"/>
    <n v="5"/>
    <n v="4"/>
    <s v="554"/>
    <x v="1"/>
  </r>
  <r>
    <s v="HG-15025"/>
    <s v="Hunter Glantz"/>
    <n v="7"/>
    <n v="6"/>
    <n v="3690.2840000000001"/>
    <n v="5"/>
    <n v="3"/>
    <n v="4"/>
    <s v="534"/>
    <x v="1"/>
  </r>
  <r>
    <s v="HH-15010"/>
    <s v="Hilary Holden"/>
    <n v="2"/>
    <n v="72"/>
    <n v="218.66800000000001"/>
    <n v="3"/>
    <n v="1"/>
    <n v="1"/>
    <s v="311"/>
    <x v="3"/>
  </r>
  <r>
    <s v="HJ-14875"/>
    <s v="Heather Jas"/>
    <n v="5"/>
    <n v="126"/>
    <n v="358.1"/>
    <n v="2"/>
    <n v="2"/>
    <n v="1"/>
    <s v="221"/>
    <x v="0"/>
  </r>
  <r>
    <s v="HK-14890"/>
    <s v="Heather Kirkland"/>
    <n v="8"/>
    <n v="151"/>
    <n v="4877.7839999999997"/>
    <n v="2"/>
    <n v="4"/>
    <n v="5"/>
    <s v="245"/>
    <x v="0"/>
  </r>
  <r>
    <s v="HL-15040"/>
    <s v="Hunter Lopez"/>
    <n v="6"/>
    <n v="43"/>
    <n v="12873.298000000001"/>
    <n v="4"/>
    <n v="3"/>
    <n v="5"/>
    <s v="435"/>
    <x v="2"/>
  </r>
  <r>
    <s v="HM-14860"/>
    <s v="Harry Marie"/>
    <n v="10"/>
    <n v="2"/>
    <n v="8236.7648000000008"/>
    <n v="5"/>
    <n v="5"/>
    <n v="5"/>
    <s v="555"/>
    <x v="1"/>
  </r>
  <r>
    <s v="HM-14980"/>
    <s v="Henry MacAllister"/>
    <n v="4"/>
    <n v="247"/>
    <n v="736.27599999999995"/>
    <n v="1"/>
    <n v="1"/>
    <n v="1"/>
    <s v="111"/>
    <x v="0"/>
  </r>
  <r>
    <s v="HP-14815"/>
    <s v="Harold Pawlan"/>
    <n v="7"/>
    <n v="30"/>
    <n v="1990.3140000000001"/>
    <n v="4"/>
    <n v="3"/>
    <n v="3"/>
    <s v="433"/>
    <x v="2"/>
  </r>
  <r>
    <s v="HR-14770"/>
    <s v="Hallie Redmond"/>
    <n v="5"/>
    <n v="13"/>
    <n v="1299.288"/>
    <n v="5"/>
    <n v="2"/>
    <n v="2"/>
    <s v="522"/>
    <x v="1"/>
  </r>
  <r>
    <s v="HR-14830"/>
    <s v="Harold Ryan"/>
    <n v="7"/>
    <n v="159"/>
    <n v="5248.7870000000003"/>
    <n v="2"/>
    <n v="3"/>
    <n v="5"/>
    <s v="235"/>
    <x v="0"/>
  </r>
  <r>
    <s v="HW-14935"/>
    <s v="Helen Wasserman"/>
    <n v="8"/>
    <n v="117"/>
    <n v="9300.2540000000008"/>
    <n v="2"/>
    <n v="4"/>
    <n v="5"/>
    <s v="245"/>
    <x v="0"/>
  </r>
  <r>
    <s v="HZ-14950"/>
    <s v="Henia Zydlo"/>
    <n v="5"/>
    <n v="35"/>
    <n v="886.52"/>
    <n v="4"/>
    <n v="2"/>
    <n v="1"/>
    <s v="421"/>
    <x v="2"/>
  </r>
  <r>
    <s v="IG-15085"/>
    <s v="Ivan Gibson"/>
    <n v="4"/>
    <n v="71"/>
    <n v="744.57399999999996"/>
    <n v="3"/>
    <n v="1"/>
    <n v="1"/>
    <s v="311"/>
    <x v="3"/>
  </r>
  <r>
    <s v="IL-15100"/>
    <s v="Ivan Liston"/>
    <n v="7"/>
    <n v="142"/>
    <n v="5040.7359999999999"/>
    <n v="2"/>
    <n v="3"/>
    <n v="5"/>
    <s v="235"/>
    <x v="0"/>
  </r>
  <r>
    <s v="IM-15055"/>
    <s v="Ionia McGrath"/>
    <n v="3"/>
    <n v="409"/>
    <n v="2872.63"/>
    <n v="1"/>
    <n v="1"/>
    <n v="4"/>
    <s v="114"/>
    <x v="0"/>
  </r>
  <r>
    <s v="IM-15070"/>
    <s v="Irene Maddox"/>
    <n v="7"/>
    <n v="390"/>
    <n v="4930.4740000000002"/>
    <n v="1"/>
    <n v="3"/>
    <n v="5"/>
    <s v="135"/>
    <x v="0"/>
  </r>
  <r>
    <s v="JA-15970"/>
    <s v="Joseph Airdo"/>
    <n v="8"/>
    <n v="92"/>
    <n v="6491.0259999999998"/>
    <n v="3"/>
    <n v="4"/>
    <n v="5"/>
    <s v="345"/>
    <x v="2"/>
  </r>
  <r>
    <s v="JB-15400"/>
    <s v="Jennifer Braxton"/>
    <n v="10"/>
    <n v="7"/>
    <n v="1791.605"/>
    <n v="5"/>
    <n v="5"/>
    <n v="3"/>
    <s v="553"/>
    <x v="1"/>
  </r>
  <r>
    <s v="JB-15925"/>
    <s v="Joni Blumstein"/>
    <n v="3"/>
    <n v="737"/>
    <n v="900.55200000000002"/>
    <n v="1"/>
    <n v="1"/>
    <n v="1"/>
    <s v="111"/>
    <x v="0"/>
  </r>
  <r>
    <s v="JB-16000"/>
    <s v="Joy Bell-"/>
    <n v="7"/>
    <n v="43"/>
    <n v="644.11879999999996"/>
    <n v="4"/>
    <n v="3"/>
    <n v="1"/>
    <s v="431"/>
    <x v="2"/>
  </r>
  <r>
    <s v="JB-16045"/>
    <s v="Julia Barnett"/>
    <n v="5"/>
    <n v="7"/>
    <n v="2518.1149999999998"/>
    <n v="5"/>
    <n v="2"/>
    <n v="3"/>
    <s v="523"/>
    <x v="1"/>
  </r>
  <r>
    <s v="JC-15340"/>
    <s v="Jasper Cacioppo"/>
    <n v="4"/>
    <n v="114"/>
    <n v="71.263000000000005"/>
    <n v="2"/>
    <n v="1"/>
    <n v="1"/>
    <s v="211"/>
    <x v="0"/>
  </r>
  <r>
    <s v="JC-15385"/>
    <s v="Jenna Caffey"/>
    <n v="1"/>
    <n v="175"/>
    <n v="1058.1079999999999"/>
    <n v="2"/>
    <n v="0"/>
    <n v="2"/>
    <s v="202"/>
    <x v="0"/>
  </r>
  <r>
    <s v="JC-15775"/>
    <s v="John Castell"/>
    <n v="9"/>
    <n v="158"/>
    <n v="2772.0549999999998"/>
    <n v="2"/>
    <n v="4"/>
    <n v="4"/>
    <s v="244"/>
    <x v="0"/>
  </r>
  <r>
    <s v="JC-16105"/>
    <s v="Julie Creighton"/>
    <n v="5"/>
    <n v="57"/>
    <n v="858.57600000000002"/>
    <n v="3"/>
    <n v="2"/>
    <n v="1"/>
    <s v="321"/>
    <x v="3"/>
  </r>
  <r>
    <s v="JD-15790"/>
    <s v="John Dryer"/>
    <n v="5"/>
    <n v="117"/>
    <n v="2152.3519999999999"/>
    <n v="2"/>
    <n v="2"/>
    <n v="3"/>
    <s v="223"/>
    <x v="0"/>
  </r>
  <r>
    <s v="JD-15895"/>
    <s v="Jonathan Doherty"/>
    <n v="11"/>
    <n v="394"/>
    <n v="7610.8639999999996"/>
    <n v="1"/>
    <n v="5"/>
    <n v="5"/>
    <s v="155"/>
    <x v="0"/>
  </r>
  <r>
    <s v="JD-16015"/>
    <s v="Joy Daniels"/>
    <n v="6"/>
    <n v="112"/>
    <n v="385.43"/>
    <n v="2"/>
    <n v="3"/>
    <n v="1"/>
    <s v="231"/>
    <x v="0"/>
  </r>
  <r>
    <s v="JD-16060"/>
    <s v="Julia Dunbar"/>
    <n v="3"/>
    <n v="300"/>
    <n v="695.44200000000001"/>
    <n v="1"/>
    <n v="1"/>
    <n v="1"/>
    <s v="111"/>
    <x v="0"/>
  </r>
  <r>
    <s v="JD-16150"/>
    <s v="Justin Deggeller"/>
    <n v="8"/>
    <n v="41"/>
    <n v="8828.0305000000008"/>
    <n v="4"/>
    <n v="4"/>
    <n v="5"/>
    <s v="445"/>
    <x v="1"/>
  </r>
  <r>
    <s v="JE-15475"/>
    <s v="Jeremy Ellison"/>
    <n v="6"/>
    <n v="193"/>
    <n v="1388.682"/>
    <n v="2"/>
    <n v="3"/>
    <n v="2"/>
    <s v="232"/>
    <x v="0"/>
  </r>
  <r>
    <s v="JE-15610"/>
    <s v="Jim Epp"/>
    <n v="7"/>
    <n v="48"/>
    <n v="7754.9759999999997"/>
    <n v="4"/>
    <n v="3"/>
    <n v="5"/>
    <s v="435"/>
    <x v="2"/>
  </r>
  <r>
    <s v="JE-15715"/>
    <s v="Joe Elijah"/>
    <n v="10"/>
    <n v="46"/>
    <n v="8697.8430000000008"/>
    <n v="4"/>
    <n v="5"/>
    <n v="5"/>
    <s v="455"/>
    <x v="1"/>
  </r>
  <r>
    <s v="JE-15745"/>
    <s v="Joel Eaton"/>
    <n v="13"/>
    <n v="51"/>
    <n v="6760.8149999999996"/>
    <n v="4"/>
    <n v="5"/>
    <n v="5"/>
    <s v="455"/>
    <x v="1"/>
  </r>
  <r>
    <s v="JE-16165"/>
    <s v="Justin Ellison"/>
    <n v="3"/>
    <n v="20"/>
    <n v="2697.248"/>
    <n v="5"/>
    <n v="1"/>
    <n v="3"/>
    <s v="513"/>
    <x v="1"/>
  </r>
  <r>
    <s v="JF-15190"/>
    <s v="Jamie Frazer"/>
    <n v="7"/>
    <n v="65"/>
    <n v="2279.5859999999998"/>
    <n v="3"/>
    <n v="3"/>
    <n v="3"/>
    <s v="333"/>
    <x v="2"/>
  </r>
  <r>
    <s v="JF-15295"/>
    <s v="Jason Fortune-"/>
    <n v="5"/>
    <n v="225"/>
    <n v="955.12400000000002"/>
    <n v="1"/>
    <n v="2"/>
    <n v="1"/>
    <s v="121"/>
    <x v="0"/>
  </r>
  <r>
    <s v="JF-15355"/>
    <s v="Jay Fein"/>
    <n v="6"/>
    <n v="105"/>
    <n v="1911.8440000000001"/>
    <n v="2"/>
    <n v="3"/>
    <n v="3"/>
    <s v="233"/>
    <x v="0"/>
  </r>
  <r>
    <s v="JF-15415"/>
    <s v="Jennifer Ferguson"/>
    <n v="6"/>
    <n v="2"/>
    <n v="2371.4479999999999"/>
    <n v="5"/>
    <n v="3"/>
    <n v="3"/>
    <s v="533"/>
    <x v="1"/>
  </r>
  <r>
    <s v="JF-15490"/>
    <s v="Jeremy Farry"/>
    <n v="11"/>
    <n v="121"/>
    <n v="1082.9179999999999"/>
    <n v="2"/>
    <n v="5"/>
    <n v="2"/>
    <s v="252"/>
    <x v="0"/>
  </r>
  <r>
    <s v="JF-15565"/>
    <s v="Jill Fjeld"/>
    <n v="8"/>
    <n v="54"/>
    <n v="4198.3320000000003"/>
    <n v="3"/>
    <n v="4"/>
    <n v="4"/>
    <s v="344"/>
    <x v="2"/>
  </r>
  <r>
    <s v="JG-15115"/>
    <s v="Jack Garza"/>
    <n v="3"/>
    <n v="758"/>
    <n v="2358.6759999999999"/>
    <n v="1"/>
    <n v="1"/>
    <n v="3"/>
    <s v="113"/>
    <x v="0"/>
  </r>
  <r>
    <s v="JG-15160"/>
    <s v="James Galang"/>
    <n v="11"/>
    <n v="1"/>
    <n v="6366.3919999999998"/>
    <n v="5"/>
    <n v="5"/>
    <n v="5"/>
    <s v="555"/>
    <x v="1"/>
  </r>
  <r>
    <s v="JG-15310"/>
    <s v="Jason Gross"/>
    <n v="6"/>
    <n v="2"/>
    <n v="2240.58"/>
    <n v="5"/>
    <n v="3"/>
    <n v="3"/>
    <s v="533"/>
    <x v="1"/>
  </r>
  <r>
    <s v="JG-15805"/>
    <s v="John Grady"/>
    <n v="6"/>
    <n v="223"/>
    <n v="1507.018"/>
    <n v="2"/>
    <n v="3"/>
    <n v="2"/>
    <s v="232"/>
    <x v="0"/>
  </r>
  <r>
    <s v="JH-15430"/>
    <s v="Jennifer Halladay"/>
    <n v="4"/>
    <n v="5"/>
    <n v="309.28100000000001"/>
    <n v="5"/>
    <n v="1"/>
    <n v="1"/>
    <s v="511"/>
    <x v="1"/>
  </r>
  <r>
    <s v="JH-15820"/>
    <s v="John Huston"/>
    <n v="6"/>
    <n v="174"/>
    <n v="528.91"/>
    <n v="2"/>
    <n v="3"/>
    <n v="1"/>
    <s v="231"/>
    <x v="0"/>
  </r>
  <r>
    <s v="JH-15910"/>
    <s v="Jonathan Howell"/>
    <n v="7"/>
    <n v="41"/>
    <n v="959.47699999999998"/>
    <n v="4"/>
    <n v="3"/>
    <n v="1"/>
    <s v="431"/>
    <x v="2"/>
  </r>
  <r>
    <s v="JH-15985"/>
    <s v="Joseph Holt"/>
    <n v="6"/>
    <n v="29"/>
    <n v="7954.9979999999996"/>
    <n v="4"/>
    <n v="3"/>
    <n v="5"/>
    <s v="435"/>
    <x v="2"/>
  </r>
  <r>
    <s v="JH-16180"/>
    <s v="Justin Hirsh"/>
    <n v="4"/>
    <n v="404"/>
    <n v="2256.3939999999998"/>
    <n v="1"/>
    <n v="1"/>
    <n v="3"/>
    <s v="113"/>
    <x v="0"/>
  </r>
  <r>
    <s v="JJ-15445"/>
    <s v="Jennifer Jackson"/>
    <n v="5"/>
    <n v="483"/>
    <n v="709.178"/>
    <n v="1"/>
    <n v="2"/>
    <n v="1"/>
    <s v="121"/>
    <x v="0"/>
  </r>
  <r>
    <s v="JJ-15760"/>
    <s v="Joel Jenkins"/>
    <n v="2"/>
    <n v="753"/>
    <n v="195"/>
    <n v="1"/>
    <n v="1"/>
    <n v="1"/>
    <s v="111"/>
    <x v="0"/>
  </r>
  <r>
    <s v="JK-15205"/>
    <s v="Jamie Kunitz"/>
    <n v="5"/>
    <n v="61"/>
    <n v="4427.1419999999998"/>
    <n v="3"/>
    <n v="2"/>
    <n v="5"/>
    <s v="325"/>
    <x v="3"/>
  </r>
  <r>
    <s v="JK-15325"/>
    <s v="Jason Klamczynski"/>
    <n v="3"/>
    <n v="287"/>
    <n v="383.81200000000001"/>
    <n v="1"/>
    <n v="1"/>
    <n v="1"/>
    <s v="111"/>
    <x v="0"/>
  </r>
  <r>
    <s v="JK-15370"/>
    <s v="Jay Kimmel"/>
    <n v="8"/>
    <n v="44"/>
    <n v="2709.6320000000001"/>
    <n v="4"/>
    <n v="4"/>
    <n v="3"/>
    <s v="443"/>
    <x v="2"/>
  </r>
  <r>
    <s v="JK-15625"/>
    <s v="Jim Karlsson"/>
    <n v="7"/>
    <n v="61"/>
    <n v="3760.0279999999998"/>
    <n v="3"/>
    <n v="3"/>
    <n v="4"/>
    <s v="334"/>
    <x v="2"/>
  </r>
  <r>
    <s v="JK-15640"/>
    <s v="Jim Kriz"/>
    <n v="9"/>
    <n v="180"/>
    <n v="4760.4340000000002"/>
    <n v="2"/>
    <n v="4"/>
    <n v="5"/>
    <s v="245"/>
    <x v="0"/>
  </r>
  <r>
    <s v="JK-15730"/>
    <s v="Joe Kamberova"/>
    <n v="10"/>
    <n v="84"/>
    <n v="4867.2"/>
    <n v="3"/>
    <n v="5"/>
    <n v="5"/>
    <s v="355"/>
    <x v="2"/>
  </r>
  <r>
    <s v="JK-16090"/>
    <s v="Juliana Krohn"/>
    <n v="3"/>
    <n v="28"/>
    <n v="3747.6680000000001"/>
    <n v="4"/>
    <n v="1"/>
    <n v="4"/>
    <s v="414"/>
    <x v="2"/>
  </r>
  <r>
    <s v="JK-16120"/>
    <s v="Julie Kriz"/>
    <n v="10"/>
    <n v="117"/>
    <n v="2932.4839999999999"/>
    <n v="2"/>
    <n v="5"/>
    <n v="4"/>
    <s v="254"/>
    <x v="0"/>
  </r>
  <r>
    <s v="JL-15130"/>
    <s v="Jack Lebron"/>
    <n v="6"/>
    <n v="8"/>
    <n v="1214.9559999999999"/>
    <n v="5"/>
    <n v="3"/>
    <n v="2"/>
    <s v="532"/>
    <x v="1"/>
  </r>
  <r>
    <s v="JL-15175"/>
    <s v="James Lanier"/>
    <n v="5"/>
    <n v="6"/>
    <n v="1571.5229999999999"/>
    <n v="5"/>
    <n v="2"/>
    <n v="2"/>
    <s v="522"/>
    <x v="1"/>
  </r>
  <r>
    <s v="JL-15235"/>
    <s v="Janet Lee"/>
    <n v="5"/>
    <n v="119"/>
    <n v="2203.6999999999998"/>
    <n v="2"/>
    <n v="2"/>
    <n v="3"/>
    <s v="223"/>
    <x v="0"/>
  </r>
  <r>
    <s v="JL-15505"/>
    <s v="Jeremy Lonsdale"/>
    <n v="6"/>
    <n v="49"/>
    <n v="3173.8739999999998"/>
    <n v="4"/>
    <n v="3"/>
    <n v="4"/>
    <s v="434"/>
    <x v="2"/>
  </r>
  <r>
    <s v="JL-15835"/>
    <s v="John Lee"/>
    <n v="11"/>
    <n v="21"/>
    <n v="9799.9230000000007"/>
    <n v="5"/>
    <n v="5"/>
    <n v="5"/>
    <s v="555"/>
    <x v="1"/>
  </r>
  <r>
    <s v="JL-15850"/>
    <s v="John Lucas"/>
    <n v="6"/>
    <n v="614"/>
    <n v="2725.2559999999999"/>
    <n v="1"/>
    <n v="3"/>
    <n v="3"/>
    <s v="133"/>
    <x v="0"/>
  </r>
  <r>
    <s v="JM-15250"/>
    <s v="Janet Martin"/>
    <n v="6"/>
    <n v="37"/>
    <n v="3159.1219999999998"/>
    <n v="4"/>
    <n v="3"/>
    <n v="4"/>
    <s v="434"/>
    <x v="2"/>
  </r>
  <r>
    <s v="JM-15265"/>
    <s v="Janet Molinari"/>
    <n v="5"/>
    <n v="37"/>
    <n v="1804.146"/>
    <n v="4"/>
    <n v="2"/>
    <n v="3"/>
    <s v="423"/>
    <x v="2"/>
  </r>
  <r>
    <s v="JM-15535"/>
    <s v="Jessica Myrick"/>
    <n v="7"/>
    <n v="102"/>
    <n v="1733.443"/>
    <n v="3"/>
    <n v="3"/>
    <n v="2"/>
    <s v="332"/>
    <x v="3"/>
  </r>
  <r>
    <s v="JM-15580"/>
    <s v="Jill Matthias"/>
    <n v="5"/>
    <n v="0"/>
    <n v="303.94799999999998"/>
    <n v="5"/>
    <n v="2"/>
    <n v="1"/>
    <s v="521"/>
    <x v="1"/>
  </r>
  <r>
    <s v="JM-15655"/>
    <s v="Jim Mitchum"/>
    <n v="5"/>
    <n v="8"/>
    <n v="864.947"/>
    <n v="5"/>
    <n v="2"/>
    <n v="1"/>
    <s v="521"/>
    <x v="1"/>
  </r>
  <r>
    <s v="JM-15865"/>
    <s v="John Murray"/>
    <n v="7"/>
    <n v="109"/>
    <n v="7625.076"/>
    <n v="2"/>
    <n v="3"/>
    <n v="5"/>
    <s v="235"/>
    <x v="0"/>
  </r>
  <r>
    <s v="JM-16195"/>
    <s v="Justin MacKendrick"/>
    <n v="10"/>
    <n v="57"/>
    <n v="2833.9259999999999"/>
    <n v="3"/>
    <n v="5"/>
    <n v="4"/>
    <s v="354"/>
    <x v="2"/>
  </r>
  <r>
    <s v="JO-15145"/>
    <s v="Jack O'Briant"/>
    <n v="9"/>
    <n v="57"/>
    <n v="3254.9490000000001"/>
    <n v="3"/>
    <n v="4"/>
    <n v="4"/>
    <s v="344"/>
    <x v="2"/>
  </r>
  <r>
    <s v="JO-15280"/>
    <s v="Jas O'Carroll"/>
    <n v="6"/>
    <n v="92"/>
    <n v="1934.2719999999999"/>
    <n v="3"/>
    <n v="3"/>
    <n v="3"/>
    <s v="333"/>
    <x v="2"/>
  </r>
  <r>
    <s v="JO-15550"/>
    <s v="Jesus Ocampo"/>
    <n v="5"/>
    <n v="215"/>
    <n v="1090.838"/>
    <n v="2"/>
    <n v="2"/>
    <n v="2"/>
    <s v="222"/>
    <x v="0"/>
  </r>
  <r>
    <s v="JP-15460"/>
    <s v="Jennifer Patt"/>
    <n v="7"/>
    <n v="37"/>
    <n v="1669.135"/>
    <n v="4"/>
    <n v="3"/>
    <n v="2"/>
    <s v="432"/>
    <x v="2"/>
  </r>
  <r>
    <s v="JP-15520"/>
    <s v="Jeremy Pistek"/>
    <n v="7"/>
    <n v="8"/>
    <n v="3635.5940000000001"/>
    <n v="5"/>
    <n v="3"/>
    <n v="4"/>
    <s v="534"/>
    <x v="1"/>
  </r>
  <r>
    <s v="JP-16135"/>
    <s v="Julie Prescott"/>
    <n v="9"/>
    <n v="102"/>
    <n v="1707.71"/>
    <n v="3"/>
    <n v="4"/>
    <n v="2"/>
    <s v="342"/>
    <x v="2"/>
  </r>
  <r>
    <s v="JR-15670"/>
    <s v="Jim Radford"/>
    <n v="2"/>
    <n v="593"/>
    <n v="1156.6579999999999"/>
    <n v="1"/>
    <n v="1"/>
    <n v="2"/>
    <s v="112"/>
    <x v="0"/>
  </r>
  <r>
    <s v="JR-15700"/>
    <s v="Jocasta Rupert"/>
    <n v="1"/>
    <n v="68"/>
    <n v="863.88"/>
    <n v="3"/>
    <n v="0"/>
    <n v="1"/>
    <s v="301"/>
    <x v="3"/>
  </r>
  <r>
    <s v="JR-16210"/>
    <s v="Justin Ritter"/>
    <n v="5"/>
    <n v="33"/>
    <n v="2201.6860000000001"/>
    <n v="4"/>
    <n v="2"/>
    <n v="3"/>
    <s v="423"/>
    <x v="2"/>
  </r>
  <r>
    <s v="JS-15595"/>
    <s v="Jill Stevenson"/>
    <n v="4"/>
    <n v="119"/>
    <n v="1417.654"/>
    <n v="2"/>
    <n v="1"/>
    <n v="2"/>
    <s v="212"/>
    <x v="0"/>
  </r>
  <r>
    <s v="JS-15685"/>
    <s v="Jim Sink"/>
    <n v="4"/>
    <n v="42"/>
    <n v="1131.0640000000001"/>
    <n v="4"/>
    <n v="1"/>
    <n v="2"/>
    <s v="412"/>
    <x v="2"/>
  </r>
  <r>
    <s v="JS-15880"/>
    <s v="John Stevenson"/>
    <n v="5"/>
    <n v="534"/>
    <n v="3868.02"/>
    <n v="1"/>
    <n v="2"/>
    <n v="4"/>
    <s v="124"/>
    <x v="0"/>
  </r>
  <r>
    <s v="JS-15940"/>
    <s v="Joni Sundaresam"/>
    <n v="5"/>
    <n v="463"/>
    <n v="469.16899999999998"/>
    <n v="1"/>
    <n v="2"/>
    <n v="1"/>
    <s v="121"/>
    <x v="0"/>
  </r>
  <r>
    <s v="JS-16030"/>
    <s v="Joy Smith"/>
    <n v="6"/>
    <n v="28"/>
    <n v="2516.4940000000001"/>
    <n v="4"/>
    <n v="3"/>
    <n v="3"/>
    <s v="433"/>
    <x v="2"/>
  </r>
  <r>
    <s v="JW-15220"/>
    <s v="Jane Waco"/>
    <n v="6"/>
    <n v="42"/>
    <n v="7721.7139999999999"/>
    <n v="4"/>
    <n v="3"/>
    <n v="5"/>
    <s v="435"/>
    <x v="2"/>
  </r>
  <r>
    <s v="JW-15955"/>
    <s v="Joni Wasserman"/>
    <n v="7"/>
    <n v="5"/>
    <n v="1244.086"/>
    <n v="5"/>
    <n v="3"/>
    <n v="2"/>
    <s v="532"/>
    <x v="1"/>
  </r>
  <r>
    <s v="JW-16075"/>
    <s v="Julia West"/>
    <n v="4"/>
    <n v="461"/>
    <n v="1428.731"/>
    <n v="1"/>
    <n v="1"/>
    <n v="2"/>
    <s v="112"/>
    <x v="0"/>
  </r>
  <r>
    <s v="KA-16525"/>
    <s v="Kelly Andreada"/>
    <n v="7"/>
    <n v="36"/>
    <n v="1519.5060000000001"/>
    <n v="4"/>
    <n v="3"/>
    <n v="2"/>
    <s v="432"/>
    <x v="2"/>
  </r>
  <r>
    <s v="KB-16240"/>
    <s v="Karen Bern"/>
    <n v="7"/>
    <n v="4"/>
    <n v="3152.6149999999998"/>
    <n v="5"/>
    <n v="3"/>
    <n v="4"/>
    <s v="534"/>
    <x v="1"/>
  </r>
  <r>
    <s v="KB-16315"/>
    <s v="Karl Braun"/>
    <n v="9"/>
    <n v="296"/>
    <n v="1569.4639999999999"/>
    <n v="1"/>
    <n v="4"/>
    <n v="2"/>
    <s v="142"/>
    <x v="0"/>
  </r>
  <r>
    <s v="KB-16405"/>
    <s v="Katrina Bavinger"/>
    <n v="3"/>
    <n v="117"/>
    <n v="908.82100000000003"/>
    <n v="2"/>
    <n v="1"/>
    <n v="1"/>
    <s v="211"/>
    <x v="0"/>
  </r>
  <r>
    <s v="KB-16585"/>
    <s v="Ken Black"/>
    <n v="12"/>
    <n v="230"/>
    <n v="2744.7420000000002"/>
    <n v="1"/>
    <n v="5"/>
    <n v="3"/>
    <s v="153"/>
    <x v="0"/>
  </r>
  <r>
    <s v="KB-16600"/>
    <s v="Ken Brennan"/>
    <n v="7"/>
    <n v="1"/>
    <n v="983.92200000000003"/>
    <n v="5"/>
    <n v="3"/>
    <n v="2"/>
    <s v="532"/>
    <x v="1"/>
  </r>
  <r>
    <s v="KC-16255"/>
    <s v="Karen Carlisle"/>
    <n v="6"/>
    <n v="407"/>
    <n v="2120.9540000000002"/>
    <n v="1"/>
    <n v="3"/>
    <n v="3"/>
    <s v="133"/>
    <x v="0"/>
  </r>
  <r>
    <s v="KC-16540"/>
    <s v="Kelly Collister"/>
    <n v="4"/>
    <n v="97"/>
    <n v="3908.2620000000002"/>
    <n v="3"/>
    <n v="1"/>
    <n v="4"/>
    <s v="314"/>
    <x v="3"/>
  </r>
  <r>
    <s v="KC-16675"/>
    <s v="Kimberly Carter"/>
    <n v="4"/>
    <n v="57"/>
    <n v="1146.05"/>
    <n v="3"/>
    <n v="1"/>
    <n v="2"/>
    <s v="312"/>
    <x v="3"/>
  </r>
  <r>
    <s v="KD-16270"/>
    <s v="Karen Daniels"/>
    <n v="5"/>
    <n v="484"/>
    <n v="8282.3580000000002"/>
    <n v="1"/>
    <n v="2"/>
    <n v="5"/>
    <s v="125"/>
    <x v="0"/>
  </r>
  <r>
    <s v="KD-16345"/>
    <s v="Katherine Ducich"/>
    <n v="6"/>
    <n v="41"/>
    <n v="1888.9639999999999"/>
    <n v="4"/>
    <n v="3"/>
    <n v="3"/>
    <s v="433"/>
    <x v="2"/>
  </r>
  <r>
    <s v="KD-16495"/>
    <s v="Keith Dawkins"/>
    <n v="12"/>
    <n v="112"/>
    <n v="8181.2560000000003"/>
    <n v="2"/>
    <n v="5"/>
    <n v="5"/>
    <s v="255"/>
    <x v="0"/>
  </r>
  <r>
    <s v="KD-16615"/>
    <s v="Ken Dana"/>
    <n v="5"/>
    <n v="289"/>
    <n v="2243.5100000000002"/>
    <n v="1"/>
    <n v="2"/>
    <n v="3"/>
    <s v="123"/>
    <x v="0"/>
  </r>
  <r>
    <s v="KE-16420"/>
    <s v="Katrina Edelman"/>
    <n v="8"/>
    <n v="26"/>
    <n v="1686.7311999999999"/>
    <n v="5"/>
    <n v="4"/>
    <n v="2"/>
    <s v="542"/>
    <x v="1"/>
  </r>
  <r>
    <s v="KF-16285"/>
    <s v="Karen Ferguson"/>
    <n v="7"/>
    <n v="97"/>
    <n v="10604.266"/>
    <n v="3"/>
    <n v="3"/>
    <n v="5"/>
    <s v="335"/>
    <x v="2"/>
  </r>
  <r>
    <s v="KH-16330"/>
    <s v="Katharine Harms"/>
    <n v="8"/>
    <n v="40"/>
    <n v="3312.864"/>
    <n v="4"/>
    <n v="4"/>
    <n v="4"/>
    <s v="444"/>
    <x v="1"/>
  </r>
  <r>
    <s v="KH-16360"/>
    <s v="Katherine Hughes"/>
    <n v="6"/>
    <n v="1"/>
    <n v="3100.6120000000001"/>
    <n v="5"/>
    <n v="3"/>
    <n v="4"/>
    <s v="534"/>
    <x v="1"/>
  </r>
  <r>
    <s v="KH-16510"/>
    <s v="Keith Herrera"/>
    <n v="7"/>
    <n v="22"/>
    <n v="5952.8590000000004"/>
    <n v="5"/>
    <n v="3"/>
    <n v="5"/>
    <s v="535"/>
    <x v="1"/>
  </r>
  <r>
    <s v="KH-16630"/>
    <s v="Ken Heidel"/>
    <n v="9"/>
    <n v="58"/>
    <n v="3918.9659999999999"/>
    <n v="3"/>
    <n v="4"/>
    <n v="4"/>
    <s v="344"/>
    <x v="2"/>
  </r>
  <r>
    <s v="KH-16690"/>
    <s v="Kristen Hastings"/>
    <n v="7"/>
    <n v="2"/>
    <n v="5990.799"/>
    <n v="5"/>
    <n v="3"/>
    <n v="5"/>
    <s v="535"/>
    <x v="1"/>
  </r>
  <r>
    <s v="KL-16555"/>
    <s v="Kelly Lampkin"/>
    <n v="8"/>
    <n v="16"/>
    <n v="5016.4880000000003"/>
    <n v="5"/>
    <n v="4"/>
    <n v="5"/>
    <s v="545"/>
    <x v="1"/>
  </r>
  <r>
    <s v="KL-16645"/>
    <s v="Ken Lonsdale"/>
    <n v="12"/>
    <n v="47"/>
    <n v="14175.228999999999"/>
    <n v="4"/>
    <n v="5"/>
    <n v="5"/>
    <s v="455"/>
    <x v="1"/>
  </r>
  <r>
    <s v="KM-16225"/>
    <s v="Kalyca Meade"/>
    <n v="6"/>
    <n v="14"/>
    <n v="2260.9580000000001"/>
    <n v="5"/>
    <n v="3"/>
    <n v="3"/>
    <s v="533"/>
    <x v="1"/>
  </r>
  <r>
    <s v="KM-16375"/>
    <s v="Katherine Murray"/>
    <n v="8"/>
    <n v="56"/>
    <n v="5620.1859999999997"/>
    <n v="3"/>
    <n v="4"/>
    <n v="5"/>
    <s v="345"/>
    <x v="2"/>
  </r>
  <r>
    <s v="KM-16660"/>
    <s v="Khloe Miller"/>
    <n v="5"/>
    <n v="15"/>
    <n v="453.53800000000001"/>
    <n v="5"/>
    <n v="2"/>
    <n v="1"/>
    <s v="521"/>
    <x v="1"/>
  </r>
  <r>
    <s v="KM-16720"/>
    <s v="Kunst Miller"/>
    <n v="8"/>
    <n v="28"/>
    <n v="4909.4719999999998"/>
    <n v="4"/>
    <n v="4"/>
    <n v="5"/>
    <s v="445"/>
    <x v="1"/>
  </r>
  <r>
    <s v="KN-16390"/>
    <s v="Katherine Nockton"/>
    <n v="9"/>
    <n v="19"/>
    <n v="2617.2719999999999"/>
    <n v="5"/>
    <n v="4"/>
    <n v="3"/>
    <s v="543"/>
    <x v="1"/>
  </r>
  <r>
    <s v="KN-16450"/>
    <s v="Kean Nguyen"/>
    <n v="5"/>
    <n v="52"/>
    <n v="2171.962"/>
    <n v="4"/>
    <n v="2"/>
    <n v="3"/>
    <s v="423"/>
    <x v="2"/>
  </r>
  <r>
    <s v="KN-16705"/>
    <s v="Kristina Nunn"/>
    <n v="8"/>
    <n v="98"/>
    <n v="2280.58"/>
    <n v="3"/>
    <n v="4"/>
    <n v="3"/>
    <s v="343"/>
    <x v="2"/>
  </r>
  <r>
    <s v="KS-16300"/>
    <s v="Karen Seio"/>
    <n v="3"/>
    <n v="295"/>
    <n v="88.471999999999994"/>
    <n v="1"/>
    <n v="1"/>
    <n v="1"/>
    <s v="111"/>
    <x v="0"/>
  </r>
  <r>
    <s v="KT-16465"/>
    <s v="Kean Takahito"/>
    <n v="7"/>
    <n v="391"/>
    <n v="3057.1"/>
    <n v="1"/>
    <n v="3"/>
    <n v="4"/>
    <s v="134"/>
    <x v="0"/>
  </r>
  <r>
    <s v="KT-16480"/>
    <s v="Kean Thornton"/>
    <n v="10"/>
    <n v="100"/>
    <n v="4642.0883999999996"/>
    <n v="3"/>
    <n v="5"/>
    <n v="5"/>
    <s v="355"/>
    <x v="2"/>
  </r>
  <r>
    <s v="KW-16435"/>
    <s v="Katrina Willman"/>
    <n v="5"/>
    <n v="96"/>
    <n v="4416.5200000000004"/>
    <n v="3"/>
    <n v="2"/>
    <n v="5"/>
    <s v="325"/>
    <x v="3"/>
  </r>
  <r>
    <s v="KW-16570"/>
    <s v="Kelly Williams"/>
    <n v="4"/>
    <n v="771"/>
    <n v="449.096"/>
    <n v="1"/>
    <n v="1"/>
    <n v="1"/>
    <s v="111"/>
    <x v="0"/>
  </r>
  <r>
    <s v="LA-16780"/>
    <s v="Laura Armstrong"/>
    <n v="11"/>
    <n v="154"/>
    <n v="8673.2219999999998"/>
    <n v="2"/>
    <n v="5"/>
    <n v="5"/>
    <s v="255"/>
    <x v="0"/>
  </r>
  <r>
    <s v="LB-16735"/>
    <s v="Larry Blacks"/>
    <n v="3"/>
    <n v="48"/>
    <n v="50.188000000000002"/>
    <n v="4"/>
    <n v="1"/>
    <n v="1"/>
    <s v="411"/>
    <x v="2"/>
  </r>
  <r>
    <s v="LB-16795"/>
    <s v="Laurel Beltran"/>
    <n v="8"/>
    <n v="152"/>
    <n v="4985.6760000000004"/>
    <n v="2"/>
    <n v="4"/>
    <n v="5"/>
    <s v="245"/>
    <x v="0"/>
  </r>
  <r>
    <s v="LC-16870"/>
    <s v="Lena Cacioppo"/>
    <n v="8"/>
    <n v="27"/>
    <n v="2580.7040000000002"/>
    <n v="4"/>
    <n v="4"/>
    <n v="3"/>
    <s v="443"/>
    <x v="2"/>
  </r>
  <r>
    <s v="LC-16885"/>
    <s v="Lena Creighton"/>
    <n v="12"/>
    <n v="16"/>
    <n v="7663.1260000000002"/>
    <n v="5"/>
    <n v="5"/>
    <n v="5"/>
    <s v="555"/>
    <x v="1"/>
  </r>
  <r>
    <s v="LC-16930"/>
    <s v="Linda Cazamias"/>
    <n v="8"/>
    <n v="41"/>
    <n v="4492.9459999999999"/>
    <n v="4"/>
    <n v="4"/>
    <n v="5"/>
    <s v="445"/>
    <x v="1"/>
  </r>
  <r>
    <s v="LC-16960"/>
    <s v="Lindsay Castell"/>
    <n v="4"/>
    <n v="436"/>
    <n v="3246.6260000000002"/>
    <n v="1"/>
    <n v="1"/>
    <n v="4"/>
    <s v="114"/>
    <x v="0"/>
  </r>
  <r>
    <s v="LC-17050"/>
    <s v="Liz Carlisle"/>
    <n v="5"/>
    <n v="54"/>
    <n v="2095.0639999999999"/>
    <n v="3"/>
    <n v="2"/>
    <n v="3"/>
    <s v="323"/>
    <x v="3"/>
  </r>
  <r>
    <s v="LC-17140"/>
    <s v="Logan Currie"/>
    <n v="9"/>
    <n v="13"/>
    <n v="2633.5819999999999"/>
    <n v="5"/>
    <n v="4"/>
    <n v="3"/>
    <s v="543"/>
    <x v="1"/>
  </r>
  <r>
    <s v="LD-16855"/>
    <s v="Lela Donovan"/>
    <n v="1"/>
    <n v="552"/>
    <n v="5.3040000000000003"/>
    <n v="1"/>
    <n v="0"/>
    <n v="1"/>
    <s v="101"/>
    <x v="0"/>
  </r>
  <r>
    <s v="LD-17005"/>
    <s v="Lisa DeCherney"/>
    <n v="4"/>
    <n v="414"/>
    <n v="1961.934"/>
    <n v="1"/>
    <n v="1"/>
    <n v="3"/>
    <s v="113"/>
    <x v="0"/>
  </r>
  <r>
    <s v="LE-16810"/>
    <s v="Laurel Elliston"/>
    <n v="6"/>
    <n v="21"/>
    <n v="1469.45"/>
    <n v="5"/>
    <n v="3"/>
    <n v="2"/>
    <s v="532"/>
    <x v="1"/>
  </r>
  <r>
    <s v="LF-17185"/>
    <s v="Luke Foster"/>
    <n v="7"/>
    <n v="22"/>
    <n v="3930.509"/>
    <n v="5"/>
    <n v="3"/>
    <n v="4"/>
    <s v="534"/>
    <x v="1"/>
  </r>
  <r>
    <s v="LH-16750"/>
    <s v="Larry Hughes"/>
    <n v="3"/>
    <n v="151"/>
    <n v="287.42599999999999"/>
    <n v="2"/>
    <n v="1"/>
    <n v="1"/>
    <s v="211"/>
    <x v="0"/>
  </r>
  <r>
    <s v="LH-16900"/>
    <s v="Lena Hernandez"/>
    <n v="9"/>
    <n v="21"/>
    <n v="2295.3319999999999"/>
    <n v="5"/>
    <n v="4"/>
    <n v="3"/>
    <s v="543"/>
    <x v="1"/>
  </r>
  <r>
    <s v="LH-17020"/>
    <s v="Lisa Hazard"/>
    <n v="4"/>
    <n v="239"/>
    <n v="318.23899999999998"/>
    <n v="1"/>
    <n v="1"/>
    <n v="1"/>
    <s v="111"/>
    <x v="0"/>
  </r>
  <r>
    <s v="LH-17155"/>
    <s v="Logan Haushalter"/>
    <n v="9"/>
    <n v="385"/>
    <n v="1739.6890000000001"/>
    <n v="1"/>
    <n v="4"/>
    <n v="2"/>
    <s v="142"/>
    <x v="0"/>
  </r>
  <r>
    <s v="LL-16840"/>
    <s v="Lauren Leatherbury"/>
    <n v="6"/>
    <n v="249"/>
    <n v="2741.2040000000002"/>
    <n v="1"/>
    <n v="3"/>
    <n v="3"/>
    <s v="133"/>
    <x v="0"/>
  </r>
  <r>
    <s v="LM-17065"/>
    <s v="Liz MacKendrick"/>
    <n v="5"/>
    <n v="391"/>
    <n v="1346.7739999999999"/>
    <n v="1"/>
    <n v="2"/>
    <n v="2"/>
    <s v="122"/>
    <x v="0"/>
  </r>
  <r>
    <s v="LO-17170"/>
    <s v="Lori Olson"/>
    <n v="5"/>
    <n v="2"/>
    <n v="644.35"/>
    <n v="5"/>
    <n v="2"/>
    <n v="1"/>
    <s v="521"/>
    <x v="1"/>
  </r>
  <r>
    <s v="LP-17080"/>
    <s v="Liz Pelletier"/>
    <n v="4"/>
    <n v="40"/>
    <n v="756.60599999999999"/>
    <n v="4"/>
    <n v="1"/>
    <n v="1"/>
    <s v="411"/>
    <x v="2"/>
  </r>
  <r>
    <s v="LP-17095"/>
    <s v="Liz Preis"/>
    <n v="7"/>
    <n v="9"/>
    <n v="3653.3989999999999"/>
    <n v="5"/>
    <n v="3"/>
    <n v="4"/>
    <s v="534"/>
    <x v="1"/>
  </r>
  <r>
    <s v="LR-16915"/>
    <s v="Lena Radford"/>
    <n v="6"/>
    <n v="26"/>
    <n v="5142.8919999999998"/>
    <n v="5"/>
    <n v="3"/>
    <n v="5"/>
    <s v="535"/>
    <x v="1"/>
  </r>
  <r>
    <s v="LR-17035"/>
    <s v="Lisa Ryan"/>
    <n v="5"/>
    <n v="132"/>
    <n v="1879.306"/>
    <n v="2"/>
    <n v="2"/>
    <n v="3"/>
    <s v="223"/>
    <x v="0"/>
  </r>
  <r>
    <s v="LS-16945"/>
    <s v="Linda Southworth"/>
    <n v="6"/>
    <n v="178"/>
    <n v="2845.27"/>
    <n v="2"/>
    <n v="3"/>
    <n v="4"/>
    <s v="234"/>
    <x v="0"/>
  </r>
  <r>
    <s v="LS-16975"/>
    <s v="Lindsay Shagiari"/>
    <n v="9"/>
    <n v="20"/>
    <n v="2988.674"/>
    <n v="5"/>
    <n v="4"/>
    <n v="4"/>
    <s v="544"/>
    <x v="1"/>
  </r>
  <r>
    <s v="LS-17200"/>
    <s v="Luke Schmidt"/>
    <n v="6"/>
    <n v="96"/>
    <n v="1010.256"/>
    <n v="3"/>
    <n v="3"/>
    <n v="2"/>
    <s v="332"/>
    <x v="3"/>
  </r>
  <r>
    <s v="LS-17230"/>
    <s v="Lycoris Saunders"/>
    <n v="3"/>
    <n v="777"/>
    <n v="368.88"/>
    <n v="1"/>
    <n v="1"/>
    <n v="1"/>
    <s v="111"/>
    <x v="0"/>
  </r>
  <r>
    <s v="LS-17245"/>
    <s v="Lynn Smith"/>
    <n v="6"/>
    <n v="34"/>
    <n v="1008.136"/>
    <n v="4"/>
    <n v="3"/>
    <n v="2"/>
    <s v="432"/>
    <x v="2"/>
  </r>
  <r>
    <s v="LT-16765"/>
    <s v="Larry Tron"/>
    <n v="3"/>
    <n v="26"/>
    <n v="329.87599999999998"/>
    <n v="5"/>
    <n v="1"/>
    <n v="1"/>
    <s v="511"/>
    <x v="1"/>
  </r>
  <r>
    <s v="LT-17110"/>
    <s v="Liz Thompson"/>
    <n v="8"/>
    <n v="34"/>
    <n v="2936.252"/>
    <n v="4"/>
    <n v="4"/>
    <n v="4"/>
    <s v="444"/>
    <x v="1"/>
  </r>
  <r>
    <s v="LW-16825"/>
    <s v="Laurel Workman"/>
    <n v="5"/>
    <n v="88"/>
    <n v="2238.0610000000001"/>
    <n v="3"/>
    <n v="2"/>
    <n v="3"/>
    <s v="323"/>
    <x v="3"/>
  </r>
  <r>
    <s v="LW-16990"/>
    <s v="Lindsay Williams"/>
    <n v="6"/>
    <n v="33"/>
    <n v="3230.308"/>
    <n v="4"/>
    <n v="3"/>
    <n v="4"/>
    <s v="434"/>
    <x v="2"/>
  </r>
  <r>
    <s v="LW-17125"/>
    <s v="Liz Willingham"/>
    <n v="3"/>
    <n v="205"/>
    <n v="1259.04"/>
    <n v="2"/>
    <n v="1"/>
    <n v="2"/>
    <s v="212"/>
    <x v="0"/>
  </r>
  <r>
    <s v="LW-17215"/>
    <s v="Luke Weiss"/>
    <n v="7"/>
    <n v="21"/>
    <n v="5420.5140000000001"/>
    <n v="5"/>
    <n v="3"/>
    <n v="5"/>
    <s v="535"/>
    <x v="1"/>
  </r>
  <r>
    <s v="MA-17560"/>
    <s v="Matt Abelman"/>
    <n v="11"/>
    <n v="64"/>
    <n v="4299.1610000000001"/>
    <n v="3"/>
    <n v="5"/>
    <n v="4"/>
    <s v="354"/>
    <x v="2"/>
  </r>
  <r>
    <s v="MA-17995"/>
    <s v="Michelle Arnett"/>
    <n v="6"/>
    <n v="186"/>
    <n v="2453.2840000000001"/>
    <n v="2"/>
    <n v="3"/>
    <n v="3"/>
    <s v="233"/>
    <x v="0"/>
  </r>
  <r>
    <s v="MB-17305"/>
    <s v="Maria Bertelson"/>
    <n v="10"/>
    <n v="48"/>
    <n v="1548.702"/>
    <n v="4"/>
    <n v="5"/>
    <n v="2"/>
    <s v="452"/>
    <x v="1"/>
  </r>
  <r>
    <s v="MB-18085"/>
    <s v="Mick Brown"/>
    <n v="7"/>
    <n v="44"/>
    <n v="1428.231"/>
    <n v="4"/>
    <n v="3"/>
    <n v="2"/>
    <s v="432"/>
    <x v="2"/>
  </r>
  <r>
    <s v="MC-17275"/>
    <s v="Marc Crier"/>
    <n v="8"/>
    <n v="76"/>
    <n v="2725.982"/>
    <n v="3"/>
    <n v="4"/>
    <n v="3"/>
    <s v="343"/>
    <x v="2"/>
  </r>
  <r>
    <s v="MC-17425"/>
    <s v="Mark Cousins"/>
    <n v="5"/>
    <n v="399"/>
    <n v="4432.1379999999999"/>
    <n v="1"/>
    <n v="2"/>
    <n v="5"/>
    <s v="125"/>
    <x v="0"/>
  </r>
  <r>
    <s v="MC-17575"/>
    <s v="Matt Collins"/>
    <n v="8"/>
    <n v="27"/>
    <n v="1303.893"/>
    <n v="4"/>
    <n v="4"/>
    <n v="2"/>
    <s v="442"/>
    <x v="2"/>
  </r>
  <r>
    <s v="MC-17590"/>
    <s v="Matt Collister"/>
    <n v="6"/>
    <n v="51"/>
    <n v="2426.067"/>
    <n v="4"/>
    <n v="3"/>
    <n v="3"/>
    <s v="433"/>
    <x v="2"/>
  </r>
  <r>
    <s v="MC-17605"/>
    <s v="Matt Connell"/>
    <n v="8"/>
    <n v="112"/>
    <n v="2258.192"/>
    <n v="2"/>
    <n v="4"/>
    <n v="3"/>
    <s v="243"/>
    <x v="0"/>
  </r>
  <r>
    <s v="MC-17635"/>
    <s v="Matthew Clasen"/>
    <n v="4"/>
    <n v="189"/>
    <n v="795.154"/>
    <n v="2"/>
    <n v="1"/>
    <n v="1"/>
    <s v="211"/>
    <x v="0"/>
  </r>
  <r>
    <s v="MC-17845"/>
    <s v="Michael Chen"/>
    <n v="7"/>
    <n v="1"/>
    <n v="3805.7139999999999"/>
    <n v="5"/>
    <n v="3"/>
    <n v="4"/>
    <s v="534"/>
    <x v="1"/>
  </r>
  <r>
    <s v="MC-18100"/>
    <s v="Mick Crebagga"/>
    <n v="10"/>
    <n v="41"/>
    <n v="2218.98"/>
    <n v="4"/>
    <n v="5"/>
    <n v="3"/>
    <s v="453"/>
    <x v="1"/>
  </r>
  <r>
    <s v="MC-18130"/>
    <s v="Mike Caudle"/>
    <n v="5"/>
    <n v="369"/>
    <n v="1581.998"/>
    <n v="1"/>
    <n v="2"/>
    <n v="2"/>
    <s v="122"/>
    <x v="0"/>
  </r>
  <r>
    <s v="MD-17350"/>
    <s v="Maribeth Dona"/>
    <n v="7"/>
    <n v="117"/>
    <n v="3766.3820000000001"/>
    <n v="2"/>
    <n v="3"/>
    <n v="4"/>
    <s v="234"/>
    <x v="0"/>
  </r>
  <r>
    <s v="MD-17860"/>
    <s v="Michael Dominguez"/>
    <n v="5"/>
    <n v="36"/>
    <n v="1204.9100000000001"/>
    <n v="4"/>
    <n v="2"/>
    <n v="2"/>
    <s v="422"/>
    <x v="2"/>
  </r>
  <r>
    <s v="ME-17320"/>
    <s v="Maria Etezadi"/>
    <n v="10"/>
    <n v="42"/>
    <n v="10663.727999999999"/>
    <n v="4"/>
    <n v="5"/>
    <n v="5"/>
    <s v="455"/>
    <x v="1"/>
  </r>
  <r>
    <s v="ME-17725"/>
    <s v="Max Engle"/>
    <n v="8"/>
    <n v="28"/>
    <n v="1908.4531999999999"/>
    <n v="4"/>
    <n v="4"/>
    <n v="3"/>
    <s v="443"/>
    <x v="2"/>
  </r>
  <r>
    <s v="ME-18010"/>
    <s v="Michelle Ellison"/>
    <n v="4"/>
    <n v="92"/>
    <n v="1256.944"/>
    <n v="3"/>
    <n v="1"/>
    <n v="2"/>
    <s v="312"/>
    <x v="3"/>
  </r>
  <r>
    <s v="MF-17665"/>
    <s v="Maureen Fritzler"/>
    <n v="5"/>
    <n v="421"/>
    <n v="937.03899999999999"/>
    <n v="1"/>
    <n v="2"/>
    <n v="1"/>
    <s v="121"/>
    <x v="0"/>
  </r>
  <r>
    <s v="MF-18250"/>
    <s v="Monica Federle"/>
    <n v="5"/>
    <n v="7"/>
    <n v="1758.3"/>
    <n v="5"/>
    <n v="2"/>
    <n v="3"/>
    <s v="523"/>
    <x v="1"/>
  </r>
  <r>
    <s v="MG-17650"/>
    <s v="Matthew Grinstein"/>
    <n v="7"/>
    <n v="29"/>
    <n v="3785.2759999999998"/>
    <n v="4"/>
    <n v="3"/>
    <n v="4"/>
    <s v="434"/>
    <x v="2"/>
  </r>
  <r>
    <s v="MG-17680"/>
    <s v="Maureen Gastineau"/>
    <n v="4"/>
    <n v="92"/>
    <n v="2350.1880000000001"/>
    <n v="3"/>
    <n v="1"/>
    <n v="3"/>
    <s v="313"/>
    <x v="3"/>
  </r>
  <r>
    <s v="MG-17695"/>
    <s v="Maureen Gnade"/>
    <n v="3"/>
    <n v="555"/>
    <n v="1342.2819999999999"/>
    <n v="1"/>
    <n v="1"/>
    <n v="2"/>
    <s v="112"/>
    <x v="0"/>
  </r>
  <r>
    <s v="MG-17875"/>
    <s v="Michael Grace"/>
    <n v="5"/>
    <n v="116"/>
    <n v="1242.8330000000001"/>
    <n v="2"/>
    <n v="2"/>
    <n v="2"/>
    <s v="222"/>
    <x v="0"/>
  </r>
  <r>
    <s v="MG-17890"/>
    <s v="Michael Granlund"/>
    <n v="9"/>
    <n v="99"/>
    <n v="776.38400000000001"/>
    <n v="3"/>
    <n v="4"/>
    <n v="1"/>
    <s v="341"/>
    <x v="2"/>
  </r>
  <r>
    <s v="MG-18145"/>
    <s v="Mike Gockenbach"/>
    <n v="4"/>
    <n v="84"/>
    <n v="3061.5430000000001"/>
    <n v="3"/>
    <n v="1"/>
    <n v="4"/>
    <s v="314"/>
    <x v="3"/>
  </r>
  <r>
    <s v="MG-18205"/>
    <s v="Mitch Gastineau"/>
    <n v="1"/>
    <n v="264"/>
    <n v="16.739000000000001"/>
    <n v="1"/>
    <n v="0"/>
    <n v="1"/>
    <s v="101"/>
    <x v="0"/>
  </r>
  <r>
    <s v="MH-17290"/>
    <s v="Marc Harrigan"/>
    <n v="6"/>
    <n v="119"/>
    <n v="2394.0250000000001"/>
    <n v="2"/>
    <n v="3"/>
    <n v="3"/>
    <s v="233"/>
    <x v="0"/>
  </r>
  <r>
    <s v="MH-17440"/>
    <s v="Mark Haberlin"/>
    <n v="4"/>
    <n v="376"/>
    <n v="400.01600000000002"/>
    <n v="1"/>
    <n v="1"/>
    <n v="1"/>
    <s v="111"/>
    <x v="0"/>
  </r>
  <r>
    <s v="MH-17455"/>
    <s v="Mark Hamilton"/>
    <n v="8"/>
    <n v="85"/>
    <n v="2456.1819999999998"/>
    <n v="3"/>
    <n v="4"/>
    <n v="3"/>
    <s v="343"/>
    <x v="2"/>
  </r>
  <r>
    <s v="MH-17620"/>
    <s v="Matt Hagelstein"/>
    <n v="4"/>
    <n v="155"/>
    <n v="1252.8"/>
    <n v="2"/>
    <n v="1"/>
    <n v="2"/>
    <s v="212"/>
    <x v="0"/>
  </r>
  <r>
    <s v="MH-17785"/>
    <s v="Maya Herman"/>
    <n v="7"/>
    <n v="98"/>
    <n v="2203.7779999999998"/>
    <n v="3"/>
    <n v="3"/>
    <n v="3"/>
    <s v="333"/>
    <x v="2"/>
  </r>
  <r>
    <s v="MH-18025"/>
    <s v="Michelle Huthwaite"/>
    <n v="5"/>
    <n v="49"/>
    <n v="2984.9479999999999"/>
    <n v="4"/>
    <n v="2"/>
    <n v="4"/>
    <s v="424"/>
    <x v="2"/>
  </r>
  <r>
    <s v="MH-18115"/>
    <s v="Mick Hernandez"/>
    <n v="9"/>
    <n v="5"/>
    <n v="5503.0929999999998"/>
    <n v="5"/>
    <n v="4"/>
    <n v="5"/>
    <s v="545"/>
    <x v="1"/>
  </r>
  <r>
    <s v="MJ-17740"/>
    <s v="Max Jones"/>
    <n v="7"/>
    <n v="22"/>
    <n v="6320.7460000000001"/>
    <n v="5"/>
    <n v="3"/>
    <n v="5"/>
    <s v="535"/>
    <x v="1"/>
  </r>
  <r>
    <s v="MK-17905"/>
    <s v="Michael Kennedy"/>
    <n v="8"/>
    <n v="28"/>
    <n v="2302.3679999999999"/>
    <n v="4"/>
    <n v="4"/>
    <n v="3"/>
    <s v="443"/>
    <x v="2"/>
  </r>
  <r>
    <s v="MK-18160"/>
    <s v="Mike Kennedy"/>
    <n v="4"/>
    <n v="240"/>
    <n v="1031.6020000000001"/>
    <n v="1"/>
    <n v="1"/>
    <n v="2"/>
    <s v="112"/>
    <x v="0"/>
  </r>
  <r>
    <s v="ML-17395"/>
    <s v="Marina Lichtenstein"/>
    <n v="9"/>
    <n v="69"/>
    <n v="2722.8429999999998"/>
    <n v="3"/>
    <n v="4"/>
    <n v="3"/>
    <s v="343"/>
    <x v="2"/>
  </r>
  <r>
    <s v="ML-17410"/>
    <s v="Maris LaWare"/>
    <n v="6"/>
    <n v="54"/>
    <n v="2921.5"/>
    <n v="3"/>
    <n v="3"/>
    <n v="4"/>
    <s v="334"/>
    <x v="2"/>
  </r>
  <r>
    <s v="ML-17755"/>
    <s v="Max Ludwig"/>
    <n v="7"/>
    <n v="29"/>
    <n v="2071.9140000000002"/>
    <n v="4"/>
    <n v="3"/>
    <n v="3"/>
    <s v="433"/>
    <x v="2"/>
  </r>
  <r>
    <s v="ML-18040"/>
    <s v="Michelle Lonsdale"/>
    <n v="3"/>
    <n v="79"/>
    <n v="742.08199999999999"/>
    <n v="3"/>
    <n v="1"/>
    <n v="1"/>
    <s v="311"/>
    <x v="3"/>
  </r>
  <r>
    <s v="ML-18265"/>
    <s v="Muhammed Lee"/>
    <n v="2"/>
    <n v="100"/>
    <n v="162.232"/>
    <n v="3"/>
    <n v="1"/>
    <n v="1"/>
    <s v="311"/>
    <x v="3"/>
  </r>
  <r>
    <s v="MM-17260"/>
    <s v="Magdelene Morse"/>
    <n v="4"/>
    <n v="168"/>
    <n v="1314.0229999999999"/>
    <n v="2"/>
    <n v="1"/>
    <n v="2"/>
    <s v="212"/>
    <x v="0"/>
  </r>
  <r>
    <s v="MM-17920"/>
    <s v="Michael Moore"/>
    <n v="11"/>
    <n v="7"/>
    <n v="3794.08"/>
    <n v="5"/>
    <n v="5"/>
    <n v="4"/>
    <s v="554"/>
    <x v="1"/>
  </r>
  <r>
    <s v="MM-18055"/>
    <s v="Michelle Moray"/>
    <n v="8"/>
    <n v="61"/>
    <n v="2749.8809999999999"/>
    <n v="3"/>
    <n v="4"/>
    <n v="3"/>
    <s v="343"/>
    <x v="2"/>
  </r>
  <r>
    <s v="MM-18280"/>
    <s v="Muhammed MacIntyre"/>
    <n v="9"/>
    <n v="85"/>
    <n v="775.41399999999999"/>
    <n v="3"/>
    <n v="4"/>
    <n v="1"/>
    <s v="341"/>
    <x v="2"/>
  </r>
  <r>
    <s v="MN-17935"/>
    <s v="Michael Nguyen"/>
    <n v="6"/>
    <n v="34"/>
    <n v="2477.9459999999999"/>
    <n v="4"/>
    <n v="3"/>
    <n v="3"/>
    <s v="433"/>
    <x v="2"/>
  </r>
  <r>
    <s v="MO-17500"/>
    <s v="Mary O'Rourke"/>
    <n v="4"/>
    <n v="72"/>
    <n v="922.48699999999997"/>
    <n v="3"/>
    <n v="1"/>
    <n v="1"/>
    <s v="311"/>
    <x v="3"/>
  </r>
  <r>
    <s v="MO-17800"/>
    <s v="Meg O'Connel"/>
    <n v="8"/>
    <n v="104"/>
    <n v="1687.027"/>
    <n v="2"/>
    <n v="4"/>
    <n v="2"/>
    <s v="242"/>
    <x v="0"/>
  </r>
  <r>
    <s v="MO-17950"/>
    <s v="Michael Oakman"/>
    <n v="2"/>
    <n v="180"/>
    <n v="154.28800000000001"/>
    <n v="2"/>
    <n v="1"/>
    <n v="1"/>
    <s v="211"/>
    <x v="0"/>
  </r>
  <r>
    <s v="MP-17470"/>
    <s v="Mark Packer"/>
    <n v="7"/>
    <n v="719"/>
    <n v="3206.1320000000001"/>
    <n v="1"/>
    <n v="3"/>
    <n v="4"/>
    <s v="134"/>
    <x v="0"/>
  </r>
  <r>
    <s v="MP-17965"/>
    <s v="Michael Paige"/>
    <n v="9"/>
    <n v="72"/>
    <n v="3983.6419999999998"/>
    <n v="3"/>
    <n v="4"/>
    <n v="4"/>
    <s v="344"/>
    <x v="2"/>
  </r>
  <r>
    <s v="MP-18175"/>
    <s v="Mike Pelletier"/>
    <n v="9"/>
    <n v="16"/>
    <n v="5087.92"/>
    <n v="5"/>
    <n v="4"/>
    <n v="5"/>
    <s v="545"/>
    <x v="1"/>
  </r>
  <r>
    <s v="MR-17545"/>
    <s v="Mathew Reese"/>
    <n v="4"/>
    <n v="125"/>
    <n v="639.178"/>
    <n v="2"/>
    <n v="1"/>
    <n v="1"/>
    <s v="211"/>
    <x v="0"/>
  </r>
  <r>
    <s v="MS-17365"/>
    <s v="Maribeth Schnelling"/>
    <n v="10"/>
    <n v="273"/>
    <n v="7443.69"/>
    <n v="1"/>
    <n v="5"/>
    <n v="5"/>
    <s v="155"/>
    <x v="0"/>
  </r>
  <r>
    <s v="MS-17530"/>
    <s v="MaryBeth Skach"/>
    <n v="4"/>
    <n v="434"/>
    <n v="475.65600000000001"/>
    <n v="1"/>
    <n v="1"/>
    <n v="1"/>
    <s v="111"/>
    <x v="0"/>
  </r>
  <r>
    <s v="MS-17710"/>
    <s v="Maurice Satty"/>
    <n v="6"/>
    <n v="413"/>
    <n v="1613.402"/>
    <n v="1"/>
    <n v="3"/>
    <n v="2"/>
    <s v="132"/>
    <x v="0"/>
  </r>
  <r>
    <s v="MS-17770"/>
    <s v="Maxwell Schwartz"/>
    <n v="9"/>
    <n v="121"/>
    <n v="3144.6779999999999"/>
    <n v="2"/>
    <n v="4"/>
    <n v="4"/>
    <s v="244"/>
    <x v="0"/>
  </r>
  <r>
    <s v="MS-17830"/>
    <s v="Melanie Seite"/>
    <n v="4"/>
    <n v="452"/>
    <n v="370.34800000000001"/>
    <n v="1"/>
    <n v="1"/>
    <n v="1"/>
    <s v="111"/>
    <x v="0"/>
  </r>
  <r>
    <s v="MS-17980"/>
    <s v="Michael Stewart"/>
    <n v="6"/>
    <n v="26"/>
    <n v="855.11599999999999"/>
    <n v="5"/>
    <n v="3"/>
    <n v="1"/>
    <s v="531"/>
    <x v="1"/>
  </r>
  <r>
    <s v="MT-17815"/>
    <s v="Meg Tillman"/>
    <n v="6"/>
    <n v="49"/>
    <n v="2890.1390000000001"/>
    <n v="4"/>
    <n v="3"/>
    <n v="4"/>
    <s v="434"/>
    <x v="2"/>
  </r>
  <r>
    <s v="MT-18070"/>
    <s v="Michelle Tran"/>
    <n v="4"/>
    <n v="203"/>
    <n v="1319.4498000000001"/>
    <n v="2"/>
    <n v="1"/>
    <n v="2"/>
    <s v="212"/>
    <x v="0"/>
  </r>
  <r>
    <s v="MV-17485"/>
    <s v="Mark Van Huff"/>
    <n v="9"/>
    <n v="27"/>
    <n v="1560.05"/>
    <n v="4"/>
    <n v="4"/>
    <n v="2"/>
    <s v="442"/>
    <x v="2"/>
  </r>
  <r>
    <s v="MV-18190"/>
    <s v="Mike Vittorini"/>
    <n v="7"/>
    <n v="19"/>
    <n v="1734.5740000000001"/>
    <n v="5"/>
    <n v="3"/>
    <n v="2"/>
    <s v="532"/>
    <x v="1"/>
  </r>
  <r>
    <s v="MW-18220"/>
    <s v="Mitch Webber"/>
    <n v="7"/>
    <n v="17"/>
    <n v="5341.9"/>
    <n v="5"/>
    <n v="3"/>
    <n v="5"/>
    <s v="535"/>
    <x v="1"/>
  </r>
  <r>
    <s v="MW-18235"/>
    <s v="Mitch Willingham"/>
    <n v="2"/>
    <n v="44"/>
    <n v="5253.8760000000002"/>
    <n v="4"/>
    <n v="1"/>
    <n v="5"/>
    <s v="415"/>
    <x v="2"/>
  </r>
  <r>
    <s v="MY-17380"/>
    <s v="Maribeth Yedwab"/>
    <n v="7"/>
    <n v="29"/>
    <n v="2254.2849999999999"/>
    <n v="4"/>
    <n v="3"/>
    <n v="3"/>
    <s v="433"/>
    <x v="2"/>
  </r>
  <r>
    <s v="MY-18295"/>
    <s v="Muhammed Yedwab"/>
    <n v="11"/>
    <n v="71"/>
    <n v="4152.6959999999999"/>
    <n v="3"/>
    <n v="5"/>
    <n v="4"/>
    <s v="354"/>
    <x v="2"/>
  </r>
  <r>
    <s v="MZ-17335"/>
    <s v="Maria Zettner"/>
    <n v="4"/>
    <n v="30"/>
    <n v="593.60599999999999"/>
    <n v="4"/>
    <n v="1"/>
    <n v="1"/>
    <s v="411"/>
    <x v="2"/>
  </r>
  <r>
    <s v="MZ-17515"/>
    <s v="Mary Zewe"/>
    <n v="6"/>
    <n v="282"/>
    <n v="2564.9059999999999"/>
    <n v="1"/>
    <n v="3"/>
    <n v="3"/>
    <s v="133"/>
    <x v="0"/>
  </r>
  <r>
    <s v="NB-18580"/>
    <s v="Nicole Brennan"/>
    <n v="2"/>
    <n v="1166"/>
    <n v="273.87200000000001"/>
    <n v="0"/>
    <n v="1"/>
    <n v="1"/>
    <s v="011"/>
    <x v="0"/>
  </r>
  <r>
    <s v="NB-18655"/>
    <s v="Nona Balk"/>
    <n v="9"/>
    <n v="19"/>
    <n v="1972.5989999999999"/>
    <n v="5"/>
    <n v="4"/>
    <n v="3"/>
    <s v="543"/>
    <x v="1"/>
  </r>
  <r>
    <s v="NC-18340"/>
    <s v="Nat Carroll"/>
    <n v="5"/>
    <n v="224"/>
    <n v="2461.404"/>
    <n v="2"/>
    <n v="2"/>
    <n v="3"/>
    <s v="223"/>
    <x v="0"/>
  </r>
  <r>
    <s v="NC-18415"/>
    <s v="Nathan Cano"/>
    <n v="6"/>
    <n v="41"/>
    <n v="2218.9899999999998"/>
    <n v="4"/>
    <n v="3"/>
    <n v="3"/>
    <s v="433"/>
    <x v="2"/>
  </r>
  <r>
    <s v="NC-18535"/>
    <s v="Nick Crebassa"/>
    <n v="7"/>
    <n v="6"/>
    <n v="8241.7389999999996"/>
    <n v="5"/>
    <n v="3"/>
    <n v="5"/>
    <s v="535"/>
    <x v="1"/>
  </r>
  <r>
    <s v="NC-18625"/>
    <s v="Noah Childs"/>
    <n v="5"/>
    <n v="204"/>
    <n v="1821.742"/>
    <n v="2"/>
    <n v="2"/>
    <n v="3"/>
    <s v="223"/>
    <x v="0"/>
  </r>
  <r>
    <s v="ND-18370"/>
    <s v="Natalie DeCherney"/>
    <n v="9"/>
    <n v="27"/>
    <n v="4326.1390000000001"/>
    <n v="4"/>
    <n v="4"/>
    <n v="5"/>
    <s v="445"/>
    <x v="1"/>
  </r>
  <r>
    <s v="ND-18460"/>
    <s v="Neil Ducich"/>
    <n v="6"/>
    <n v="183"/>
    <n v="2893.4549999999999"/>
    <n v="2"/>
    <n v="3"/>
    <n v="4"/>
    <s v="234"/>
    <x v="0"/>
  </r>
  <r>
    <s v="NF-18385"/>
    <s v="Natalie Fritzler"/>
    <n v="7"/>
    <n v="79"/>
    <n v="8322.8259999999991"/>
    <n v="3"/>
    <n v="3"/>
    <n v="5"/>
    <s v="335"/>
    <x v="2"/>
  </r>
  <r>
    <s v="NF-18475"/>
    <s v="Neil Französisch"/>
    <n v="4"/>
    <n v="525"/>
    <n v="377.16199999999998"/>
    <n v="1"/>
    <n v="1"/>
    <n v="1"/>
    <s v="111"/>
    <x v="0"/>
  </r>
  <r>
    <s v="NF-18595"/>
    <s v="Nicole Fjeld"/>
    <n v="7"/>
    <n v="114"/>
    <n v="2031.472"/>
    <n v="2"/>
    <n v="3"/>
    <n v="3"/>
    <s v="233"/>
    <x v="0"/>
  </r>
  <r>
    <s v="NG-18355"/>
    <s v="Nat Gilpin"/>
    <n v="5"/>
    <n v="48"/>
    <n v="1869.58"/>
    <n v="4"/>
    <n v="2"/>
    <n v="3"/>
    <s v="423"/>
    <x v="2"/>
  </r>
  <r>
    <s v="NG-18430"/>
    <s v="Nathan Gelder"/>
    <n v="5"/>
    <n v="48"/>
    <n v="1395.9380000000001"/>
    <n v="4"/>
    <n v="2"/>
    <n v="2"/>
    <s v="422"/>
    <x v="2"/>
  </r>
  <r>
    <s v="NH-18610"/>
    <s v="Nicole Hansen"/>
    <n v="7"/>
    <n v="189"/>
    <n v="2673.29"/>
    <n v="2"/>
    <n v="3"/>
    <n v="3"/>
    <s v="233"/>
    <x v="0"/>
  </r>
  <r>
    <s v="NK-18490"/>
    <s v="Neil Knudson"/>
    <n v="7"/>
    <n v="70"/>
    <n v="572.048"/>
    <n v="3"/>
    <n v="3"/>
    <n v="1"/>
    <s v="331"/>
    <x v="3"/>
  </r>
  <r>
    <s v="NL-18310"/>
    <s v="Nancy Lomonaco"/>
    <n v="4"/>
    <n v="58"/>
    <n v="1418.09"/>
    <n v="3"/>
    <n v="1"/>
    <n v="2"/>
    <s v="312"/>
    <x v="3"/>
  </r>
  <r>
    <s v="NM-18445"/>
    <s v="Nathan Mautz"/>
    <n v="7"/>
    <n v="160"/>
    <n v="6459.3440000000001"/>
    <n v="2"/>
    <n v="3"/>
    <n v="5"/>
    <s v="235"/>
    <x v="0"/>
  </r>
  <r>
    <s v="NM-18520"/>
    <s v="Neoma Murray"/>
    <n v="10"/>
    <n v="244"/>
    <n v="2161.9789999999998"/>
    <n v="1"/>
    <n v="5"/>
    <n v="3"/>
    <s v="153"/>
    <x v="0"/>
  </r>
  <r>
    <s v="NP-18325"/>
    <s v="Naresj Patel"/>
    <n v="6"/>
    <n v="25"/>
    <n v="5529.62"/>
    <n v="5"/>
    <n v="3"/>
    <n v="5"/>
    <s v="535"/>
    <x v="1"/>
  </r>
  <r>
    <s v="NP-18670"/>
    <s v="Nora Paige"/>
    <n v="5"/>
    <n v="58"/>
    <n v="3908.402"/>
    <n v="3"/>
    <n v="2"/>
    <n v="4"/>
    <s v="324"/>
    <x v="3"/>
  </r>
  <r>
    <s v="NP-18685"/>
    <s v="Nora Pelletier"/>
    <n v="6"/>
    <n v="406"/>
    <n v="1228.6980000000001"/>
    <n v="1"/>
    <n v="3"/>
    <n v="2"/>
    <s v="132"/>
    <x v="0"/>
  </r>
  <r>
    <s v="NP-18700"/>
    <s v="Nora Preis"/>
    <n v="7"/>
    <n v="138"/>
    <n v="7903.1824999999999"/>
    <n v="2"/>
    <n v="3"/>
    <n v="5"/>
    <s v="235"/>
    <x v="0"/>
  </r>
  <r>
    <s v="NR-18550"/>
    <s v="Nick Radford"/>
    <n v="5"/>
    <n v="210"/>
    <n v="2367.277"/>
    <n v="2"/>
    <n v="2"/>
    <n v="3"/>
    <s v="223"/>
    <x v="0"/>
  </r>
  <r>
    <s v="NS-18505"/>
    <s v="Neola Schneider"/>
    <n v="4"/>
    <n v="6"/>
    <n v="2575.8629999999998"/>
    <n v="5"/>
    <n v="1"/>
    <n v="3"/>
    <s v="513"/>
    <x v="1"/>
  </r>
  <r>
    <s v="NS-18640"/>
    <s v="Noel Staavos"/>
    <n v="13"/>
    <n v="174"/>
    <n v="2964.8229999999999"/>
    <n v="2"/>
    <n v="5"/>
    <n v="4"/>
    <s v="254"/>
    <x v="0"/>
  </r>
  <r>
    <s v="NW-18400"/>
    <s v="Natalie Webber"/>
    <n v="7"/>
    <n v="172"/>
    <n v="7234.0140000000001"/>
    <n v="2"/>
    <n v="3"/>
    <n v="5"/>
    <s v="235"/>
    <x v="0"/>
  </r>
  <r>
    <s v="NZ-18565"/>
    <s v="Nick Zandusky"/>
    <n v="9"/>
    <n v="85"/>
    <n v="2488.31"/>
    <n v="3"/>
    <n v="4"/>
    <n v="3"/>
    <s v="343"/>
    <x v="2"/>
  </r>
  <r>
    <s v="ON-18715"/>
    <s v="Odella Nelson"/>
    <n v="9"/>
    <n v="410"/>
    <n v="1567.52"/>
    <n v="1"/>
    <n v="4"/>
    <n v="2"/>
    <s v="142"/>
    <x v="0"/>
  </r>
  <r>
    <s v="OT-18730"/>
    <s v="Olvera Toch"/>
    <n v="5"/>
    <n v="65"/>
    <n v="3818.6239999999998"/>
    <n v="3"/>
    <n v="2"/>
    <n v="4"/>
    <s v="324"/>
    <x v="3"/>
  </r>
  <r>
    <s v="PA-19060"/>
    <s v="Pete Armstrong"/>
    <n v="6"/>
    <n v="103"/>
    <n v="729.40800000000002"/>
    <n v="2"/>
    <n v="3"/>
    <n v="1"/>
    <s v="231"/>
    <x v="0"/>
  </r>
  <r>
    <s v="PB-18805"/>
    <s v="Patrick Bzostek"/>
    <n v="3"/>
    <n v="25"/>
    <n v="740.35599999999999"/>
    <n v="5"/>
    <n v="1"/>
    <n v="1"/>
    <s v="511"/>
    <x v="1"/>
  </r>
  <r>
    <s v="PB-19105"/>
    <s v="Peter Bühler"/>
    <n v="4"/>
    <n v="57"/>
    <n v="688.32399999999996"/>
    <n v="3"/>
    <n v="1"/>
    <n v="1"/>
    <s v="311"/>
    <x v="3"/>
  </r>
  <r>
    <s v="PB-19150"/>
    <s v="Philip Brown"/>
    <n v="8"/>
    <n v="97"/>
    <n v="1456.95"/>
    <n v="3"/>
    <n v="4"/>
    <n v="2"/>
    <s v="342"/>
    <x v="2"/>
  </r>
  <r>
    <s v="PB-19210"/>
    <s v="Phillip Breyer"/>
    <n v="2"/>
    <n v="688"/>
    <n v="132.738"/>
    <n v="1"/>
    <n v="1"/>
    <n v="1"/>
    <s v="111"/>
    <x v="0"/>
  </r>
  <r>
    <s v="PC-18745"/>
    <s v="Pamela Coakley"/>
    <n v="4"/>
    <n v="2"/>
    <n v="1832.0640000000001"/>
    <n v="5"/>
    <n v="1"/>
    <n v="3"/>
    <s v="513"/>
    <x v="1"/>
  </r>
  <r>
    <s v="PC-19000"/>
    <s v="Pauline Chand"/>
    <n v="2"/>
    <n v="882"/>
    <n v="1061.4880000000001"/>
    <n v="1"/>
    <n v="1"/>
    <n v="2"/>
    <s v="112"/>
    <x v="0"/>
  </r>
  <r>
    <s v="PF-19120"/>
    <s v="Peter Fuller"/>
    <n v="4"/>
    <n v="835"/>
    <n v="9062.8639999999996"/>
    <n v="1"/>
    <n v="1"/>
    <n v="5"/>
    <s v="115"/>
    <x v="0"/>
  </r>
  <r>
    <s v="PF-19165"/>
    <s v="Philip Fox"/>
    <n v="6"/>
    <n v="196"/>
    <n v="2770"/>
    <n v="2"/>
    <n v="3"/>
    <n v="4"/>
    <s v="234"/>
    <x v="0"/>
  </r>
  <r>
    <s v="PF-19225"/>
    <s v="Phillip Flathmann"/>
    <n v="5"/>
    <n v="114"/>
    <n v="2206.1280000000002"/>
    <n v="2"/>
    <n v="2"/>
    <n v="3"/>
    <s v="223"/>
    <x v="0"/>
  </r>
  <r>
    <s v="PG-18820"/>
    <s v="Patrick Gardner"/>
    <n v="13"/>
    <n v="36"/>
    <n v="3086.9070000000002"/>
    <n v="4"/>
    <n v="5"/>
    <n v="4"/>
    <s v="454"/>
    <x v="1"/>
  </r>
  <r>
    <s v="PG-18895"/>
    <s v="Paul Gonzalez"/>
    <n v="9"/>
    <n v="57"/>
    <n v="1987.164"/>
    <n v="3"/>
    <n v="4"/>
    <n v="3"/>
    <s v="343"/>
    <x v="2"/>
  </r>
  <r>
    <s v="PH-18790"/>
    <s v="Patricia Hirasaki"/>
    <n v="1"/>
    <n v="70"/>
    <n v="729.64800000000002"/>
    <n v="3"/>
    <n v="0"/>
    <n v="1"/>
    <s v="301"/>
    <x v="3"/>
  </r>
  <r>
    <s v="PJ-18835"/>
    <s v="Patrick Jones"/>
    <n v="8"/>
    <n v="39"/>
    <n v="1220.0899999999999"/>
    <n v="4"/>
    <n v="4"/>
    <n v="2"/>
    <s v="442"/>
    <x v="2"/>
  </r>
  <r>
    <s v="PJ-19015"/>
    <s v="Pauline Johnson"/>
    <n v="7"/>
    <n v="134"/>
    <n v="1824.2339999999999"/>
    <n v="2"/>
    <n v="3"/>
    <n v="3"/>
    <s v="233"/>
    <x v="0"/>
  </r>
  <r>
    <s v="PK-18910"/>
    <s v="Paul Knutson"/>
    <n v="2"/>
    <n v="483"/>
    <n v="1441.152"/>
    <n v="1"/>
    <n v="1"/>
    <n v="2"/>
    <s v="112"/>
    <x v="0"/>
  </r>
  <r>
    <s v="PK-19075"/>
    <s v="Pete Kriz"/>
    <n v="12"/>
    <n v="9"/>
    <n v="8646.9339999999993"/>
    <n v="5"/>
    <n v="5"/>
    <n v="5"/>
    <s v="555"/>
    <x v="1"/>
  </r>
  <r>
    <s v="PL-18925"/>
    <s v="Paul Lucas"/>
    <n v="5"/>
    <n v="15"/>
    <n v="239.48099999999999"/>
    <n v="5"/>
    <n v="2"/>
    <n v="1"/>
    <s v="521"/>
    <x v="1"/>
  </r>
  <r>
    <s v="PM-18940"/>
    <s v="Paul MacIntyre"/>
    <n v="3"/>
    <n v="386"/>
    <n v="1405.402"/>
    <n v="1"/>
    <n v="1"/>
    <n v="2"/>
    <s v="112"/>
    <x v="0"/>
  </r>
  <r>
    <s v="PM-19135"/>
    <s v="Peter McVee"/>
    <n v="4"/>
    <n v="51"/>
    <n v="4115.6620000000003"/>
    <n v="4"/>
    <n v="1"/>
    <n v="4"/>
    <s v="414"/>
    <x v="2"/>
  </r>
  <r>
    <s v="PN-18775"/>
    <s v="Parhena Norris"/>
    <n v="8"/>
    <n v="30"/>
    <n v="1467.152"/>
    <n v="4"/>
    <n v="4"/>
    <n v="2"/>
    <s v="442"/>
    <x v="2"/>
  </r>
  <r>
    <s v="PO-18850"/>
    <s v="Patrick O'Brill"/>
    <n v="11"/>
    <n v="4"/>
    <n v="7473.8281999999999"/>
    <n v="5"/>
    <n v="5"/>
    <n v="5"/>
    <s v="555"/>
    <x v="1"/>
  </r>
  <r>
    <s v="PO-18865"/>
    <s v="Patrick O'Donnell"/>
    <n v="7"/>
    <n v="0"/>
    <n v="2493.2139999999999"/>
    <n v="5"/>
    <n v="3"/>
    <n v="3"/>
    <s v="533"/>
    <x v="1"/>
  </r>
  <r>
    <s v="PO-19180"/>
    <s v="Philisse Overcash"/>
    <n v="9"/>
    <n v="160"/>
    <n v="4893.0429999999997"/>
    <n v="2"/>
    <n v="4"/>
    <n v="5"/>
    <s v="245"/>
    <x v="0"/>
  </r>
  <r>
    <s v="PO-19195"/>
    <s v="Phillina Ober"/>
    <n v="5"/>
    <n v="86"/>
    <n v="1056.8579999999999"/>
    <n v="3"/>
    <n v="2"/>
    <n v="2"/>
    <s v="322"/>
    <x v="3"/>
  </r>
  <r>
    <s v="PP-18955"/>
    <s v="Paul Prost"/>
    <n v="10"/>
    <n v="97"/>
    <n v="7252.6080000000002"/>
    <n v="3"/>
    <n v="5"/>
    <n v="5"/>
    <s v="355"/>
    <x v="2"/>
  </r>
  <r>
    <s v="PR-18880"/>
    <s v="Patrick Ryan"/>
    <n v="5"/>
    <n v="36"/>
    <n v="1840.1780000000001"/>
    <n v="4"/>
    <n v="2"/>
    <n v="3"/>
    <s v="423"/>
    <x v="2"/>
  </r>
  <r>
    <s v="PS-18760"/>
    <s v="Pamela Stobb"/>
    <n v="6"/>
    <n v="107"/>
    <n v="2181.4789999999998"/>
    <n v="2"/>
    <n v="3"/>
    <n v="3"/>
    <s v="233"/>
    <x v="0"/>
  </r>
  <r>
    <s v="PS-18970"/>
    <s v="Paul Stevenson"/>
    <n v="8"/>
    <n v="69"/>
    <n v="1278.6389999999999"/>
    <n v="3"/>
    <n v="4"/>
    <n v="2"/>
    <s v="342"/>
    <x v="2"/>
  </r>
  <r>
    <s v="PS-19045"/>
    <s v="Penelope Sewall"/>
    <n v="7"/>
    <n v="236"/>
    <n v="6843.634"/>
    <n v="1"/>
    <n v="3"/>
    <n v="5"/>
    <s v="135"/>
    <x v="0"/>
  </r>
  <r>
    <s v="PT-19090"/>
    <s v="Pete Takahito"/>
    <n v="4"/>
    <n v="71"/>
    <n v="160.572"/>
    <n v="3"/>
    <n v="1"/>
    <n v="1"/>
    <s v="311"/>
    <x v="3"/>
  </r>
  <r>
    <s v="PV-18985"/>
    <s v="Paul Van Hugh"/>
    <n v="5"/>
    <n v="89"/>
    <n v="2876.0459999999998"/>
    <n v="3"/>
    <n v="2"/>
    <n v="4"/>
    <s v="324"/>
    <x v="3"/>
  </r>
  <r>
    <s v="PW-19030"/>
    <s v="Pauline Webber"/>
    <n v="10"/>
    <n v="46"/>
    <n v="3454.9160000000002"/>
    <n v="4"/>
    <n v="5"/>
    <n v="4"/>
    <s v="454"/>
    <x v="1"/>
  </r>
  <r>
    <s v="PW-19240"/>
    <s v="Pierre Wener"/>
    <n v="7"/>
    <n v="464"/>
    <n v="3922.415"/>
    <n v="1"/>
    <n v="3"/>
    <n v="4"/>
    <s v="134"/>
    <x v="0"/>
  </r>
  <r>
    <s v="QJ-19255"/>
    <s v="Quincy Jones"/>
    <n v="9"/>
    <n v="25"/>
    <n v="6108.3379999999997"/>
    <n v="5"/>
    <n v="4"/>
    <n v="5"/>
    <s v="545"/>
    <x v="1"/>
  </r>
  <r>
    <s v="RA-19285"/>
    <s v="Ralph Arnett"/>
    <n v="9"/>
    <n v="5"/>
    <n v="2617.9059999999999"/>
    <n v="5"/>
    <n v="4"/>
    <n v="3"/>
    <s v="543"/>
    <x v="1"/>
  </r>
  <r>
    <s v="RA-19885"/>
    <s v="Ruben Ausman"/>
    <n v="7"/>
    <n v="43"/>
    <n v="3832.3139999999999"/>
    <n v="4"/>
    <n v="3"/>
    <n v="4"/>
    <s v="434"/>
    <x v="2"/>
  </r>
  <r>
    <s v="RA-19915"/>
    <s v="Russell Applegate"/>
    <n v="9"/>
    <n v="12"/>
    <n v="4793.5429999999997"/>
    <n v="5"/>
    <n v="4"/>
    <n v="5"/>
    <s v="545"/>
    <x v="1"/>
  </r>
  <r>
    <s v="RA-19945"/>
    <s v="Ryan Akin"/>
    <n v="5"/>
    <n v="61"/>
    <n v="1686.9224999999999"/>
    <n v="3"/>
    <n v="2"/>
    <n v="2"/>
    <s v="322"/>
    <x v="3"/>
  </r>
  <r>
    <s v="RB-19330"/>
    <s v="Randy Bradley"/>
    <n v="2"/>
    <n v="68"/>
    <n v="1008.196"/>
    <n v="3"/>
    <n v="1"/>
    <n v="2"/>
    <s v="312"/>
    <x v="3"/>
  </r>
  <r>
    <s v="RB-19360"/>
    <s v="Raymond Buch"/>
    <n v="6"/>
    <n v="96"/>
    <n v="15117.339"/>
    <n v="3"/>
    <n v="3"/>
    <n v="5"/>
    <s v="335"/>
    <x v="2"/>
  </r>
  <r>
    <s v="RB-19435"/>
    <s v="Richard Bierner"/>
    <n v="8"/>
    <n v="19"/>
    <n v="2663.0859999999998"/>
    <n v="5"/>
    <n v="4"/>
    <n v="3"/>
    <s v="543"/>
    <x v="1"/>
  </r>
  <r>
    <s v="RB-19465"/>
    <s v="Rick Bensley"/>
    <n v="12"/>
    <n v="9"/>
    <n v="4715.4660000000003"/>
    <n v="5"/>
    <n v="5"/>
    <n v="5"/>
    <s v="555"/>
    <x v="1"/>
  </r>
  <r>
    <s v="RB-19570"/>
    <s v="Rob Beeghly"/>
    <n v="5"/>
    <n v="25"/>
    <n v="528.54600000000005"/>
    <n v="5"/>
    <n v="2"/>
    <n v="1"/>
    <s v="521"/>
    <x v="1"/>
  </r>
  <r>
    <s v="RB-19645"/>
    <s v="Robert Barroso"/>
    <n v="5"/>
    <n v="648"/>
    <n v="221.084"/>
    <n v="1"/>
    <n v="2"/>
    <n v="1"/>
    <s v="121"/>
    <x v="0"/>
  </r>
  <r>
    <s v="RB-19705"/>
    <s v="Roger Barcio"/>
    <n v="4"/>
    <n v="54"/>
    <n v="2067.4499999999998"/>
    <n v="3"/>
    <n v="1"/>
    <n v="3"/>
    <s v="313"/>
    <x v="3"/>
  </r>
  <r>
    <s v="RB-19795"/>
    <s v="Ross Baird"/>
    <n v="8"/>
    <n v="32"/>
    <n v="5633.3159999999998"/>
    <n v="4"/>
    <n v="4"/>
    <n v="5"/>
    <s v="445"/>
    <x v="1"/>
  </r>
  <r>
    <s v="RC-19825"/>
    <s v="Roy Collins"/>
    <n v="6"/>
    <n v="369"/>
    <n v="966.40899999999999"/>
    <n v="1"/>
    <n v="3"/>
    <n v="2"/>
    <s v="132"/>
    <x v="0"/>
  </r>
  <r>
    <s v="RC-19960"/>
    <s v="Ryan Crowe"/>
    <n v="6"/>
    <n v="110"/>
    <n v="885.75199999999995"/>
    <n v="2"/>
    <n v="3"/>
    <n v="1"/>
    <s v="231"/>
    <x v="0"/>
  </r>
  <r>
    <s v="RD-19480"/>
    <s v="Rick Duston"/>
    <n v="8"/>
    <n v="72"/>
    <n v="4272.93"/>
    <n v="3"/>
    <n v="4"/>
    <n v="4"/>
    <s v="344"/>
    <x v="2"/>
  </r>
  <r>
    <s v="RD-19585"/>
    <s v="Rob Dowd"/>
    <n v="10"/>
    <n v="180"/>
    <n v="2912.8939999999998"/>
    <n v="2"/>
    <n v="5"/>
    <n v="4"/>
    <s v="254"/>
    <x v="0"/>
  </r>
  <r>
    <s v="RD-19660"/>
    <s v="Robert Dilbeck"/>
    <n v="5"/>
    <n v="114"/>
    <n v="2786.6320000000001"/>
    <n v="2"/>
    <n v="2"/>
    <n v="4"/>
    <s v="224"/>
    <x v="0"/>
  </r>
  <r>
    <s v="RD-19720"/>
    <s v="Roger Demir"/>
    <n v="10"/>
    <n v="21"/>
    <n v="1419.7370000000001"/>
    <n v="5"/>
    <n v="5"/>
    <n v="2"/>
    <s v="552"/>
    <x v="1"/>
  </r>
  <r>
    <s v="RD-19810"/>
    <s v="Ross DeVincentis"/>
    <n v="8"/>
    <n v="14"/>
    <n v="1137.616"/>
    <n v="5"/>
    <n v="4"/>
    <n v="2"/>
    <s v="542"/>
    <x v="1"/>
  </r>
  <r>
    <s v="RD-19900"/>
    <s v="Ruben Dartt"/>
    <n v="9"/>
    <n v="114"/>
    <n v="3133.924"/>
    <n v="2"/>
    <n v="4"/>
    <n v="4"/>
    <s v="244"/>
    <x v="0"/>
  </r>
  <r>
    <s v="RD-19930"/>
    <s v="Russell D'Ascenzo"/>
    <n v="4"/>
    <n v="42"/>
    <n v="970.94200000000001"/>
    <n v="4"/>
    <n v="1"/>
    <n v="2"/>
    <s v="412"/>
    <x v="2"/>
  </r>
  <r>
    <s v="RE-19405"/>
    <s v="Ricardo Emerson"/>
    <n v="1"/>
    <n v="1098"/>
    <n v="48.36"/>
    <n v="1"/>
    <n v="0"/>
    <n v="1"/>
    <s v="101"/>
    <x v="0"/>
  </r>
  <r>
    <s v="RE-19450"/>
    <s v="Richard Eichhorn"/>
    <n v="5"/>
    <n v="302"/>
    <n v="876.69600000000003"/>
    <n v="1"/>
    <n v="2"/>
    <n v="1"/>
    <s v="121"/>
    <x v="0"/>
  </r>
  <r>
    <s v="RF-19345"/>
    <s v="Randy Ferguson"/>
    <n v="8"/>
    <n v="390"/>
    <n v="3309.15"/>
    <n v="1"/>
    <n v="4"/>
    <n v="4"/>
    <s v="144"/>
    <x v="0"/>
  </r>
  <r>
    <s v="RF-19735"/>
    <s v="Roland Fjeld"/>
    <n v="7"/>
    <n v="89"/>
    <n v="2341.2959999999998"/>
    <n v="3"/>
    <n v="3"/>
    <n v="3"/>
    <s v="333"/>
    <x v="2"/>
  </r>
  <r>
    <s v="RF-19840"/>
    <s v="Roy Französisch"/>
    <n v="8"/>
    <n v="6"/>
    <n v="945.22199999999998"/>
    <n v="5"/>
    <n v="4"/>
    <n v="1"/>
    <s v="541"/>
    <x v="1"/>
  </r>
  <r>
    <s v="RH-19495"/>
    <s v="Rick Hansen"/>
    <n v="5"/>
    <n v="32"/>
    <n v="3621.3760000000002"/>
    <n v="4"/>
    <n v="2"/>
    <n v="4"/>
    <s v="424"/>
    <x v="2"/>
  </r>
  <r>
    <s v="RH-19510"/>
    <s v="Rick Huthwaite"/>
    <n v="6"/>
    <n v="467"/>
    <n v="6979.18"/>
    <n v="1"/>
    <n v="3"/>
    <n v="5"/>
    <s v="135"/>
    <x v="0"/>
  </r>
  <r>
    <s v="RH-19555"/>
    <s v="Ritsa Hightower"/>
    <n v="2"/>
    <n v="519"/>
    <n v="740.38199999999995"/>
    <n v="1"/>
    <n v="1"/>
    <n v="1"/>
    <s v="111"/>
    <x v="0"/>
  </r>
  <r>
    <s v="RH-19600"/>
    <s v="Rob Haberlin"/>
    <n v="3"/>
    <n v="534"/>
    <n v="2085.7399999999998"/>
    <n v="1"/>
    <n v="1"/>
    <n v="3"/>
    <s v="113"/>
    <x v="0"/>
  </r>
  <r>
    <s v="RK-19300"/>
    <s v="Ralph Kennedy"/>
    <n v="3"/>
    <n v="119"/>
    <n v="1460.192"/>
    <n v="2"/>
    <n v="1"/>
    <n v="2"/>
    <s v="212"/>
    <x v="0"/>
  </r>
  <r>
    <s v="RL-19615"/>
    <s v="Rob Lucas"/>
    <n v="8"/>
    <n v="121"/>
    <n v="6234.91"/>
    <n v="2"/>
    <n v="4"/>
    <n v="5"/>
    <s v="245"/>
    <x v="0"/>
  </r>
  <r>
    <s v="RM-19375"/>
    <s v="Raymond Messe"/>
    <n v="6"/>
    <n v="345"/>
    <n v="1453.4739999999999"/>
    <n v="1"/>
    <n v="3"/>
    <n v="2"/>
    <s v="132"/>
    <x v="0"/>
  </r>
  <r>
    <s v="RM-19675"/>
    <s v="Robert Marley"/>
    <n v="5"/>
    <n v="6"/>
    <n v="5979.0959999999995"/>
    <n v="5"/>
    <n v="2"/>
    <n v="5"/>
    <s v="525"/>
    <x v="1"/>
  </r>
  <r>
    <s v="RM-19750"/>
    <s v="Roland Murray"/>
    <n v="1"/>
    <n v="299"/>
    <n v="98.35"/>
    <n v="1"/>
    <n v="0"/>
    <n v="1"/>
    <s v="101"/>
    <x v="0"/>
  </r>
  <r>
    <s v="RO-19780"/>
    <s v="Rose O'Brian"/>
    <n v="7"/>
    <n v="35"/>
    <n v="3815.4780000000001"/>
    <n v="4"/>
    <n v="3"/>
    <n v="4"/>
    <s v="434"/>
    <x v="2"/>
  </r>
  <r>
    <s v="RP-19270"/>
    <s v="Rachel Payne"/>
    <n v="4"/>
    <n v="496"/>
    <n v="954.64520000000005"/>
    <n v="1"/>
    <n v="1"/>
    <n v="1"/>
    <s v="111"/>
    <x v="0"/>
  </r>
  <r>
    <s v="RP-19390"/>
    <s v="Resi Pölking"/>
    <n v="12"/>
    <n v="33"/>
    <n v="5153.0839999999998"/>
    <n v="4"/>
    <n v="5"/>
    <n v="5"/>
    <s v="455"/>
    <x v="1"/>
  </r>
  <r>
    <s v="RP-19855"/>
    <s v="Roy Phan"/>
    <n v="8"/>
    <n v="28"/>
    <n v="2170.7159999999999"/>
    <n v="4"/>
    <n v="4"/>
    <n v="3"/>
    <s v="443"/>
    <x v="2"/>
  </r>
  <r>
    <s v="RR-19315"/>
    <s v="Ralph Ritter"/>
    <n v="2"/>
    <n v="19"/>
    <n v="615.93200000000002"/>
    <n v="5"/>
    <n v="1"/>
    <n v="1"/>
    <s v="511"/>
    <x v="1"/>
  </r>
  <r>
    <s v="RR-19525"/>
    <s v="Rick Reed"/>
    <n v="6"/>
    <n v="170"/>
    <n v="3302.2620000000002"/>
    <n v="2"/>
    <n v="3"/>
    <n v="4"/>
    <s v="234"/>
    <x v="0"/>
  </r>
  <r>
    <s v="RS-19420"/>
    <s v="Ricardo Sperren"/>
    <n v="5"/>
    <n v="76"/>
    <n v="3221.29"/>
    <n v="3"/>
    <n v="2"/>
    <n v="4"/>
    <s v="324"/>
    <x v="3"/>
  </r>
  <r>
    <s v="RS-19765"/>
    <s v="Roland Schwarz"/>
    <n v="8"/>
    <n v="36"/>
    <n v="4159.7700000000004"/>
    <n v="4"/>
    <n v="4"/>
    <n v="4"/>
    <s v="444"/>
    <x v="1"/>
  </r>
  <r>
    <s v="RS-19870"/>
    <s v="Roy Skaria"/>
    <n v="2"/>
    <n v="19"/>
    <n v="22.327999999999999"/>
    <n v="5"/>
    <n v="1"/>
    <n v="1"/>
    <s v="511"/>
    <x v="1"/>
  </r>
  <r>
    <s v="RW-19540"/>
    <s v="Rick Wilson"/>
    <n v="7"/>
    <n v="120"/>
    <n v="7397.4009999999998"/>
    <n v="2"/>
    <n v="3"/>
    <n v="5"/>
    <s v="235"/>
    <x v="0"/>
  </r>
  <r>
    <s v="RW-19630"/>
    <s v="Rob Williams"/>
    <n v="9"/>
    <n v="89"/>
    <n v="3279.7460000000001"/>
    <n v="3"/>
    <n v="4"/>
    <n v="4"/>
    <s v="344"/>
    <x v="2"/>
  </r>
  <r>
    <s v="RW-19690"/>
    <s v="Robert Waldorf"/>
    <n v="5"/>
    <n v="79"/>
    <n v="3495.6460000000002"/>
    <n v="3"/>
    <n v="2"/>
    <n v="4"/>
    <s v="324"/>
    <x v="3"/>
  </r>
  <r>
    <s v="SA-20830"/>
    <s v="Sue Ann Reed"/>
    <n v="10"/>
    <n v="63"/>
    <n v="4767.3415000000005"/>
    <n v="3"/>
    <n v="5"/>
    <n v="5"/>
    <s v="355"/>
    <x v="2"/>
  </r>
  <r>
    <s v="SB-20170"/>
    <s v="Sarah Bern"/>
    <n v="3"/>
    <n v="201"/>
    <n v="1348.02"/>
    <n v="2"/>
    <n v="1"/>
    <n v="2"/>
    <s v="212"/>
    <x v="0"/>
  </r>
  <r>
    <s v="SB-20185"/>
    <s v="Sarah Brown"/>
    <n v="6"/>
    <n v="188"/>
    <n v="6410.9960000000001"/>
    <n v="2"/>
    <n v="3"/>
    <n v="5"/>
    <s v="235"/>
    <x v="0"/>
  </r>
  <r>
    <s v="SB-20290"/>
    <s v="Sean Braxton"/>
    <n v="7"/>
    <n v="47"/>
    <n v="8057.8909999999996"/>
    <n v="4"/>
    <n v="3"/>
    <n v="5"/>
    <s v="435"/>
    <x v="2"/>
  </r>
  <r>
    <s v="SC-20020"/>
    <s v="Sam Craven"/>
    <n v="5"/>
    <n v="781"/>
    <n v="3362.9636"/>
    <n v="1"/>
    <n v="2"/>
    <n v="4"/>
    <s v="124"/>
    <x v="0"/>
  </r>
  <r>
    <s v="SC-20050"/>
    <s v="Sample Company A"/>
    <n v="9"/>
    <n v="40"/>
    <n v="4624.5720000000001"/>
    <n v="4"/>
    <n v="4"/>
    <n v="5"/>
    <s v="445"/>
    <x v="1"/>
  </r>
  <r>
    <s v="SC-20095"/>
    <s v="Sanjit Chand"/>
    <n v="9"/>
    <n v="349"/>
    <n v="14142.334000000001"/>
    <n v="1"/>
    <n v="4"/>
    <n v="5"/>
    <s v="145"/>
    <x v="0"/>
  </r>
  <r>
    <s v="SC-20230"/>
    <s v="Scot Coram"/>
    <n v="4"/>
    <n v="149"/>
    <n v="4371.9579999999996"/>
    <n v="2"/>
    <n v="1"/>
    <n v="5"/>
    <s v="215"/>
    <x v="0"/>
  </r>
  <r>
    <s v="SC-20260"/>
    <s v="Scott Cohen"/>
    <n v="8"/>
    <n v="187"/>
    <n v="3729.7930000000001"/>
    <n v="2"/>
    <n v="4"/>
    <n v="4"/>
    <s v="244"/>
    <x v="0"/>
  </r>
  <r>
    <s v="SC-20305"/>
    <s v="Sean Christensen"/>
    <n v="7"/>
    <n v="29"/>
    <n v="3979.0650000000001"/>
    <n v="4"/>
    <n v="3"/>
    <n v="4"/>
    <s v="434"/>
    <x v="2"/>
  </r>
  <r>
    <s v="SC-20380"/>
    <s v="Shahid Collister"/>
    <n v="9"/>
    <n v="30"/>
    <n v="5992.5360000000001"/>
    <n v="4"/>
    <n v="4"/>
    <n v="5"/>
    <s v="445"/>
    <x v="1"/>
  </r>
  <r>
    <s v="SC-20440"/>
    <s v="Shaun Chance"/>
    <n v="7"/>
    <n v="36"/>
    <n v="1874.998"/>
    <n v="4"/>
    <n v="3"/>
    <n v="3"/>
    <s v="433"/>
    <x v="2"/>
  </r>
  <r>
    <s v="SC-20575"/>
    <s v="Sonia Cooley"/>
    <n v="5"/>
    <n v="92"/>
    <n v="902.72799999999995"/>
    <n v="3"/>
    <n v="2"/>
    <n v="1"/>
    <s v="321"/>
    <x v="3"/>
  </r>
  <r>
    <s v="SC-20680"/>
    <s v="Steve Carroll"/>
    <n v="6"/>
    <n v="126"/>
    <n v="1254.6400000000001"/>
    <n v="2"/>
    <n v="3"/>
    <n v="2"/>
    <s v="232"/>
    <x v="0"/>
  </r>
  <r>
    <s v="SC-20695"/>
    <s v="Steve Chapman"/>
    <n v="10"/>
    <n v="89"/>
    <n v="2576.4079999999999"/>
    <n v="3"/>
    <n v="5"/>
    <n v="3"/>
    <s v="353"/>
    <x v="2"/>
  </r>
  <r>
    <s v="SC-20725"/>
    <s v="Steven Cartwright"/>
    <n v="11"/>
    <n v="187"/>
    <n v="5226.21"/>
    <n v="2"/>
    <n v="5"/>
    <n v="5"/>
    <s v="255"/>
    <x v="0"/>
  </r>
  <r>
    <s v="SC-20770"/>
    <s v="Stewart Carmichael"/>
    <n v="7"/>
    <n v="41"/>
    <n v="4492.6570000000002"/>
    <n v="4"/>
    <n v="3"/>
    <n v="5"/>
    <s v="435"/>
    <x v="2"/>
  </r>
  <r>
    <s v="SC-20800"/>
    <s v="Stuart Calhoun"/>
    <n v="4"/>
    <n v="30"/>
    <n v="279.25599999999997"/>
    <n v="4"/>
    <n v="1"/>
    <n v="1"/>
    <s v="411"/>
    <x v="2"/>
  </r>
  <r>
    <s v="SC-20845"/>
    <s v="Sung Chung"/>
    <n v="2"/>
    <n v="131"/>
    <n v="280.63200000000001"/>
    <n v="2"/>
    <n v="1"/>
    <n v="1"/>
    <s v="211"/>
    <x v="0"/>
  </r>
  <r>
    <s v="SD-20485"/>
    <s v="Shirley Daniels"/>
    <n v="9"/>
    <n v="200"/>
    <n v="6121.1139999999996"/>
    <n v="2"/>
    <n v="4"/>
    <n v="5"/>
    <s v="245"/>
    <x v="0"/>
  </r>
  <r>
    <s v="SE-20110"/>
    <s v="Sanjit Engle"/>
    <n v="11"/>
    <n v="9"/>
    <n v="12209.438"/>
    <n v="5"/>
    <n v="5"/>
    <n v="5"/>
    <s v="555"/>
    <x v="1"/>
  </r>
  <r>
    <s v="SF-20065"/>
    <s v="Sandra Flanagan"/>
    <n v="7"/>
    <n v="59"/>
    <n v="763.54600000000005"/>
    <n v="3"/>
    <n v="3"/>
    <n v="1"/>
    <s v="331"/>
    <x v="3"/>
  </r>
  <r>
    <s v="SF-20200"/>
    <s v="Sarah Foster"/>
    <n v="9"/>
    <n v="59"/>
    <n v="3422.7860000000001"/>
    <n v="3"/>
    <n v="4"/>
    <n v="4"/>
    <s v="344"/>
    <x v="2"/>
  </r>
  <r>
    <s v="SF-20965"/>
    <s v="Sylvia Foulston"/>
    <n v="9"/>
    <n v="48"/>
    <n v="3336.5349999999999"/>
    <n v="4"/>
    <n v="4"/>
    <n v="4"/>
    <s v="444"/>
    <x v="1"/>
  </r>
  <r>
    <s v="SG-20080"/>
    <s v="Sandra Glassco"/>
    <n v="3"/>
    <n v="8"/>
    <n v="3406.5810000000001"/>
    <n v="5"/>
    <n v="1"/>
    <n v="4"/>
    <s v="514"/>
    <x v="1"/>
  </r>
  <r>
    <s v="SG-20470"/>
    <s v="Sheri Gordon"/>
    <n v="8"/>
    <n v="183"/>
    <n v="1884.798"/>
    <n v="2"/>
    <n v="4"/>
    <n v="3"/>
    <s v="243"/>
    <x v="0"/>
  </r>
  <r>
    <s v="SG-20605"/>
    <s v="Speros Goranitis"/>
    <n v="6"/>
    <n v="108"/>
    <n v="3124.8319999999999"/>
    <n v="2"/>
    <n v="3"/>
    <n v="4"/>
    <s v="234"/>
    <x v="0"/>
  </r>
  <r>
    <s v="SG-20890"/>
    <s v="Susan Gilcrest"/>
    <n v="3"/>
    <n v="226"/>
    <n v="47.945999999999998"/>
    <n v="1"/>
    <n v="1"/>
    <n v="1"/>
    <s v="111"/>
    <x v="0"/>
  </r>
  <r>
    <s v="SH-19975"/>
    <s v="Sally Hughsby"/>
    <n v="13"/>
    <n v="29"/>
    <n v="3406.8395"/>
    <n v="4"/>
    <n v="5"/>
    <n v="4"/>
    <s v="454"/>
    <x v="1"/>
  </r>
  <r>
    <s v="SH-20395"/>
    <s v="Shahid Hopkins"/>
    <n v="10"/>
    <n v="23"/>
    <n v="2180.7179999999998"/>
    <n v="5"/>
    <n v="5"/>
    <n v="3"/>
    <s v="553"/>
    <x v="1"/>
  </r>
  <r>
    <s v="SH-20635"/>
    <s v="Stefanie Holloman"/>
    <n v="2"/>
    <n v="765"/>
    <n v="2096.3919999999998"/>
    <n v="1"/>
    <n v="1"/>
    <n v="3"/>
    <s v="113"/>
    <x v="0"/>
  </r>
  <r>
    <s v="SJ-20125"/>
    <s v="Sanjit Jacobs"/>
    <n v="12"/>
    <n v="95"/>
    <n v="3949.6559999999999"/>
    <n v="3"/>
    <n v="5"/>
    <n v="4"/>
    <s v="354"/>
    <x v="2"/>
  </r>
  <r>
    <s v="SJ-20215"/>
    <s v="Sarah Jordon"/>
    <n v="6"/>
    <n v="29"/>
    <n v="1341.0360000000001"/>
    <n v="4"/>
    <n v="3"/>
    <n v="2"/>
    <s v="432"/>
    <x v="2"/>
  </r>
  <r>
    <s v="SJ-20500"/>
    <s v="Shirley Jackson"/>
    <n v="5"/>
    <n v="253"/>
    <n v="1318.7760000000001"/>
    <n v="1"/>
    <n v="2"/>
    <n v="2"/>
    <s v="122"/>
    <x v="0"/>
  </r>
  <r>
    <s v="SK-19990"/>
    <s v="Sally Knutson"/>
    <n v="3"/>
    <n v="8"/>
    <n v="883.40899999999999"/>
    <n v="5"/>
    <n v="1"/>
    <n v="1"/>
    <s v="511"/>
    <x v="1"/>
  </r>
  <r>
    <s v="SL-20155"/>
    <s v="Sara Luxemburg"/>
    <n v="7"/>
    <n v="70"/>
    <n v="3053.0120000000002"/>
    <n v="3"/>
    <n v="3"/>
    <n v="4"/>
    <s v="334"/>
    <x v="2"/>
  </r>
  <r>
    <s v="SM-20005"/>
    <s v="Sally Matthias"/>
    <n v="4"/>
    <n v="421"/>
    <n v="244.494"/>
    <n v="1"/>
    <n v="1"/>
    <n v="1"/>
    <s v="111"/>
    <x v="0"/>
  </r>
  <r>
    <s v="SM-20320"/>
    <s v="Sean Miller"/>
    <n v="5"/>
    <n v="79"/>
    <n v="25043.05"/>
    <n v="3"/>
    <n v="2"/>
    <n v="5"/>
    <s v="325"/>
    <x v="3"/>
  </r>
  <r>
    <s v="SM-20905"/>
    <s v="Susan MacKendrick"/>
    <n v="1"/>
    <n v="606"/>
    <n v="1043.0409999999999"/>
    <n v="1"/>
    <n v="0"/>
    <n v="2"/>
    <s v="102"/>
    <x v="0"/>
  </r>
  <r>
    <s v="SM-20950"/>
    <s v="Suzanne McNair"/>
    <n v="12"/>
    <n v="25"/>
    <n v="5563.3919999999998"/>
    <n v="5"/>
    <n v="5"/>
    <n v="5"/>
    <s v="555"/>
    <x v="1"/>
  </r>
  <r>
    <s v="SN-20560"/>
    <s v="Skye Norling"/>
    <n v="6"/>
    <n v="111"/>
    <n v="1860.4179999999999"/>
    <n v="2"/>
    <n v="3"/>
    <n v="3"/>
    <s v="233"/>
    <x v="0"/>
  </r>
  <r>
    <s v="SN-20710"/>
    <s v="Steve Nguyen"/>
    <n v="7"/>
    <n v="79"/>
    <n v="3127.9591999999998"/>
    <n v="3"/>
    <n v="3"/>
    <n v="4"/>
    <s v="334"/>
    <x v="2"/>
  </r>
  <r>
    <s v="SO-20335"/>
    <s v="Sean O'Donnell"/>
    <n v="6"/>
    <n v="29"/>
    <n v="2602.5754999999999"/>
    <n v="4"/>
    <n v="3"/>
    <n v="3"/>
    <s v="433"/>
    <x v="2"/>
  </r>
  <r>
    <s v="SP-20545"/>
    <s v="Sibella Parks"/>
    <n v="6"/>
    <n v="327"/>
    <n v="1306.086"/>
    <n v="1"/>
    <n v="3"/>
    <n v="2"/>
    <s v="132"/>
    <x v="0"/>
  </r>
  <r>
    <s v="SP-20620"/>
    <s v="Stefania Perrino"/>
    <n v="9"/>
    <n v="47"/>
    <n v="5440.3190000000004"/>
    <n v="4"/>
    <n v="4"/>
    <n v="5"/>
    <s v="445"/>
    <x v="1"/>
  </r>
  <r>
    <s v="SP-20650"/>
    <s v="Stephanie Phelps"/>
    <n v="9"/>
    <n v="386"/>
    <n v="1872.4359999999999"/>
    <n v="1"/>
    <n v="4"/>
    <n v="3"/>
    <s v="143"/>
    <x v="0"/>
  </r>
  <r>
    <s v="SP-20860"/>
    <s v="Sung Pak"/>
    <n v="10"/>
    <n v="79"/>
    <n v="4282.9399999999996"/>
    <n v="3"/>
    <n v="5"/>
    <n v="4"/>
    <s v="354"/>
    <x v="2"/>
  </r>
  <r>
    <s v="SP-20920"/>
    <s v="Susan Pistek"/>
    <n v="6"/>
    <n v="70"/>
    <n v="3990.6889999999999"/>
    <n v="3"/>
    <n v="3"/>
    <n v="4"/>
    <s v="334"/>
    <x v="2"/>
  </r>
  <r>
    <s v="SR-20425"/>
    <s v="Sharelle Roach"/>
    <n v="5"/>
    <n v="8"/>
    <n v="3233.4810000000002"/>
    <n v="5"/>
    <n v="2"/>
    <n v="4"/>
    <s v="524"/>
    <x v="1"/>
  </r>
  <r>
    <s v="SR-20740"/>
    <s v="Steven Roelle"/>
    <n v="8"/>
    <n v="196"/>
    <n v="4345.8860000000004"/>
    <n v="2"/>
    <n v="4"/>
    <n v="5"/>
    <s v="245"/>
    <x v="0"/>
  </r>
  <r>
    <s v="SS-20140"/>
    <s v="Saphhira Shifley"/>
    <n v="8"/>
    <n v="15"/>
    <n v="1324.028"/>
    <n v="5"/>
    <n v="4"/>
    <n v="2"/>
    <s v="542"/>
    <x v="1"/>
  </r>
  <r>
    <s v="SS-20410"/>
    <s v="Shahid Shariari"/>
    <n v="6"/>
    <n v="110"/>
    <n v="3056.8069999999998"/>
    <n v="2"/>
    <n v="3"/>
    <n v="4"/>
    <s v="234"/>
    <x v="0"/>
  </r>
  <r>
    <s v="SS-20515"/>
    <s v="Shirley Schmidt"/>
    <n v="3"/>
    <n v="491"/>
    <n v="613.4"/>
    <n v="1"/>
    <n v="1"/>
    <n v="1"/>
    <s v="111"/>
    <x v="0"/>
  </r>
  <r>
    <s v="SS-20590"/>
    <s v="Sonia Sunley"/>
    <n v="6"/>
    <n v="432"/>
    <n v="418.49"/>
    <n v="1"/>
    <n v="3"/>
    <n v="1"/>
    <s v="131"/>
    <x v="0"/>
  </r>
  <r>
    <s v="SS-20875"/>
    <s v="Sung Shariari"/>
    <n v="5"/>
    <n v="120"/>
    <n v="964.63599999999997"/>
    <n v="2"/>
    <n v="2"/>
    <n v="1"/>
    <s v="221"/>
    <x v="0"/>
  </r>
  <r>
    <s v="ST-20530"/>
    <s v="Shui Tom"/>
    <n v="7"/>
    <n v="125"/>
    <n v="433.34"/>
    <n v="2"/>
    <n v="3"/>
    <n v="1"/>
    <s v="231"/>
    <x v="0"/>
  </r>
  <r>
    <s v="SU-20665"/>
    <s v="Stephanie Ulpright"/>
    <n v="7"/>
    <n v="20"/>
    <n v="2595.364"/>
    <n v="5"/>
    <n v="3"/>
    <n v="3"/>
    <s v="533"/>
    <x v="1"/>
  </r>
  <r>
    <s v="SV-20365"/>
    <s v="Seth Vernon"/>
    <n v="10"/>
    <n v="101"/>
    <n v="11470.95"/>
    <n v="3"/>
    <n v="5"/>
    <n v="5"/>
    <s v="355"/>
    <x v="2"/>
  </r>
  <r>
    <s v="SV-20785"/>
    <s v="Stewart Visinsky"/>
    <n v="9"/>
    <n v="320"/>
    <n v="4105.3050000000003"/>
    <n v="1"/>
    <n v="4"/>
    <n v="4"/>
    <s v="144"/>
    <x v="0"/>
  </r>
  <r>
    <s v="SV-20815"/>
    <s v="Stuart Van"/>
    <n v="4"/>
    <n v="76"/>
    <n v="1271.0899999999999"/>
    <n v="3"/>
    <n v="1"/>
    <n v="2"/>
    <s v="312"/>
    <x v="3"/>
  </r>
  <r>
    <s v="SV-20935"/>
    <s v="Susan Vittorini"/>
    <n v="8"/>
    <n v="2"/>
    <n v="1903.491"/>
    <n v="5"/>
    <n v="4"/>
    <n v="3"/>
    <s v="543"/>
    <x v="1"/>
  </r>
  <r>
    <s v="SW-20245"/>
    <s v="Scot Wooten"/>
    <n v="7"/>
    <n v="81"/>
    <n v="1085.078"/>
    <n v="3"/>
    <n v="3"/>
    <n v="2"/>
    <s v="332"/>
    <x v="3"/>
  </r>
  <r>
    <s v="SW-20275"/>
    <s v="Scott Williamson"/>
    <n v="6"/>
    <n v="30"/>
    <n v="1966.65"/>
    <n v="4"/>
    <n v="3"/>
    <n v="3"/>
    <s v="433"/>
    <x v="2"/>
  </r>
  <r>
    <s v="SW-20350"/>
    <s v="Sean Wendt"/>
    <n v="3"/>
    <n v="162"/>
    <n v="1019.044"/>
    <n v="2"/>
    <n v="1"/>
    <n v="2"/>
    <s v="212"/>
    <x v="0"/>
  </r>
  <r>
    <s v="SW-20455"/>
    <s v="Shaun Weien"/>
    <n v="7"/>
    <n v="162"/>
    <n v="2921.5439999999999"/>
    <n v="2"/>
    <n v="3"/>
    <n v="4"/>
    <s v="234"/>
    <x v="0"/>
  </r>
  <r>
    <s v="SW-20755"/>
    <s v="Steven Ward"/>
    <n v="2"/>
    <n v="534"/>
    <n v="758.69600000000003"/>
    <n v="1"/>
    <n v="1"/>
    <n v="1"/>
    <s v="111"/>
    <x v="0"/>
  </r>
  <r>
    <s v="SZ-20035"/>
    <s v="Sam Zeldin"/>
    <n v="11"/>
    <n v="35"/>
    <n v="3625.3290000000002"/>
    <n v="4"/>
    <n v="5"/>
    <n v="4"/>
    <s v="454"/>
    <x v="1"/>
  </r>
  <r>
    <s v="TA-21385"/>
    <s v="Tom Ashbrook"/>
    <n v="4"/>
    <n v="69"/>
    <n v="14595.62"/>
    <n v="3"/>
    <n v="1"/>
    <n v="5"/>
    <s v="315"/>
    <x v="3"/>
  </r>
  <r>
    <s v="TB-21055"/>
    <s v="Ted Butterfield"/>
    <n v="5"/>
    <n v="119"/>
    <n v="1467.8810000000001"/>
    <n v="2"/>
    <n v="2"/>
    <n v="2"/>
    <s v="222"/>
    <x v="0"/>
  </r>
  <r>
    <s v="TB-21175"/>
    <s v="Thomas Boland"/>
    <n v="4"/>
    <n v="58"/>
    <n v="3589.2959999999998"/>
    <n v="3"/>
    <n v="1"/>
    <n v="4"/>
    <s v="314"/>
    <x v="3"/>
  </r>
  <r>
    <s v="TB-21190"/>
    <s v="Thomas Brumley"/>
    <n v="4"/>
    <n v="49"/>
    <n v="816.17399999999998"/>
    <n v="4"/>
    <n v="1"/>
    <n v="1"/>
    <s v="411"/>
    <x v="2"/>
  </r>
  <r>
    <s v="TB-21250"/>
    <s v="Tim Brockman"/>
    <n v="7"/>
    <n v="349"/>
    <n v="1602.376"/>
    <n v="1"/>
    <n v="3"/>
    <n v="2"/>
    <s v="132"/>
    <x v="0"/>
  </r>
  <r>
    <s v="TB-21280"/>
    <s v="Toby Braunhardt"/>
    <n v="6"/>
    <n v="583"/>
    <n v="2198.4499999999998"/>
    <n v="1"/>
    <n v="3"/>
    <n v="3"/>
    <s v="133"/>
    <x v="0"/>
  </r>
  <r>
    <s v="TB-21355"/>
    <s v="Todd Boyes"/>
    <n v="5"/>
    <n v="146"/>
    <n v="834.32799999999997"/>
    <n v="2"/>
    <n v="2"/>
    <n v="1"/>
    <s v="221"/>
    <x v="0"/>
  </r>
  <r>
    <s v="TB-21400"/>
    <s v="Tom Boeckenhauer"/>
    <n v="7"/>
    <n v="202"/>
    <n v="9133.99"/>
    <n v="2"/>
    <n v="3"/>
    <n v="5"/>
    <s v="235"/>
    <x v="0"/>
  </r>
  <r>
    <s v="TB-21520"/>
    <s v="Tracy Blumstein"/>
    <n v="9"/>
    <n v="107"/>
    <n v="4737.4859999999999"/>
    <n v="2"/>
    <n v="4"/>
    <n v="5"/>
    <s v="245"/>
    <x v="0"/>
  </r>
  <r>
    <s v="TB-21595"/>
    <s v="Troy Blackwell"/>
    <n v="5"/>
    <n v="285"/>
    <n v="1387.559"/>
    <n v="1"/>
    <n v="2"/>
    <n v="2"/>
    <s v="122"/>
    <x v="0"/>
  </r>
  <r>
    <s v="TB-21625"/>
    <s v="Trudy Brown"/>
    <n v="9"/>
    <n v="30"/>
    <n v="2797.6680000000001"/>
    <n v="4"/>
    <n v="4"/>
    <n v="4"/>
    <s v="444"/>
    <x v="1"/>
  </r>
  <r>
    <s v="TC-20980"/>
    <s v="Tamara Chand"/>
    <n v="5"/>
    <n v="399"/>
    <n v="19052.218000000001"/>
    <n v="1"/>
    <n v="2"/>
    <n v="5"/>
    <s v="125"/>
    <x v="0"/>
  </r>
  <r>
    <s v="TC-21145"/>
    <s v="Theresa Coyne"/>
    <n v="1"/>
    <n v="106"/>
    <n v="1038.26"/>
    <n v="2"/>
    <n v="0"/>
    <n v="2"/>
    <s v="202"/>
    <x v="0"/>
  </r>
  <r>
    <s v="TC-21295"/>
    <s v="Toby Carlisle"/>
    <n v="8"/>
    <n v="27"/>
    <n v="4266.8119999999999"/>
    <n v="4"/>
    <n v="4"/>
    <n v="4"/>
    <s v="444"/>
    <x v="1"/>
  </r>
  <r>
    <s v="TC-21475"/>
    <s v="Tony Chapman"/>
    <n v="9"/>
    <n v="153"/>
    <n v="1244.9760000000001"/>
    <n v="2"/>
    <n v="4"/>
    <n v="2"/>
    <s v="242"/>
    <x v="0"/>
  </r>
  <r>
    <s v="TC-21535"/>
    <s v="Tracy Collins"/>
    <n v="7"/>
    <n v="4"/>
    <n v="742.55799999999999"/>
    <n v="5"/>
    <n v="3"/>
    <n v="1"/>
    <s v="531"/>
    <x v="1"/>
  </r>
  <r>
    <s v="TD-20995"/>
    <s v="Tamara Dahlen"/>
    <n v="9"/>
    <n v="37"/>
    <n v="1434.548"/>
    <n v="4"/>
    <n v="4"/>
    <n v="2"/>
    <s v="442"/>
    <x v="2"/>
  </r>
  <r>
    <s v="TG-21310"/>
    <s v="Toby Gnade"/>
    <n v="5"/>
    <n v="337"/>
    <n v="3058.3719999999998"/>
    <n v="1"/>
    <n v="2"/>
    <n v="4"/>
    <s v="124"/>
    <x v="0"/>
  </r>
  <r>
    <s v="TG-21640"/>
    <s v="Trudy Glocke"/>
    <n v="4"/>
    <n v="114"/>
    <n v="2074.6610000000001"/>
    <n v="2"/>
    <n v="1"/>
    <n v="3"/>
    <s v="213"/>
    <x v="0"/>
  </r>
  <r>
    <s v="TH-21100"/>
    <s v="Thea Hendricks"/>
    <n v="5"/>
    <n v="344"/>
    <n v="2422.8240000000001"/>
    <n v="1"/>
    <n v="2"/>
    <n v="3"/>
    <s v="123"/>
    <x v="0"/>
  </r>
  <r>
    <s v="TH-21115"/>
    <s v="Thea Hudgings"/>
    <n v="4"/>
    <n v="58"/>
    <n v="2942.7719999999999"/>
    <n v="3"/>
    <n v="1"/>
    <n v="4"/>
    <s v="314"/>
    <x v="3"/>
  </r>
  <r>
    <s v="TH-21235"/>
    <s v="Tiffany House"/>
    <n v="8"/>
    <n v="117"/>
    <n v="1022.201"/>
    <n v="2"/>
    <n v="4"/>
    <n v="2"/>
    <s v="242"/>
    <x v="0"/>
  </r>
  <r>
    <s v="TH-21550"/>
    <s v="Tracy Hopkins"/>
    <n v="7"/>
    <n v="72"/>
    <n v="4234.0959999999995"/>
    <n v="3"/>
    <n v="3"/>
    <n v="4"/>
    <s v="334"/>
    <x v="2"/>
  </r>
  <r>
    <s v="TM-21010"/>
    <s v="Tamara Manning"/>
    <n v="8"/>
    <n v="103"/>
    <n v="2955.2260000000001"/>
    <n v="2"/>
    <n v="4"/>
    <n v="4"/>
    <s v="244"/>
    <x v="0"/>
  </r>
  <r>
    <s v="TM-21490"/>
    <s v="Tony Molinari"/>
    <n v="3"/>
    <n v="130"/>
    <n v="1094.6780000000001"/>
    <n v="2"/>
    <n v="1"/>
    <n v="2"/>
    <s v="212"/>
    <x v="0"/>
  </r>
  <r>
    <s v="TN-21040"/>
    <s v="Tanja Norvell"/>
    <n v="7"/>
    <n v="90"/>
    <n v="3130.221"/>
    <n v="3"/>
    <n v="3"/>
    <n v="4"/>
    <s v="334"/>
    <x v="2"/>
  </r>
  <r>
    <s v="TP-21130"/>
    <s v="Theone Pippenger"/>
    <n v="9"/>
    <n v="8"/>
    <n v="4454.0559999999996"/>
    <n v="5"/>
    <n v="4"/>
    <n v="5"/>
    <s v="545"/>
    <x v="1"/>
  </r>
  <r>
    <s v="TP-21415"/>
    <s v="Tom Prescott"/>
    <n v="5"/>
    <n v="104"/>
    <n v="5329.0047999999997"/>
    <n v="2"/>
    <n v="2"/>
    <n v="5"/>
    <s v="225"/>
    <x v="0"/>
  </r>
  <r>
    <s v="TP-21565"/>
    <s v="Tracy Poddar"/>
    <n v="4"/>
    <n v="350"/>
    <n v="1936.64"/>
    <n v="1"/>
    <n v="1"/>
    <n v="3"/>
    <s v="113"/>
    <x v="0"/>
  </r>
  <r>
    <s v="TR-21325"/>
    <s v="Toby Ritter"/>
    <n v="5"/>
    <n v="193"/>
    <n v="675.94200000000001"/>
    <n v="2"/>
    <n v="2"/>
    <n v="1"/>
    <s v="221"/>
    <x v="0"/>
  </r>
  <r>
    <s v="TS-21085"/>
    <s v="Thais Sissman"/>
    <n v="2"/>
    <n v="357"/>
    <n v="4.8330000000000002"/>
    <n v="1"/>
    <n v="1"/>
    <n v="0"/>
    <s v="110"/>
    <x v="0"/>
  </r>
  <r>
    <s v="TS-21160"/>
    <s v="Theresa Swint"/>
    <n v="6"/>
    <n v="504"/>
    <n v="2163.6239999999998"/>
    <n v="1"/>
    <n v="3"/>
    <n v="3"/>
    <s v="133"/>
    <x v="0"/>
  </r>
  <r>
    <s v="TS-21205"/>
    <s v="Thomas Seio"/>
    <n v="7"/>
    <n v="198"/>
    <n v="5371.09"/>
    <n v="2"/>
    <n v="3"/>
    <n v="5"/>
    <s v="235"/>
    <x v="0"/>
  </r>
  <r>
    <s v="TS-21340"/>
    <s v="Toby Swindell"/>
    <n v="5"/>
    <n v="226"/>
    <n v="974.78200000000004"/>
    <n v="1"/>
    <n v="2"/>
    <n v="2"/>
    <s v="122"/>
    <x v="0"/>
  </r>
  <r>
    <s v="TS-21370"/>
    <s v="Todd Sumrall"/>
    <n v="6"/>
    <n v="36"/>
    <n v="11891.751"/>
    <n v="4"/>
    <n v="3"/>
    <n v="5"/>
    <s v="435"/>
    <x v="2"/>
  </r>
  <r>
    <s v="TS-21430"/>
    <s v="Tom Stivers"/>
    <n v="5"/>
    <n v="172"/>
    <n v="2054.14"/>
    <n v="2"/>
    <n v="2"/>
    <n v="3"/>
    <s v="223"/>
    <x v="0"/>
  </r>
  <r>
    <s v="TS-21505"/>
    <s v="Tony Sayre"/>
    <n v="6"/>
    <n v="11"/>
    <n v="2243.2739999999999"/>
    <n v="5"/>
    <n v="3"/>
    <n v="3"/>
    <s v="533"/>
    <x v="1"/>
  </r>
  <r>
    <s v="TS-21610"/>
    <s v="Troy Staebel"/>
    <n v="7"/>
    <n v="55"/>
    <n v="2820.424"/>
    <n v="3"/>
    <n v="3"/>
    <n v="4"/>
    <s v="334"/>
    <x v="2"/>
  </r>
  <r>
    <s v="TS-21655"/>
    <s v="Trudy Schmidt"/>
    <n v="5"/>
    <n v="238"/>
    <n v="3368.0940000000001"/>
    <n v="1"/>
    <n v="2"/>
    <n v="4"/>
    <s v="124"/>
    <x v="0"/>
  </r>
  <r>
    <s v="TT-21070"/>
    <s v="Ted Trevino"/>
    <n v="7"/>
    <n v="31"/>
    <n v="4915.6019999999999"/>
    <n v="4"/>
    <n v="3"/>
    <n v="5"/>
    <s v="435"/>
    <x v="2"/>
  </r>
  <r>
    <s v="TT-21220"/>
    <s v="Thomas Thornton"/>
    <n v="8"/>
    <n v="183"/>
    <n v="1427.0440000000001"/>
    <n v="2"/>
    <n v="4"/>
    <n v="2"/>
    <s v="242"/>
    <x v="0"/>
  </r>
  <r>
    <s v="TT-21265"/>
    <s v="Tim Taslimi"/>
    <n v="3"/>
    <n v="406"/>
    <n v="439.5"/>
    <n v="1"/>
    <n v="1"/>
    <n v="1"/>
    <s v="111"/>
    <x v="0"/>
  </r>
  <r>
    <s v="TT-21460"/>
    <s v="Tonja Turnell"/>
    <n v="7"/>
    <n v="12"/>
    <n v="5364.808"/>
    <n v="5"/>
    <n v="3"/>
    <n v="5"/>
    <s v="535"/>
    <x v="1"/>
  </r>
  <r>
    <s v="TW-21025"/>
    <s v="Tamara Willingham"/>
    <n v="7"/>
    <n v="64"/>
    <n v="5278.826"/>
    <n v="3"/>
    <n v="3"/>
    <n v="5"/>
    <s v="335"/>
    <x v="2"/>
  </r>
  <r>
    <s v="TZ-21580"/>
    <s v="Tracy Zic"/>
    <n v="4"/>
    <n v="35"/>
    <n v="1707.2860000000001"/>
    <n v="4"/>
    <n v="1"/>
    <n v="2"/>
    <s v="412"/>
    <x v="2"/>
  </r>
  <r>
    <s v="VB-21745"/>
    <s v="Victoria Brennan"/>
    <n v="6"/>
    <n v="54"/>
    <n v="2005.596"/>
    <n v="3"/>
    <n v="3"/>
    <n v="3"/>
    <s v="333"/>
    <x v="2"/>
  </r>
  <r>
    <s v="VD-21670"/>
    <s v="Valerie Dominguez"/>
    <n v="6"/>
    <n v="581"/>
    <n v="6442.2539999999999"/>
    <n v="1"/>
    <n v="3"/>
    <n v="5"/>
    <s v="135"/>
    <x v="0"/>
  </r>
  <r>
    <s v="VF-21715"/>
    <s v="Vicky Freymann"/>
    <n v="5"/>
    <n v="13"/>
    <n v="847.94399999999996"/>
    <n v="5"/>
    <n v="2"/>
    <n v="1"/>
    <s v="521"/>
    <x v="1"/>
  </r>
  <r>
    <s v="VG-21790"/>
    <s v="Vivek Gonzalez"/>
    <n v="6"/>
    <n v="154"/>
    <n v="846.01"/>
    <n v="2"/>
    <n v="3"/>
    <n v="1"/>
    <s v="231"/>
    <x v="0"/>
  </r>
  <r>
    <s v="VG-21805"/>
    <s v="Vivek Grady"/>
    <n v="5"/>
    <n v="286"/>
    <n v="427.37200000000001"/>
    <n v="1"/>
    <n v="2"/>
    <n v="1"/>
    <s v="121"/>
    <x v="0"/>
  </r>
  <r>
    <s v="VM-21685"/>
    <s v="Valerie Mitchum"/>
    <n v="7"/>
    <n v="54"/>
    <n v="2454.866"/>
    <n v="3"/>
    <n v="3"/>
    <n v="3"/>
    <s v="333"/>
    <x v="2"/>
  </r>
  <r>
    <s v="VM-21835"/>
    <s v="Vivian Mathis"/>
    <n v="5"/>
    <n v="117"/>
    <n v="380.69"/>
    <n v="2"/>
    <n v="2"/>
    <n v="1"/>
    <s v="221"/>
    <x v="0"/>
  </r>
  <r>
    <s v="VP-21730"/>
    <s v="Victor Preis"/>
    <n v="3"/>
    <n v="30"/>
    <n v="993.90200000000004"/>
    <n v="4"/>
    <n v="1"/>
    <n v="2"/>
    <s v="412"/>
    <x v="2"/>
  </r>
  <r>
    <s v="VP-21760"/>
    <s v="Victoria Pisteka"/>
    <n v="7"/>
    <n v="75"/>
    <n v="3360.5259999999998"/>
    <n v="3"/>
    <n v="3"/>
    <n v="4"/>
    <s v="334"/>
    <x v="2"/>
  </r>
  <r>
    <s v="VS-21820"/>
    <s v="Vivek Sundaresam"/>
    <n v="4"/>
    <n v="221"/>
    <n v="1055.981"/>
    <n v="2"/>
    <n v="1"/>
    <n v="2"/>
    <s v="212"/>
    <x v="0"/>
  </r>
  <r>
    <s v="VT-21700"/>
    <s v="Valerie Takahito"/>
    <n v="2"/>
    <n v="1000"/>
    <n v="1736.596"/>
    <n v="1"/>
    <n v="1"/>
    <n v="2"/>
    <s v="112"/>
    <x v="0"/>
  </r>
  <r>
    <s v="VW-21775"/>
    <s v="Victoria Wilson"/>
    <n v="10"/>
    <n v="28"/>
    <n v="6134.0379999999996"/>
    <n v="4"/>
    <n v="5"/>
    <n v="5"/>
    <s v="455"/>
    <x v="1"/>
  </r>
  <r>
    <s v="WB-21850"/>
    <s v="William Brown"/>
    <n v="11"/>
    <n v="20"/>
    <n v="6160.1019999999999"/>
    <n v="5"/>
    <n v="5"/>
    <n v="5"/>
    <s v="555"/>
    <x v="1"/>
  </r>
  <r>
    <s v="XP-21865"/>
    <s v="Xylona Preis"/>
    <n v="11"/>
    <n v="43"/>
    <n v="2374.6579999999999"/>
    <n v="4"/>
    <n v="5"/>
    <n v="3"/>
    <s v="453"/>
    <x v="1"/>
  </r>
  <r>
    <s v="YC-21895"/>
    <s v="Yoseph Carroll"/>
    <n v="5"/>
    <n v="4"/>
    <n v="5454.35"/>
    <n v="5"/>
    <n v="2"/>
    <n v="5"/>
    <s v="525"/>
    <x v="1"/>
  </r>
  <r>
    <s v="YS-21880"/>
    <s v="Yana Sorensen"/>
    <n v="8"/>
    <n v="9"/>
    <n v="6720.4440000000004"/>
    <n v="5"/>
    <n v="4"/>
    <n v="5"/>
    <s v="545"/>
    <x v="1"/>
  </r>
  <r>
    <s v="ZC-21910"/>
    <s v="Zuschuss Carroll"/>
    <n v="13"/>
    <n v="54"/>
    <n v="8025.7070000000003"/>
    <n v="3"/>
    <n v="5"/>
    <n v="5"/>
    <s v="355"/>
    <x v="2"/>
  </r>
  <r>
    <s v="ZD-21925"/>
    <s v="Zuschuss Donatelli"/>
    <n v="5"/>
    <n v="202"/>
    <n v="1493.944"/>
    <n v="2"/>
    <n v="2"/>
    <n v="2"/>
    <s v="222"/>
    <x v="0"/>
  </r>
  <r>
    <s v="Grand Total"/>
    <m/>
    <n v="5009"/>
    <n v="0"/>
    <n v="2297200.8602999998"/>
    <n v="5"/>
    <n v="5"/>
    <n v="5"/>
    <s v="555"/>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3B2023-DA65-41EB-8A82-59070E7F0933}" name="profits by category"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84:C88" firstHeaderRow="0" firstDataRow="1" firstDataCol="1"/>
  <pivotFields count="3">
    <pivotField dataField="1" subtotalTop="0" showAll="0" defaultSubtotal="0"/>
    <pivotField dataField="1" subtotalTop="0" showAll="0" defaultSubtotal="0"/>
    <pivotField axis="axisRow" allDrilled="1" subtotalTop="0" showAll="0" defaultSubtotal="0" defaultAttributeDrillState="1">
      <items count="3">
        <item x="0"/>
        <item x="1"/>
        <item x="2"/>
      </items>
    </pivotField>
  </pivotFields>
  <rowFields count="1">
    <field x="2"/>
  </rowFields>
  <rowItems count="4">
    <i>
      <x/>
    </i>
    <i>
      <x v="1"/>
    </i>
    <i>
      <x v="2"/>
    </i>
    <i t="grand">
      <x/>
    </i>
  </rowItems>
  <colFields count="1">
    <field x="-2"/>
  </colFields>
  <colItems count="2">
    <i>
      <x/>
    </i>
    <i i="1">
      <x v="1"/>
    </i>
  </colItems>
  <dataFields count="2">
    <dataField fld="0" subtotal="count" baseField="0" baseItem="0"/>
    <dataField fld="1"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Hierarchies count="49">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Fact]"/>
        <x15:activeTabTopLevelEntity name="[Dim_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B2B7AF-D5A3-40F8-8D1D-443D4F8E6759}" name="Time Trend - Seasonality" cacheId="7" applyNumberFormats="0" applyBorderFormats="0" applyFontFormats="0" applyPatternFormats="0" applyAlignmentFormats="0" applyWidthHeightFormats="1" dataCaption="Values" tag="4670a806-38e9-42f7-8b67-a373bcd002e0" updatedVersion="8" minRefreshableVersion="3" useAutoFormatting="1" itemPrintTitles="1" createdVersion="8" indent="0" compact="0" compactData="0" multipleFieldFilters="0" chartFormat="16">
  <location ref="A26:D75" firstHeaderRow="0" firstDataRow="1" firstDataCol="2"/>
  <pivotFields count="5">
    <pivotField axis="axisRow" compact="0" allDrilled="1" outline="0" subtotalTop="0" showAll="0" dataSourceSort="1" defaultSubtotal="0" defaultAttributeDrillState="1">
      <items count="12">
        <item x="0"/>
        <item x="1"/>
        <item x="2"/>
        <item x="3"/>
        <item x="4"/>
        <item x="5"/>
        <item x="6"/>
        <item x="7"/>
        <item x="8"/>
        <item x="9"/>
        <item x="10"/>
        <item x="11"/>
      </items>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4">
        <item x="0"/>
        <item x="1"/>
        <item x="2"/>
        <item x="3"/>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s>
  <rowFields count="2">
    <field x="1"/>
    <field x="0"/>
  </rowFields>
  <rowItems count="49">
    <i>
      <x/>
      <x/>
    </i>
    <i r="1">
      <x v="1"/>
    </i>
    <i r="1">
      <x v="2"/>
    </i>
    <i r="1">
      <x v="3"/>
    </i>
    <i r="1">
      <x v="4"/>
    </i>
    <i r="1">
      <x v="5"/>
    </i>
    <i r="1">
      <x v="6"/>
    </i>
    <i r="1">
      <x v="7"/>
    </i>
    <i r="1">
      <x v="8"/>
    </i>
    <i r="1">
      <x v="9"/>
    </i>
    <i r="1">
      <x v="10"/>
    </i>
    <i r="1">
      <x v="11"/>
    </i>
    <i>
      <x v="1"/>
      <x/>
    </i>
    <i r="1">
      <x v="1"/>
    </i>
    <i r="1">
      <x v="2"/>
    </i>
    <i r="1">
      <x v="3"/>
    </i>
    <i r="1">
      <x v="4"/>
    </i>
    <i r="1">
      <x v="5"/>
    </i>
    <i r="1">
      <x v="6"/>
    </i>
    <i r="1">
      <x v="7"/>
    </i>
    <i r="1">
      <x v="8"/>
    </i>
    <i r="1">
      <x v="9"/>
    </i>
    <i r="1">
      <x v="10"/>
    </i>
    <i r="1">
      <x v="11"/>
    </i>
    <i>
      <x v="2"/>
      <x/>
    </i>
    <i r="1">
      <x v="1"/>
    </i>
    <i r="1">
      <x v="2"/>
    </i>
    <i r="1">
      <x v="3"/>
    </i>
    <i r="1">
      <x v="4"/>
    </i>
    <i r="1">
      <x v="5"/>
    </i>
    <i r="1">
      <x v="6"/>
    </i>
    <i r="1">
      <x v="7"/>
    </i>
    <i r="1">
      <x v="8"/>
    </i>
    <i r="1">
      <x v="9"/>
    </i>
    <i r="1">
      <x v="10"/>
    </i>
    <i r="1">
      <x v="11"/>
    </i>
    <i>
      <x v="3"/>
      <x/>
    </i>
    <i r="1">
      <x v="1"/>
    </i>
    <i r="1">
      <x v="2"/>
    </i>
    <i r="1">
      <x v="3"/>
    </i>
    <i r="1">
      <x v="4"/>
    </i>
    <i r="1">
      <x v="5"/>
    </i>
    <i r="1">
      <x v="6"/>
    </i>
    <i r="1">
      <x v="7"/>
    </i>
    <i r="1">
      <x v="8"/>
    </i>
    <i r="1">
      <x v="9"/>
    </i>
    <i r="1">
      <x v="10"/>
    </i>
    <i r="1">
      <x v="11"/>
    </i>
    <i t="grand">
      <x/>
    </i>
  </rowItems>
  <colFields count="1">
    <field x="-2"/>
  </colFields>
  <colItems count="2">
    <i>
      <x/>
    </i>
    <i i="1">
      <x v="1"/>
    </i>
  </colItems>
  <dataFields count="2">
    <dataField fld="3" subtotal="count" baseField="0" baseItem="0"/>
    <dataField fld="2" subtotal="count" baseField="0" baseItem="0"/>
  </dataFields>
  <chartFormats count="4">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3" format="6"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1"/>
          </reference>
        </references>
      </pivotArea>
    </chartFormat>
  </chartFormats>
  <pivotHierarchies count="49">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2"/>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ales_Fact]"/>
        <x15:activeTabTopLevelEntity name="[Dim_Product]"/>
        <x15:activeTabTopLevelEntity name="[Dim_Location]"/>
        <x15:activeTabTopLevelEntity name="[Dim_Customer]"/>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D6CB9F1-B24B-4AD1-88D8-4C4613D6FF2D}" name="discount by Category"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7:B81"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fld="1" subtotal="count" baseField="0" baseItem="0"/>
  </dataFields>
  <pivotHierarchies count="49">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Sales_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28544B0-A087-4214-B8F9-E4F062F7E1BF}" name="Customer Overview" cacheId="2" applyNumberFormats="0" applyBorderFormats="0" applyFontFormats="0" applyPatternFormats="0" applyAlignmentFormats="0" applyWidthHeightFormats="1" dataCaption="Values" tag="74fb0912-14ff-4a0d-b6ac-c5329faf51af" updatedVersion="8" minRefreshableVersion="3" useAutoFormatting="1" itemPrintTitles="1" createdVersion="8" indent="0" outline="1" outlineData="1" multipleFieldFilters="0">
  <location ref="A18:E22" firstHeaderRow="0" firstDataRow="1" firstDataCol="1"/>
  <pivotFields count="6">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4">
    <i>
      <x/>
    </i>
    <i i="1">
      <x v="1"/>
    </i>
    <i i="2">
      <x v="2"/>
    </i>
    <i i="3">
      <x v="3"/>
    </i>
  </colItems>
  <dataFields count="4">
    <dataField fld="4" subtotal="count" baseField="0" baseItem="0"/>
    <dataField fld="3" subtotal="count" baseField="0" baseItem="0"/>
    <dataField fld="2" subtotal="count" baseField="0" baseItem="0"/>
    <dataField fld="1" subtotal="count" baseField="0" baseItem="0"/>
  </dataFields>
  <pivotHierarchies count="49">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Fact]"/>
        <x15:activeTabTopLevelEntity name="[Dim_Product]"/>
        <x15:activeTabTopLevelEntity name="[Dim_Location]"/>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59B316B-123C-4D27-A305-B7533414B528}" name="Location Overview" cacheId="5" applyNumberFormats="0" applyBorderFormats="0" applyFontFormats="0" applyPatternFormats="0" applyAlignmentFormats="0" applyWidthHeightFormats="1" dataCaption="Values" tag="84db3e4a-57d4-41ec-bb7e-e8a4eda789d0" updatedVersion="8" minRefreshableVersion="3" useAutoFormatting="1" itemPrintTitles="1" createdVersion="8" indent="0" outline="1" outlineData="1" multipleFieldFilters="0">
  <location ref="A9:C14" firstHeaderRow="0" firstDataRow="1" firstDataCol="1"/>
  <pivotFields count="4">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v="2"/>
    </i>
    <i>
      <x/>
    </i>
    <i>
      <x v="1"/>
    </i>
    <i>
      <x v="3"/>
    </i>
    <i t="grand">
      <x/>
    </i>
  </rowItems>
  <colFields count="1">
    <field x="-2"/>
  </colFields>
  <colItems count="2">
    <i>
      <x/>
    </i>
    <i i="1">
      <x v="1"/>
    </i>
  </colItems>
  <dataFields count="2">
    <dataField fld="2" subtotal="count" baseField="0" baseItem="0"/>
    <dataField fld="1" subtotal="count" baseField="0" baseItem="0"/>
  </dataFields>
  <pivotHierarchies count="49">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Fact]"/>
        <x15:activeTabTopLevelEntity name="[Dim_Product]"/>
        <x15:activeTabTopLevelEntity name="[Dim_Lo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7A1E864-3C47-4138-8835-356207D2CC44}" name="The Product Overview" cacheId="6" applyNumberFormats="0" applyBorderFormats="0" applyFontFormats="0" applyPatternFormats="0" applyAlignmentFormats="0" applyWidthHeightFormats="1" dataCaption="Values" tag="3cb8e368-29a9-4ce0-bba3-2523b42e7c1c" updatedVersion="8" minRefreshableVersion="3" useAutoFormatting="1" itemPrintTitles="1" createdVersion="8" indent="0" outline="1" outlineData="1" multipleFieldFilters="0">
  <location ref="A1:F5" firstHeaderRow="0" firstDataRow="1" firstDataCol="1"/>
  <pivotFields count="6">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5">
    <i>
      <x/>
    </i>
    <i i="1">
      <x v="1"/>
    </i>
    <i i="2">
      <x v="2"/>
    </i>
    <i i="3">
      <x v="3"/>
    </i>
    <i i="4">
      <x v="4"/>
    </i>
  </colItems>
  <dataFields count="5">
    <dataField fld="5" subtotal="count" baseField="0" baseItem="0"/>
    <dataField fld="4" subtotal="count" baseField="0" baseItem="0"/>
    <dataField fld="3" subtotal="count" baseField="0" baseItem="0"/>
    <dataField fld="2" subtotal="count" baseField="0" baseItem="0"/>
    <dataField fld="1" subtotal="count" baseField="0" baseItem="0"/>
  </dataFields>
  <pivotHierarchies count="49">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Fact]"/>
        <x15:activeTabTopLevelEntity name="[Dim_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9905EFD-0F6C-455D-A5BE-8E2CDB98DB6D}" name="Discount Effect"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95:C108" firstHeaderRow="0"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fld="2" subtotal="count" baseField="0" baseItem="0"/>
    <dataField fld="1"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49">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5F5D2F5-17C7-44C7-AB47-705783DA450B}" name="Base RFM" cacheId="8" applyNumberFormats="0" applyBorderFormats="0" applyFontFormats="0" applyPatternFormats="0" applyAlignmentFormats="0" applyWidthHeightFormats="1" dataCaption="Values" tag="44bac19e-e768-480f-9517-844ef04cc753" updatedVersion="8" minRefreshableVersion="3" useAutoFormatting="1" itemPrintTitles="1" createdVersion="8" indent="0" compact="0" compactData="0" multipleFieldFilters="0">
  <location ref="A1:E795" firstHeaderRow="0" firstDataRow="1" firstDataCol="2"/>
  <pivotFields count="6">
    <pivotField axis="axisRow" compact="0" allDrilled="1" outline="0" subtotalTop="0" showAll="0" dataSourceSort="1" defaultSubtotal="0" defaultAttributeDrillState="1">
      <items count="7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s>
    </pivotField>
    <pivotField axis="axisRow" compact="0" allDrilled="1" outline="0" subtotalTop="0" showAll="0" dataSourceSort="1" defaultSubtotal="0" defaultAttributeDrillState="1">
      <items count="7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s>
    </pivotField>
    <pivotField dataField="1" compact="0" outline="0" subtotalTop="0" showAll="0" defaultSubtotal="0"/>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Fields count="2">
    <field x="1"/>
    <field x="0"/>
  </rowFields>
  <rowItems count="794">
    <i>
      <x/>
      <x/>
    </i>
    <i>
      <x v="1"/>
      <x v="1"/>
    </i>
    <i>
      <x v="2"/>
      <x v="2"/>
    </i>
    <i>
      <x v="3"/>
      <x v="3"/>
    </i>
    <i>
      <x v="4"/>
      <x v="4"/>
    </i>
    <i>
      <x v="5"/>
      <x v="5"/>
    </i>
    <i>
      <x v="6"/>
      <x v="6"/>
    </i>
    <i>
      <x v="7"/>
      <x v="7"/>
    </i>
    <i>
      <x v="8"/>
      <x v="8"/>
    </i>
    <i>
      <x v="9"/>
      <x v="9"/>
    </i>
    <i>
      <x v="10"/>
      <x v="10"/>
    </i>
    <i>
      <x v="11"/>
      <x v="11"/>
    </i>
    <i>
      <x v="12"/>
      <x v="12"/>
    </i>
    <i>
      <x v="13"/>
      <x v="13"/>
    </i>
    <i>
      <x v="14"/>
      <x v="14"/>
    </i>
    <i>
      <x v="15"/>
      <x v="15"/>
    </i>
    <i>
      <x v="16"/>
      <x v="16"/>
    </i>
    <i>
      <x v="17"/>
      <x v="17"/>
    </i>
    <i>
      <x v="18"/>
      <x v="18"/>
    </i>
    <i>
      <x v="19"/>
      <x v="19"/>
    </i>
    <i>
      <x v="20"/>
      <x v="20"/>
    </i>
    <i>
      <x v="21"/>
      <x v="21"/>
    </i>
    <i>
      <x v="22"/>
      <x v="22"/>
    </i>
    <i>
      <x v="23"/>
      <x v="23"/>
    </i>
    <i>
      <x v="24"/>
      <x v="24"/>
    </i>
    <i>
      <x v="25"/>
      <x v="25"/>
    </i>
    <i>
      <x v="26"/>
      <x v="26"/>
    </i>
    <i>
      <x v="27"/>
      <x v="27"/>
    </i>
    <i>
      <x v="28"/>
      <x v="28"/>
    </i>
    <i>
      <x v="29"/>
      <x v="29"/>
    </i>
    <i>
      <x v="30"/>
      <x v="30"/>
    </i>
    <i>
      <x v="31"/>
      <x v="31"/>
    </i>
    <i>
      <x v="32"/>
      <x v="32"/>
    </i>
    <i>
      <x v="33"/>
      <x v="33"/>
    </i>
    <i>
      <x v="34"/>
      <x v="34"/>
    </i>
    <i>
      <x v="35"/>
      <x v="35"/>
    </i>
    <i>
      <x v="36"/>
      <x v="36"/>
    </i>
    <i>
      <x v="37"/>
      <x v="37"/>
    </i>
    <i>
      <x v="38"/>
      <x v="38"/>
    </i>
    <i>
      <x v="39"/>
      <x v="39"/>
    </i>
    <i>
      <x v="40"/>
      <x v="40"/>
    </i>
    <i>
      <x v="41"/>
      <x v="41"/>
    </i>
    <i>
      <x v="42"/>
      <x v="42"/>
    </i>
    <i>
      <x v="43"/>
      <x v="43"/>
    </i>
    <i>
      <x v="44"/>
      <x v="44"/>
    </i>
    <i>
      <x v="45"/>
      <x v="45"/>
    </i>
    <i>
      <x v="46"/>
      <x v="46"/>
    </i>
    <i>
      <x v="47"/>
      <x v="47"/>
    </i>
    <i>
      <x v="48"/>
      <x v="48"/>
    </i>
    <i>
      <x v="49"/>
      <x v="49"/>
    </i>
    <i>
      <x v="50"/>
      <x v="50"/>
    </i>
    <i>
      <x v="51"/>
      <x v="51"/>
    </i>
    <i>
      <x v="52"/>
      <x v="52"/>
    </i>
    <i>
      <x v="53"/>
      <x v="53"/>
    </i>
    <i>
      <x v="54"/>
      <x v="54"/>
    </i>
    <i>
      <x v="55"/>
      <x v="55"/>
    </i>
    <i>
      <x v="56"/>
      <x v="56"/>
    </i>
    <i>
      <x v="57"/>
      <x v="57"/>
    </i>
    <i>
      <x v="58"/>
      <x v="58"/>
    </i>
    <i>
      <x v="59"/>
      <x v="59"/>
    </i>
    <i>
      <x v="60"/>
      <x v="60"/>
    </i>
    <i>
      <x v="61"/>
      <x v="61"/>
    </i>
    <i>
      <x v="62"/>
      <x v="62"/>
    </i>
    <i>
      <x v="63"/>
      <x v="63"/>
    </i>
    <i>
      <x v="64"/>
      <x v="64"/>
    </i>
    <i>
      <x v="65"/>
      <x v="65"/>
    </i>
    <i>
      <x v="66"/>
      <x v="66"/>
    </i>
    <i>
      <x v="67"/>
      <x v="67"/>
    </i>
    <i>
      <x v="68"/>
      <x v="68"/>
    </i>
    <i>
      <x v="69"/>
      <x v="69"/>
    </i>
    <i>
      <x v="70"/>
      <x v="70"/>
    </i>
    <i>
      <x v="71"/>
      <x v="71"/>
    </i>
    <i>
      <x v="72"/>
      <x v="72"/>
    </i>
    <i>
      <x v="73"/>
      <x v="73"/>
    </i>
    <i>
      <x v="74"/>
      <x v="74"/>
    </i>
    <i>
      <x v="75"/>
      <x v="75"/>
    </i>
    <i>
      <x v="76"/>
      <x v="76"/>
    </i>
    <i>
      <x v="77"/>
      <x v="77"/>
    </i>
    <i>
      <x v="78"/>
      <x v="78"/>
    </i>
    <i>
      <x v="79"/>
      <x v="79"/>
    </i>
    <i>
      <x v="80"/>
      <x v="80"/>
    </i>
    <i>
      <x v="81"/>
      <x v="81"/>
    </i>
    <i>
      <x v="82"/>
      <x v="82"/>
    </i>
    <i>
      <x v="83"/>
      <x v="83"/>
    </i>
    <i>
      <x v="84"/>
      <x v="84"/>
    </i>
    <i>
      <x v="85"/>
      <x v="85"/>
    </i>
    <i>
      <x v="86"/>
      <x v="86"/>
    </i>
    <i>
      <x v="87"/>
      <x v="87"/>
    </i>
    <i>
      <x v="88"/>
      <x v="88"/>
    </i>
    <i>
      <x v="89"/>
      <x v="89"/>
    </i>
    <i>
      <x v="90"/>
      <x v="90"/>
    </i>
    <i>
      <x v="91"/>
      <x v="91"/>
    </i>
    <i>
      <x v="92"/>
      <x v="92"/>
    </i>
    <i>
      <x v="93"/>
      <x v="93"/>
    </i>
    <i>
      <x v="94"/>
      <x v="94"/>
    </i>
    <i>
      <x v="95"/>
      <x v="95"/>
    </i>
    <i>
      <x v="96"/>
      <x v="96"/>
    </i>
    <i>
      <x v="97"/>
      <x v="97"/>
    </i>
    <i>
      <x v="98"/>
      <x v="98"/>
    </i>
    <i>
      <x v="99"/>
      <x v="99"/>
    </i>
    <i>
      <x v="100"/>
      <x v="100"/>
    </i>
    <i>
      <x v="101"/>
      <x v="101"/>
    </i>
    <i>
      <x v="102"/>
      <x v="102"/>
    </i>
    <i>
      <x v="103"/>
      <x v="103"/>
    </i>
    <i>
      <x v="104"/>
      <x v="104"/>
    </i>
    <i>
      <x v="105"/>
      <x v="105"/>
    </i>
    <i>
      <x v="106"/>
      <x v="106"/>
    </i>
    <i>
      <x v="107"/>
      <x v="107"/>
    </i>
    <i>
      <x v="108"/>
      <x v="108"/>
    </i>
    <i>
      <x v="109"/>
      <x v="109"/>
    </i>
    <i>
      <x v="110"/>
      <x v="110"/>
    </i>
    <i>
      <x v="111"/>
      <x v="111"/>
    </i>
    <i>
      <x v="112"/>
      <x v="112"/>
    </i>
    <i>
      <x v="113"/>
      <x v="113"/>
    </i>
    <i>
      <x v="114"/>
      <x v="114"/>
    </i>
    <i>
      <x v="115"/>
      <x v="115"/>
    </i>
    <i>
      <x v="116"/>
      <x v="116"/>
    </i>
    <i>
      <x v="117"/>
      <x v="117"/>
    </i>
    <i>
      <x v="118"/>
      <x v="118"/>
    </i>
    <i>
      <x v="119"/>
      <x v="119"/>
    </i>
    <i>
      <x v="120"/>
      <x v="120"/>
    </i>
    <i>
      <x v="121"/>
      <x v="121"/>
    </i>
    <i>
      <x v="122"/>
      <x v="122"/>
    </i>
    <i>
      <x v="123"/>
      <x v="123"/>
    </i>
    <i>
      <x v="124"/>
      <x v="124"/>
    </i>
    <i>
      <x v="125"/>
      <x v="125"/>
    </i>
    <i>
      <x v="126"/>
      <x v="126"/>
    </i>
    <i>
      <x v="127"/>
      <x v="127"/>
    </i>
    <i>
      <x v="128"/>
      <x v="128"/>
    </i>
    <i>
      <x v="129"/>
      <x v="129"/>
    </i>
    <i>
      <x v="130"/>
      <x v="130"/>
    </i>
    <i>
      <x v="131"/>
      <x v="131"/>
    </i>
    <i>
      <x v="132"/>
      <x v="132"/>
    </i>
    <i>
      <x v="133"/>
      <x v="133"/>
    </i>
    <i>
      <x v="134"/>
      <x v="134"/>
    </i>
    <i>
      <x v="135"/>
      <x v="135"/>
    </i>
    <i>
      <x v="136"/>
      <x v="136"/>
    </i>
    <i>
      <x v="137"/>
      <x v="137"/>
    </i>
    <i>
      <x v="138"/>
      <x v="138"/>
    </i>
    <i>
      <x v="139"/>
      <x v="139"/>
    </i>
    <i>
      <x v="140"/>
      <x v="140"/>
    </i>
    <i>
      <x v="141"/>
      <x v="141"/>
    </i>
    <i>
      <x v="142"/>
      <x v="142"/>
    </i>
    <i>
      <x v="143"/>
      <x v="143"/>
    </i>
    <i>
      <x v="144"/>
      <x v="144"/>
    </i>
    <i>
      <x v="145"/>
      <x v="145"/>
    </i>
    <i>
      <x v="146"/>
      <x v="146"/>
    </i>
    <i>
      <x v="147"/>
      <x v="147"/>
    </i>
    <i>
      <x v="148"/>
      <x v="148"/>
    </i>
    <i>
      <x v="149"/>
      <x v="149"/>
    </i>
    <i>
      <x v="150"/>
      <x v="150"/>
    </i>
    <i>
      <x v="151"/>
      <x v="151"/>
    </i>
    <i>
      <x v="152"/>
      <x v="152"/>
    </i>
    <i>
      <x v="153"/>
      <x v="153"/>
    </i>
    <i>
      <x v="154"/>
      <x v="154"/>
    </i>
    <i>
      <x v="155"/>
      <x v="155"/>
    </i>
    <i>
      <x v="156"/>
      <x v="156"/>
    </i>
    <i>
      <x v="157"/>
      <x v="157"/>
    </i>
    <i>
      <x v="158"/>
      <x v="158"/>
    </i>
    <i>
      <x v="159"/>
      <x v="159"/>
    </i>
    <i>
      <x v="160"/>
      <x v="160"/>
    </i>
    <i>
      <x v="161"/>
      <x v="161"/>
    </i>
    <i>
      <x v="162"/>
      <x v="162"/>
    </i>
    <i>
      <x v="163"/>
      <x v="163"/>
    </i>
    <i>
      <x v="164"/>
      <x v="164"/>
    </i>
    <i>
      <x v="165"/>
      <x v="165"/>
    </i>
    <i>
      <x v="166"/>
      <x v="166"/>
    </i>
    <i>
      <x v="167"/>
      <x v="167"/>
    </i>
    <i>
      <x v="168"/>
      <x v="168"/>
    </i>
    <i>
      <x v="169"/>
      <x v="169"/>
    </i>
    <i>
      <x v="170"/>
      <x v="170"/>
    </i>
    <i>
      <x v="171"/>
      <x v="171"/>
    </i>
    <i>
      <x v="172"/>
      <x v="172"/>
    </i>
    <i>
      <x v="173"/>
      <x v="173"/>
    </i>
    <i>
      <x v="174"/>
      <x v="174"/>
    </i>
    <i>
      <x v="175"/>
      <x v="175"/>
    </i>
    <i>
      <x v="176"/>
      <x v="176"/>
    </i>
    <i>
      <x v="177"/>
      <x v="177"/>
    </i>
    <i>
      <x v="178"/>
      <x v="178"/>
    </i>
    <i>
      <x v="179"/>
      <x v="179"/>
    </i>
    <i>
      <x v="180"/>
      <x v="180"/>
    </i>
    <i>
      <x v="181"/>
      <x v="181"/>
    </i>
    <i>
      <x v="182"/>
      <x v="182"/>
    </i>
    <i>
      <x v="183"/>
      <x v="183"/>
    </i>
    <i>
      <x v="184"/>
      <x v="184"/>
    </i>
    <i>
      <x v="185"/>
      <x v="185"/>
    </i>
    <i>
      <x v="186"/>
      <x v="186"/>
    </i>
    <i>
      <x v="187"/>
      <x v="187"/>
    </i>
    <i>
      <x v="188"/>
      <x v="188"/>
    </i>
    <i>
      <x v="189"/>
      <x v="189"/>
    </i>
    <i>
      <x v="190"/>
      <x v="190"/>
    </i>
    <i>
      <x v="191"/>
      <x v="191"/>
    </i>
    <i>
      <x v="192"/>
      <x v="192"/>
    </i>
    <i>
      <x v="193"/>
      <x v="193"/>
    </i>
    <i>
      <x v="194"/>
      <x v="194"/>
    </i>
    <i>
      <x v="195"/>
      <x v="195"/>
    </i>
    <i>
      <x v="196"/>
      <x v="196"/>
    </i>
    <i>
      <x v="197"/>
      <x v="197"/>
    </i>
    <i>
      <x v="198"/>
      <x v="198"/>
    </i>
    <i>
      <x v="199"/>
      <x v="199"/>
    </i>
    <i>
      <x v="200"/>
      <x v="200"/>
    </i>
    <i>
      <x v="201"/>
      <x v="201"/>
    </i>
    <i>
      <x v="202"/>
      <x v="202"/>
    </i>
    <i>
      <x v="203"/>
      <x v="203"/>
    </i>
    <i>
      <x v="204"/>
      <x v="204"/>
    </i>
    <i>
      <x v="205"/>
      <x v="205"/>
    </i>
    <i>
      <x v="206"/>
      <x v="206"/>
    </i>
    <i>
      <x v="207"/>
      <x v="207"/>
    </i>
    <i>
      <x v="208"/>
      <x v="208"/>
    </i>
    <i>
      <x v="209"/>
      <x v="209"/>
    </i>
    <i>
      <x v="210"/>
      <x v="210"/>
    </i>
    <i>
      <x v="211"/>
      <x v="211"/>
    </i>
    <i>
      <x v="212"/>
      <x v="212"/>
    </i>
    <i>
      <x v="213"/>
      <x v="213"/>
    </i>
    <i>
      <x v="214"/>
      <x v="214"/>
    </i>
    <i>
      <x v="215"/>
      <x v="215"/>
    </i>
    <i>
      <x v="216"/>
      <x v="216"/>
    </i>
    <i>
      <x v="217"/>
      <x v="217"/>
    </i>
    <i>
      <x v="218"/>
      <x v="218"/>
    </i>
    <i>
      <x v="219"/>
      <x v="219"/>
    </i>
    <i>
      <x v="220"/>
      <x v="220"/>
    </i>
    <i>
      <x v="221"/>
      <x v="221"/>
    </i>
    <i>
      <x v="222"/>
      <x v="222"/>
    </i>
    <i>
      <x v="223"/>
      <x v="223"/>
    </i>
    <i>
      <x v="224"/>
      <x v="224"/>
    </i>
    <i>
      <x v="225"/>
      <x v="225"/>
    </i>
    <i>
      <x v="226"/>
      <x v="226"/>
    </i>
    <i>
      <x v="227"/>
      <x v="227"/>
    </i>
    <i>
      <x v="228"/>
      <x v="228"/>
    </i>
    <i>
      <x v="229"/>
      <x v="229"/>
    </i>
    <i>
      <x v="230"/>
      <x v="230"/>
    </i>
    <i>
      <x v="231"/>
      <x v="231"/>
    </i>
    <i>
      <x v="232"/>
      <x v="232"/>
    </i>
    <i>
      <x v="233"/>
      <x v="233"/>
    </i>
    <i>
      <x v="234"/>
      <x v="234"/>
    </i>
    <i>
      <x v="235"/>
      <x v="235"/>
    </i>
    <i>
      <x v="236"/>
      <x v="236"/>
    </i>
    <i>
      <x v="237"/>
      <x v="237"/>
    </i>
    <i>
      <x v="238"/>
      <x v="238"/>
    </i>
    <i>
      <x v="239"/>
      <x v="239"/>
    </i>
    <i>
      <x v="240"/>
      <x v="240"/>
    </i>
    <i>
      <x v="241"/>
      <x v="241"/>
    </i>
    <i>
      <x v="242"/>
      <x v="242"/>
    </i>
    <i>
      <x v="243"/>
      <x v="243"/>
    </i>
    <i>
      <x v="244"/>
      <x v="244"/>
    </i>
    <i>
      <x v="245"/>
      <x v="245"/>
    </i>
    <i>
      <x v="246"/>
      <x v="246"/>
    </i>
    <i>
      <x v="247"/>
      <x v="247"/>
    </i>
    <i>
      <x v="248"/>
      <x v="248"/>
    </i>
    <i>
      <x v="249"/>
      <x v="249"/>
    </i>
    <i>
      <x v="250"/>
      <x v="250"/>
    </i>
    <i>
      <x v="251"/>
      <x v="251"/>
    </i>
    <i>
      <x v="252"/>
      <x v="252"/>
    </i>
    <i>
      <x v="253"/>
      <x v="253"/>
    </i>
    <i>
      <x v="254"/>
      <x v="254"/>
    </i>
    <i>
      <x v="255"/>
      <x v="255"/>
    </i>
    <i>
      <x v="256"/>
      <x v="256"/>
    </i>
    <i>
      <x v="257"/>
      <x v="257"/>
    </i>
    <i>
      <x v="258"/>
      <x v="258"/>
    </i>
    <i>
      <x v="259"/>
      <x v="259"/>
    </i>
    <i>
      <x v="260"/>
      <x v="260"/>
    </i>
    <i>
      <x v="261"/>
      <x v="261"/>
    </i>
    <i>
      <x v="262"/>
      <x v="262"/>
    </i>
    <i>
      <x v="263"/>
      <x v="263"/>
    </i>
    <i>
      <x v="264"/>
      <x v="264"/>
    </i>
    <i>
      <x v="265"/>
      <x v="265"/>
    </i>
    <i>
      <x v="266"/>
      <x v="266"/>
    </i>
    <i>
      <x v="267"/>
      <x v="267"/>
    </i>
    <i>
      <x v="268"/>
      <x v="268"/>
    </i>
    <i>
      <x v="269"/>
      <x v="269"/>
    </i>
    <i>
      <x v="270"/>
      <x v="270"/>
    </i>
    <i>
      <x v="271"/>
      <x v="271"/>
    </i>
    <i>
      <x v="272"/>
      <x v="272"/>
    </i>
    <i>
      <x v="273"/>
      <x v="273"/>
    </i>
    <i>
      <x v="274"/>
      <x v="274"/>
    </i>
    <i>
      <x v="275"/>
      <x v="275"/>
    </i>
    <i>
      <x v="276"/>
      <x v="276"/>
    </i>
    <i>
      <x v="277"/>
      <x v="277"/>
    </i>
    <i>
      <x v="278"/>
      <x v="278"/>
    </i>
    <i>
      <x v="279"/>
      <x v="279"/>
    </i>
    <i>
      <x v="280"/>
      <x v="280"/>
    </i>
    <i>
      <x v="281"/>
      <x v="281"/>
    </i>
    <i>
      <x v="282"/>
      <x v="282"/>
    </i>
    <i>
      <x v="283"/>
      <x v="283"/>
    </i>
    <i>
      <x v="284"/>
      <x v="284"/>
    </i>
    <i>
      <x v="285"/>
      <x v="285"/>
    </i>
    <i>
      <x v="286"/>
      <x v="286"/>
    </i>
    <i>
      <x v="287"/>
      <x v="287"/>
    </i>
    <i>
      <x v="288"/>
      <x v="288"/>
    </i>
    <i>
      <x v="289"/>
      <x v="289"/>
    </i>
    <i>
      <x v="290"/>
      <x v="290"/>
    </i>
    <i>
      <x v="291"/>
      <x v="291"/>
    </i>
    <i>
      <x v="292"/>
      <x v="292"/>
    </i>
    <i>
      <x v="293"/>
      <x v="293"/>
    </i>
    <i>
      <x v="294"/>
      <x v="294"/>
    </i>
    <i>
      <x v="295"/>
      <x v="295"/>
    </i>
    <i>
      <x v="296"/>
      <x v="296"/>
    </i>
    <i>
      <x v="297"/>
      <x v="297"/>
    </i>
    <i>
      <x v="298"/>
      <x v="298"/>
    </i>
    <i>
      <x v="299"/>
      <x v="299"/>
    </i>
    <i>
      <x v="300"/>
      <x v="300"/>
    </i>
    <i>
      <x v="301"/>
      <x v="301"/>
    </i>
    <i>
      <x v="302"/>
      <x v="302"/>
    </i>
    <i>
      <x v="303"/>
      <x v="303"/>
    </i>
    <i>
      <x v="304"/>
      <x v="304"/>
    </i>
    <i>
      <x v="305"/>
      <x v="305"/>
    </i>
    <i>
      <x v="306"/>
      <x v="306"/>
    </i>
    <i>
      <x v="307"/>
      <x v="307"/>
    </i>
    <i>
      <x v="308"/>
      <x v="308"/>
    </i>
    <i>
      <x v="309"/>
      <x v="309"/>
    </i>
    <i>
      <x v="310"/>
      <x v="310"/>
    </i>
    <i>
      <x v="311"/>
      <x v="311"/>
    </i>
    <i>
      <x v="312"/>
      <x v="312"/>
    </i>
    <i>
      <x v="313"/>
      <x v="313"/>
    </i>
    <i>
      <x v="314"/>
      <x v="314"/>
    </i>
    <i>
      <x v="315"/>
      <x v="315"/>
    </i>
    <i>
      <x v="316"/>
      <x v="316"/>
    </i>
    <i>
      <x v="317"/>
      <x v="317"/>
    </i>
    <i>
      <x v="318"/>
      <x v="318"/>
    </i>
    <i>
      <x v="319"/>
      <x v="319"/>
    </i>
    <i>
      <x v="320"/>
      <x v="320"/>
    </i>
    <i>
      <x v="321"/>
      <x v="321"/>
    </i>
    <i>
      <x v="322"/>
      <x v="322"/>
    </i>
    <i>
      <x v="323"/>
      <x v="323"/>
    </i>
    <i>
      <x v="324"/>
      <x v="324"/>
    </i>
    <i>
      <x v="325"/>
      <x v="325"/>
    </i>
    <i>
      <x v="326"/>
      <x v="326"/>
    </i>
    <i>
      <x v="327"/>
      <x v="327"/>
    </i>
    <i>
      <x v="328"/>
      <x v="328"/>
    </i>
    <i>
      <x v="329"/>
      <x v="329"/>
    </i>
    <i>
      <x v="330"/>
      <x v="330"/>
    </i>
    <i>
      <x v="331"/>
      <x v="331"/>
    </i>
    <i>
      <x v="332"/>
      <x v="332"/>
    </i>
    <i>
      <x v="333"/>
      <x v="333"/>
    </i>
    <i>
      <x v="334"/>
      <x v="334"/>
    </i>
    <i>
      <x v="335"/>
      <x v="335"/>
    </i>
    <i>
      <x v="336"/>
      <x v="336"/>
    </i>
    <i>
      <x v="337"/>
      <x v="337"/>
    </i>
    <i>
      <x v="338"/>
      <x v="338"/>
    </i>
    <i>
      <x v="339"/>
      <x v="339"/>
    </i>
    <i>
      <x v="340"/>
      <x v="340"/>
    </i>
    <i>
      <x v="341"/>
      <x v="341"/>
    </i>
    <i>
      <x v="342"/>
      <x v="342"/>
    </i>
    <i>
      <x v="343"/>
      <x v="343"/>
    </i>
    <i>
      <x v="344"/>
      <x v="344"/>
    </i>
    <i>
      <x v="345"/>
      <x v="345"/>
    </i>
    <i>
      <x v="346"/>
      <x v="346"/>
    </i>
    <i>
      <x v="347"/>
      <x v="347"/>
    </i>
    <i>
      <x v="348"/>
      <x v="348"/>
    </i>
    <i>
      <x v="349"/>
      <x v="349"/>
    </i>
    <i>
      <x v="350"/>
      <x v="350"/>
    </i>
    <i>
      <x v="351"/>
      <x v="351"/>
    </i>
    <i>
      <x v="352"/>
      <x v="352"/>
    </i>
    <i>
      <x v="353"/>
      <x v="353"/>
    </i>
    <i>
      <x v="354"/>
      <x v="354"/>
    </i>
    <i>
      <x v="355"/>
      <x v="355"/>
    </i>
    <i>
      <x v="356"/>
      <x v="356"/>
    </i>
    <i>
      <x v="357"/>
      <x v="357"/>
    </i>
    <i>
      <x v="358"/>
      <x v="358"/>
    </i>
    <i>
      <x v="359"/>
      <x v="359"/>
    </i>
    <i>
      <x v="360"/>
      <x v="360"/>
    </i>
    <i>
      <x v="361"/>
      <x v="361"/>
    </i>
    <i>
      <x v="362"/>
      <x v="362"/>
    </i>
    <i>
      <x v="363"/>
      <x v="363"/>
    </i>
    <i>
      <x v="364"/>
      <x v="364"/>
    </i>
    <i>
      <x v="365"/>
      <x v="365"/>
    </i>
    <i>
      <x v="366"/>
      <x v="366"/>
    </i>
    <i>
      <x v="367"/>
      <x v="367"/>
    </i>
    <i>
      <x v="368"/>
      <x v="368"/>
    </i>
    <i>
      <x v="369"/>
      <x v="369"/>
    </i>
    <i>
      <x v="370"/>
      <x v="370"/>
    </i>
    <i>
      <x v="371"/>
      <x v="371"/>
    </i>
    <i>
      <x v="372"/>
      <x v="372"/>
    </i>
    <i>
      <x v="373"/>
      <x v="373"/>
    </i>
    <i>
      <x v="374"/>
      <x v="374"/>
    </i>
    <i>
      <x v="375"/>
      <x v="375"/>
    </i>
    <i>
      <x v="376"/>
      <x v="376"/>
    </i>
    <i>
      <x v="377"/>
      <x v="377"/>
    </i>
    <i>
      <x v="378"/>
      <x v="378"/>
    </i>
    <i>
      <x v="379"/>
      <x v="379"/>
    </i>
    <i>
      <x v="380"/>
      <x v="380"/>
    </i>
    <i>
      <x v="381"/>
      <x v="381"/>
    </i>
    <i>
      <x v="382"/>
      <x v="382"/>
    </i>
    <i>
      <x v="383"/>
      <x v="383"/>
    </i>
    <i>
      <x v="384"/>
      <x v="384"/>
    </i>
    <i>
      <x v="385"/>
      <x v="385"/>
    </i>
    <i>
      <x v="386"/>
      <x v="386"/>
    </i>
    <i>
      <x v="387"/>
      <x v="387"/>
    </i>
    <i>
      <x v="388"/>
      <x v="388"/>
    </i>
    <i>
      <x v="389"/>
      <x v="389"/>
    </i>
    <i>
      <x v="390"/>
      <x v="390"/>
    </i>
    <i>
      <x v="391"/>
      <x v="391"/>
    </i>
    <i>
      <x v="392"/>
      <x v="392"/>
    </i>
    <i>
      <x v="393"/>
      <x v="393"/>
    </i>
    <i>
      <x v="394"/>
      <x v="394"/>
    </i>
    <i>
      <x v="395"/>
      <x v="395"/>
    </i>
    <i>
      <x v="396"/>
      <x v="396"/>
    </i>
    <i>
      <x v="397"/>
      <x v="397"/>
    </i>
    <i>
      <x v="398"/>
      <x v="398"/>
    </i>
    <i>
      <x v="399"/>
      <x v="399"/>
    </i>
    <i>
      <x v="400"/>
      <x v="400"/>
    </i>
    <i>
      <x v="401"/>
      <x v="401"/>
    </i>
    <i>
      <x v="402"/>
      <x v="402"/>
    </i>
    <i>
      <x v="403"/>
      <x v="403"/>
    </i>
    <i>
      <x v="404"/>
      <x v="404"/>
    </i>
    <i>
      <x v="405"/>
      <x v="405"/>
    </i>
    <i>
      <x v="406"/>
      <x v="406"/>
    </i>
    <i>
      <x v="407"/>
      <x v="407"/>
    </i>
    <i>
      <x v="408"/>
      <x v="408"/>
    </i>
    <i>
      <x v="409"/>
      <x v="409"/>
    </i>
    <i>
      <x v="410"/>
      <x v="410"/>
    </i>
    <i>
      <x v="411"/>
      <x v="411"/>
    </i>
    <i>
      <x v="412"/>
      <x v="412"/>
    </i>
    <i>
      <x v="413"/>
      <x v="413"/>
    </i>
    <i>
      <x v="414"/>
      <x v="414"/>
    </i>
    <i>
      <x v="415"/>
      <x v="415"/>
    </i>
    <i>
      <x v="416"/>
      <x v="416"/>
    </i>
    <i>
      <x v="417"/>
      <x v="417"/>
    </i>
    <i>
      <x v="418"/>
      <x v="418"/>
    </i>
    <i>
      <x v="419"/>
      <x v="419"/>
    </i>
    <i>
      <x v="420"/>
      <x v="420"/>
    </i>
    <i>
      <x v="421"/>
      <x v="421"/>
    </i>
    <i>
      <x v="422"/>
      <x v="422"/>
    </i>
    <i>
      <x v="423"/>
      <x v="423"/>
    </i>
    <i>
      <x v="424"/>
      <x v="424"/>
    </i>
    <i>
      <x v="425"/>
      <x v="425"/>
    </i>
    <i>
      <x v="426"/>
      <x v="426"/>
    </i>
    <i>
      <x v="427"/>
      <x v="427"/>
    </i>
    <i>
      <x v="428"/>
      <x v="428"/>
    </i>
    <i>
      <x v="429"/>
      <x v="429"/>
    </i>
    <i>
      <x v="430"/>
      <x v="430"/>
    </i>
    <i>
      <x v="431"/>
      <x v="431"/>
    </i>
    <i>
      <x v="432"/>
      <x v="432"/>
    </i>
    <i>
      <x v="433"/>
      <x v="433"/>
    </i>
    <i>
      <x v="434"/>
      <x v="434"/>
    </i>
    <i>
      <x v="435"/>
      <x v="435"/>
    </i>
    <i>
      <x v="436"/>
      <x v="436"/>
    </i>
    <i>
      <x v="437"/>
      <x v="437"/>
    </i>
    <i>
      <x v="438"/>
      <x v="438"/>
    </i>
    <i>
      <x v="439"/>
      <x v="439"/>
    </i>
    <i>
      <x v="440"/>
      <x v="440"/>
    </i>
    <i>
      <x v="441"/>
      <x v="441"/>
    </i>
    <i>
      <x v="442"/>
      <x v="442"/>
    </i>
    <i>
      <x v="443"/>
      <x v="443"/>
    </i>
    <i>
      <x v="444"/>
      <x v="444"/>
    </i>
    <i>
      <x v="445"/>
      <x v="445"/>
    </i>
    <i>
      <x v="446"/>
      <x v="446"/>
    </i>
    <i>
      <x v="447"/>
      <x v="447"/>
    </i>
    <i>
      <x v="448"/>
      <x v="448"/>
    </i>
    <i>
      <x v="449"/>
      <x v="449"/>
    </i>
    <i>
      <x v="450"/>
      <x v="450"/>
    </i>
    <i>
      <x v="451"/>
      <x v="451"/>
    </i>
    <i>
      <x v="452"/>
      <x v="452"/>
    </i>
    <i>
      <x v="453"/>
      <x v="453"/>
    </i>
    <i>
      <x v="454"/>
      <x v="454"/>
    </i>
    <i>
      <x v="455"/>
      <x v="455"/>
    </i>
    <i>
      <x v="456"/>
      <x v="456"/>
    </i>
    <i>
      <x v="457"/>
      <x v="457"/>
    </i>
    <i>
      <x v="458"/>
      <x v="458"/>
    </i>
    <i>
      <x v="459"/>
      <x v="459"/>
    </i>
    <i>
      <x v="460"/>
      <x v="460"/>
    </i>
    <i>
      <x v="461"/>
      <x v="461"/>
    </i>
    <i>
      <x v="462"/>
      <x v="462"/>
    </i>
    <i>
      <x v="463"/>
      <x v="463"/>
    </i>
    <i>
      <x v="464"/>
      <x v="464"/>
    </i>
    <i>
      <x v="465"/>
      <x v="465"/>
    </i>
    <i>
      <x v="466"/>
      <x v="466"/>
    </i>
    <i>
      <x v="467"/>
      <x v="467"/>
    </i>
    <i>
      <x v="468"/>
      <x v="468"/>
    </i>
    <i>
      <x v="469"/>
      <x v="469"/>
    </i>
    <i>
      <x v="470"/>
      <x v="470"/>
    </i>
    <i>
      <x v="471"/>
      <x v="471"/>
    </i>
    <i>
      <x v="472"/>
      <x v="472"/>
    </i>
    <i>
      <x v="473"/>
      <x v="473"/>
    </i>
    <i>
      <x v="474"/>
      <x v="474"/>
    </i>
    <i>
      <x v="475"/>
      <x v="475"/>
    </i>
    <i>
      <x v="476"/>
      <x v="476"/>
    </i>
    <i>
      <x v="477"/>
      <x v="477"/>
    </i>
    <i>
      <x v="478"/>
      <x v="478"/>
    </i>
    <i>
      <x v="479"/>
      <x v="479"/>
    </i>
    <i>
      <x v="480"/>
      <x v="480"/>
    </i>
    <i>
      <x v="481"/>
      <x v="481"/>
    </i>
    <i>
      <x v="482"/>
      <x v="482"/>
    </i>
    <i>
      <x v="483"/>
      <x v="483"/>
    </i>
    <i>
      <x v="484"/>
      <x v="484"/>
    </i>
    <i>
      <x v="485"/>
      <x v="485"/>
    </i>
    <i>
      <x v="486"/>
      <x v="486"/>
    </i>
    <i>
      <x v="487"/>
      <x v="487"/>
    </i>
    <i>
      <x v="488"/>
      <x v="488"/>
    </i>
    <i>
      <x v="489"/>
      <x v="489"/>
    </i>
    <i>
      <x v="490"/>
      <x v="490"/>
    </i>
    <i>
      <x v="491"/>
      <x v="491"/>
    </i>
    <i>
      <x v="492"/>
      <x v="492"/>
    </i>
    <i>
      <x v="493"/>
      <x v="493"/>
    </i>
    <i>
      <x v="494"/>
      <x v="494"/>
    </i>
    <i>
      <x v="495"/>
      <x v="495"/>
    </i>
    <i>
      <x v="496"/>
      <x v="496"/>
    </i>
    <i>
      <x v="497"/>
      <x v="497"/>
    </i>
    <i>
      <x v="498"/>
      <x v="498"/>
    </i>
    <i>
      <x v="499"/>
      <x v="499"/>
    </i>
    <i>
      <x v="500"/>
      <x v="500"/>
    </i>
    <i>
      <x v="501"/>
      <x v="501"/>
    </i>
    <i>
      <x v="502"/>
      <x v="502"/>
    </i>
    <i>
      <x v="503"/>
      <x v="503"/>
    </i>
    <i>
      <x v="504"/>
      <x v="504"/>
    </i>
    <i>
      <x v="505"/>
      <x v="505"/>
    </i>
    <i>
      <x v="506"/>
      <x v="506"/>
    </i>
    <i>
      <x v="507"/>
      <x v="507"/>
    </i>
    <i>
      <x v="508"/>
      <x v="508"/>
    </i>
    <i>
      <x v="509"/>
      <x v="509"/>
    </i>
    <i>
      <x v="510"/>
      <x v="510"/>
    </i>
    <i>
      <x v="511"/>
      <x v="511"/>
    </i>
    <i>
      <x v="512"/>
      <x v="512"/>
    </i>
    <i>
      <x v="513"/>
      <x v="513"/>
    </i>
    <i>
      <x v="514"/>
      <x v="514"/>
    </i>
    <i>
      <x v="515"/>
      <x v="515"/>
    </i>
    <i>
      <x v="516"/>
      <x v="516"/>
    </i>
    <i>
      <x v="517"/>
      <x v="517"/>
    </i>
    <i>
      <x v="518"/>
      <x v="518"/>
    </i>
    <i>
      <x v="519"/>
      <x v="519"/>
    </i>
    <i>
      <x v="520"/>
      <x v="520"/>
    </i>
    <i>
      <x v="521"/>
      <x v="521"/>
    </i>
    <i>
      <x v="522"/>
      <x v="522"/>
    </i>
    <i>
      <x v="523"/>
      <x v="523"/>
    </i>
    <i>
      <x v="524"/>
      <x v="524"/>
    </i>
    <i>
      <x v="525"/>
      <x v="525"/>
    </i>
    <i>
      <x v="526"/>
      <x v="526"/>
    </i>
    <i>
      <x v="527"/>
      <x v="527"/>
    </i>
    <i>
      <x v="528"/>
      <x v="528"/>
    </i>
    <i>
      <x v="529"/>
      <x v="529"/>
    </i>
    <i>
      <x v="530"/>
      <x v="530"/>
    </i>
    <i>
      <x v="531"/>
      <x v="531"/>
    </i>
    <i>
      <x v="532"/>
      <x v="532"/>
    </i>
    <i>
      <x v="533"/>
      <x v="533"/>
    </i>
    <i>
      <x v="534"/>
      <x v="534"/>
    </i>
    <i>
      <x v="535"/>
      <x v="535"/>
    </i>
    <i>
      <x v="536"/>
      <x v="536"/>
    </i>
    <i>
      <x v="537"/>
      <x v="537"/>
    </i>
    <i>
      <x v="538"/>
      <x v="538"/>
    </i>
    <i>
      <x v="539"/>
      <x v="539"/>
    </i>
    <i>
      <x v="540"/>
      <x v="540"/>
    </i>
    <i>
      <x v="541"/>
      <x v="541"/>
    </i>
    <i>
      <x v="542"/>
      <x v="542"/>
    </i>
    <i>
      <x v="543"/>
      <x v="543"/>
    </i>
    <i>
      <x v="544"/>
      <x v="544"/>
    </i>
    <i>
      <x v="545"/>
      <x v="545"/>
    </i>
    <i>
      <x v="546"/>
      <x v="546"/>
    </i>
    <i>
      <x v="547"/>
      <x v="547"/>
    </i>
    <i>
      <x v="548"/>
      <x v="548"/>
    </i>
    <i>
      <x v="549"/>
      <x v="549"/>
    </i>
    <i>
      <x v="550"/>
      <x v="550"/>
    </i>
    <i>
      <x v="551"/>
      <x v="551"/>
    </i>
    <i>
      <x v="552"/>
      <x v="552"/>
    </i>
    <i>
      <x v="553"/>
      <x v="553"/>
    </i>
    <i>
      <x v="554"/>
      <x v="554"/>
    </i>
    <i>
      <x v="555"/>
      <x v="555"/>
    </i>
    <i>
      <x v="556"/>
      <x v="556"/>
    </i>
    <i>
      <x v="557"/>
      <x v="557"/>
    </i>
    <i>
      <x v="558"/>
      <x v="558"/>
    </i>
    <i>
      <x v="559"/>
      <x v="559"/>
    </i>
    <i>
      <x v="560"/>
      <x v="560"/>
    </i>
    <i>
      <x v="561"/>
      <x v="561"/>
    </i>
    <i>
      <x v="562"/>
      <x v="562"/>
    </i>
    <i>
      <x v="563"/>
      <x v="563"/>
    </i>
    <i>
      <x v="564"/>
      <x v="564"/>
    </i>
    <i>
      <x v="565"/>
      <x v="565"/>
    </i>
    <i>
      <x v="566"/>
      <x v="566"/>
    </i>
    <i>
      <x v="567"/>
      <x v="567"/>
    </i>
    <i>
      <x v="568"/>
      <x v="568"/>
    </i>
    <i>
      <x v="569"/>
      <x v="569"/>
    </i>
    <i>
      <x v="570"/>
      <x v="570"/>
    </i>
    <i>
      <x v="571"/>
      <x v="571"/>
    </i>
    <i>
      <x v="572"/>
      <x v="572"/>
    </i>
    <i>
      <x v="573"/>
      <x v="573"/>
    </i>
    <i>
      <x v="574"/>
      <x v="574"/>
    </i>
    <i>
      <x v="575"/>
      <x v="575"/>
    </i>
    <i>
      <x v="576"/>
      <x v="576"/>
    </i>
    <i>
      <x v="577"/>
      <x v="577"/>
    </i>
    <i>
      <x v="578"/>
      <x v="578"/>
    </i>
    <i>
      <x v="579"/>
      <x v="579"/>
    </i>
    <i>
      <x v="580"/>
      <x v="580"/>
    </i>
    <i>
      <x v="581"/>
      <x v="581"/>
    </i>
    <i>
      <x v="582"/>
      <x v="582"/>
    </i>
    <i>
      <x v="583"/>
      <x v="583"/>
    </i>
    <i>
      <x v="584"/>
      <x v="584"/>
    </i>
    <i>
      <x v="585"/>
      <x v="585"/>
    </i>
    <i>
      <x v="586"/>
      <x v="586"/>
    </i>
    <i>
      <x v="587"/>
      <x v="587"/>
    </i>
    <i>
      <x v="588"/>
      <x v="588"/>
    </i>
    <i>
      <x v="589"/>
      <x v="589"/>
    </i>
    <i>
      <x v="590"/>
      <x v="590"/>
    </i>
    <i>
      <x v="591"/>
      <x v="591"/>
    </i>
    <i>
      <x v="592"/>
      <x v="592"/>
    </i>
    <i>
      <x v="593"/>
      <x v="593"/>
    </i>
    <i>
      <x v="594"/>
      <x v="594"/>
    </i>
    <i>
      <x v="595"/>
      <x v="595"/>
    </i>
    <i>
      <x v="596"/>
      <x v="596"/>
    </i>
    <i>
      <x v="597"/>
      <x v="597"/>
    </i>
    <i>
      <x v="598"/>
      <x v="598"/>
    </i>
    <i>
      <x v="599"/>
      <x v="599"/>
    </i>
    <i>
      <x v="600"/>
      <x v="600"/>
    </i>
    <i>
      <x v="601"/>
      <x v="601"/>
    </i>
    <i>
      <x v="602"/>
      <x v="602"/>
    </i>
    <i>
      <x v="603"/>
      <x v="603"/>
    </i>
    <i>
      <x v="604"/>
      <x v="604"/>
    </i>
    <i>
      <x v="605"/>
      <x v="605"/>
    </i>
    <i>
      <x v="606"/>
      <x v="606"/>
    </i>
    <i>
      <x v="607"/>
      <x v="607"/>
    </i>
    <i>
      <x v="608"/>
      <x v="608"/>
    </i>
    <i>
      <x v="609"/>
      <x v="609"/>
    </i>
    <i>
      <x v="610"/>
      <x v="610"/>
    </i>
    <i>
      <x v="611"/>
      <x v="611"/>
    </i>
    <i>
      <x v="612"/>
      <x v="612"/>
    </i>
    <i>
      <x v="613"/>
      <x v="613"/>
    </i>
    <i>
      <x v="614"/>
      <x v="614"/>
    </i>
    <i>
      <x v="615"/>
      <x v="615"/>
    </i>
    <i>
      <x v="616"/>
      <x v="616"/>
    </i>
    <i>
      <x v="617"/>
      <x v="617"/>
    </i>
    <i>
      <x v="618"/>
      <x v="618"/>
    </i>
    <i>
      <x v="619"/>
      <x v="619"/>
    </i>
    <i>
      <x v="620"/>
      <x v="620"/>
    </i>
    <i>
      <x v="621"/>
      <x v="621"/>
    </i>
    <i>
      <x v="622"/>
      <x v="622"/>
    </i>
    <i>
      <x v="623"/>
      <x v="623"/>
    </i>
    <i>
      <x v="624"/>
      <x v="624"/>
    </i>
    <i>
      <x v="625"/>
      <x v="625"/>
    </i>
    <i>
      <x v="626"/>
      <x v="626"/>
    </i>
    <i>
      <x v="627"/>
      <x v="627"/>
    </i>
    <i>
      <x v="628"/>
      <x v="628"/>
    </i>
    <i>
      <x v="629"/>
      <x v="629"/>
    </i>
    <i>
      <x v="630"/>
      <x v="630"/>
    </i>
    <i>
      <x v="631"/>
      <x v="631"/>
    </i>
    <i>
      <x v="632"/>
      <x v="632"/>
    </i>
    <i>
      <x v="633"/>
      <x v="633"/>
    </i>
    <i>
      <x v="634"/>
      <x v="634"/>
    </i>
    <i>
      <x v="635"/>
      <x v="635"/>
    </i>
    <i>
      <x v="636"/>
      <x v="636"/>
    </i>
    <i>
      <x v="637"/>
      <x v="637"/>
    </i>
    <i>
      <x v="638"/>
      <x v="638"/>
    </i>
    <i>
      <x v="639"/>
      <x v="639"/>
    </i>
    <i>
      <x v="640"/>
      <x v="640"/>
    </i>
    <i>
      <x v="641"/>
      <x v="641"/>
    </i>
    <i>
      <x v="642"/>
      <x v="642"/>
    </i>
    <i>
      <x v="643"/>
      <x v="643"/>
    </i>
    <i>
      <x v="644"/>
      <x v="644"/>
    </i>
    <i>
      <x v="645"/>
      <x v="645"/>
    </i>
    <i>
      <x v="646"/>
      <x v="646"/>
    </i>
    <i>
      <x v="647"/>
      <x v="647"/>
    </i>
    <i>
      <x v="648"/>
      <x v="648"/>
    </i>
    <i>
      <x v="649"/>
      <x v="649"/>
    </i>
    <i>
      <x v="650"/>
      <x v="650"/>
    </i>
    <i>
      <x v="651"/>
      <x v="651"/>
    </i>
    <i>
      <x v="652"/>
      <x v="652"/>
    </i>
    <i>
      <x v="653"/>
      <x v="653"/>
    </i>
    <i>
      <x v="654"/>
      <x v="654"/>
    </i>
    <i>
      <x v="655"/>
      <x v="655"/>
    </i>
    <i>
      <x v="656"/>
      <x v="656"/>
    </i>
    <i>
      <x v="657"/>
      <x v="657"/>
    </i>
    <i>
      <x v="658"/>
      <x v="658"/>
    </i>
    <i>
      <x v="659"/>
      <x v="659"/>
    </i>
    <i>
      <x v="660"/>
      <x v="660"/>
    </i>
    <i>
      <x v="661"/>
      <x v="661"/>
    </i>
    <i>
      <x v="662"/>
      <x v="662"/>
    </i>
    <i>
      <x v="663"/>
      <x v="663"/>
    </i>
    <i>
      <x v="664"/>
      <x v="664"/>
    </i>
    <i>
      <x v="665"/>
      <x v="665"/>
    </i>
    <i>
      <x v="666"/>
      <x v="666"/>
    </i>
    <i>
      <x v="667"/>
      <x v="667"/>
    </i>
    <i>
      <x v="668"/>
      <x v="668"/>
    </i>
    <i>
      <x v="669"/>
      <x v="669"/>
    </i>
    <i>
      <x v="670"/>
      <x v="670"/>
    </i>
    <i>
      <x v="671"/>
      <x v="671"/>
    </i>
    <i>
      <x v="672"/>
      <x v="672"/>
    </i>
    <i>
      <x v="673"/>
      <x v="673"/>
    </i>
    <i>
      <x v="674"/>
      <x v="674"/>
    </i>
    <i>
      <x v="675"/>
      <x v="675"/>
    </i>
    <i>
      <x v="676"/>
      <x v="676"/>
    </i>
    <i>
      <x v="677"/>
      <x v="677"/>
    </i>
    <i>
      <x v="678"/>
      <x v="678"/>
    </i>
    <i>
      <x v="679"/>
      <x v="679"/>
    </i>
    <i>
      <x v="680"/>
      <x v="680"/>
    </i>
    <i>
      <x v="681"/>
      <x v="681"/>
    </i>
    <i>
      <x v="682"/>
      <x v="682"/>
    </i>
    <i>
      <x v="683"/>
      <x v="683"/>
    </i>
    <i>
      <x v="684"/>
      <x v="684"/>
    </i>
    <i>
      <x v="685"/>
      <x v="685"/>
    </i>
    <i>
      <x v="686"/>
      <x v="686"/>
    </i>
    <i>
      <x v="687"/>
      <x v="687"/>
    </i>
    <i>
      <x v="688"/>
      <x v="688"/>
    </i>
    <i>
      <x v="689"/>
      <x v="689"/>
    </i>
    <i>
      <x v="690"/>
      <x v="690"/>
    </i>
    <i>
      <x v="691"/>
      <x v="691"/>
    </i>
    <i>
      <x v="692"/>
      <x v="692"/>
    </i>
    <i>
      <x v="693"/>
      <x v="693"/>
    </i>
    <i>
      <x v="694"/>
      <x v="694"/>
    </i>
    <i>
      <x v="695"/>
      <x v="695"/>
    </i>
    <i>
      <x v="696"/>
      <x v="696"/>
    </i>
    <i>
      <x v="697"/>
      <x v="697"/>
    </i>
    <i>
      <x v="698"/>
      <x v="698"/>
    </i>
    <i>
      <x v="699"/>
      <x v="699"/>
    </i>
    <i>
      <x v="700"/>
      <x v="700"/>
    </i>
    <i>
      <x v="701"/>
      <x v="701"/>
    </i>
    <i>
      <x v="702"/>
      <x v="702"/>
    </i>
    <i>
      <x v="703"/>
      <x v="703"/>
    </i>
    <i>
      <x v="704"/>
      <x v="704"/>
    </i>
    <i>
      <x v="705"/>
      <x v="705"/>
    </i>
    <i>
      <x v="706"/>
      <x v="706"/>
    </i>
    <i>
      <x v="707"/>
      <x v="707"/>
    </i>
    <i>
      <x v="708"/>
      <x v="708"/>
    </i>
    <i>
      <x v="709"/>
      <x v="709"/>
    </i>
    <i>
      <x v="710"/>
      <x v="710"/>
    </i>
    <i>
      <x v="711"/>
      <x v="711"/>
    </i>
    <i>
      <x v="712"/>
      <x v="712"/>
    </i>
    <i>
      <x v="713"/>
      <x v="713"/>
    </i>
    <i>
      <x v="714"/>
      <x v="714"/>
    </i>
    <i>
      <x v="715"/>
      <x v="715"/>
    </i>
    <i>
      <x v="716"/>
      <x v="716"/>
    </i>
    <i>
      <x v="717"/>
      <x v="717"/>
    </i>
    <i>
      <x v="718"/>
      <x v="718"/>
    </i>
    <i>
      <x v="719"/>
      <x v="719"/>
    </i>
    <i>
      <x v="720"/>
      <x v="720"/>
    </i>
    <i>
      <x v="721"/>
      <x v="721"/>
    </i>
    <i>
      <x v="722"/>
      <x v="722"/>
    </i>
    <i>
      <x v="723"/>
      <x v="723"/>
    </i>
    <i>
      <x v="724"/>
      <x v="724"/>
    </i>
    <i>
      <x v="725"/>
      <x v="725"/>
    </i>
    <i>
      <x v="726"/>
      <x v="726"/>
    </i>
    <i>
      <x v="727"/>
      <x v="727"/>
    </i>
    <i>
      <x v="728"/>
      <x v="728"/>
    </i>
    <i>
      <x v="729"/>
      <x v="729"/>
    </i>
    <i>
      <x v="730"/>
      <x v="730"/>
    </i>
    <i>
      <x v="731"/>
      <x v="731"/>
    </i>
    <i>
      <x v="732"/>
      <x v="732"/>
    </i>
    <i>
      <x v="733"/>
      <x v="733"/>
    </i>
    <i>
      <x v="734"/>
      <x v="734"/>
    </i>
    <i>
      <x v="735"/>
      <x v="735"/>
    </i>
    <i>
      <x v="736"/>
      <x v="736"/>
    </i>
    <i>
      <x v="737"/>
      <x v="737"/>
    </i>
    <i>
      <x v="738"/>
      <x v="738"/>
    </i>
    <i>
      <x v="739"/>
      <x v="739"/>
    </i>
    <i>
      <x v="740"/>
      <x v="740"/>
    </i>
    <i>
      <x v="741"/>
      <x v="741"/>
    </i>
    <i>
      <x v="742"/>
      <x v="742"/>
    </i>
    <i>
      <x v="743"/>
      <x v="743"/>
    </i>
    <i>
      <x v="744"/>
      <x v="744"/>
    </i>
    <i>
      <x v="745"/>
      <x v="745"/>
    </i>
    <i>
      <x v="746"/>
      <x v="746"/>
    </i>
    <i>
      <x v="747"/>
      <x v="747"/>
    </i>
    <i>
      <x v="748"/>
      <x v="748"/>
    </i>
    <i>
      <x v="749"/>
      <x v="749"/>
    </i>
    <i>
      <x v="750"/>
      <x v="750"/>
    </i>
    <i>
      <x v="751"/>
      <x v="751"/>
    </i>
    <i>
      <x v="752"/>
      <x v="752"/>
    </i>
    <i>
      <x v="753"/>
      <x v="753"/>
    </i>
    <i>
      <x v="754"/>
      <x v="754"/>
    </i>
    <i>
      <x v="755"/>
      <x v="755"/>
    </i>
    <i>
      <x v="756"/>
      <x v="756"/>
    </i>
    <i>
      <x v="757"/>
      <x v="757"/>
    </i>
    <i>
      <x v="758"/>
      <x v="758"/>
    </i>
    <i>
      <x v="759"/>
      <x v="759"/>
    </i>
    <i>
      <x v="760"/>
      <x v="760"/>
    </i>
    <i>
      <x v="761"/>
      <x v="761"/>
    </i>
    <i>
      <x v="762"/>
      <x v="762"/>
    </i>
    <i>
      <x v="763"/>
      <x v="763"/>
    </i>
    <i>
      <x v="764"/>
      <x v="764"/>
    </i>
    <i>
      <x v="765"/>
      <x v="765"/>
    </i>
    <i>
      <x v="766"/>
      <x v="766"/>
    </i>
    <i>
      <x v="767"/>
      <x v="767"/>
    </i>
    <i>
      <x v="768"/>
      <x v="768"/>
    </i>
    <i>
      <x v="769"/>
      <x v="769"/>
    </i>
    <i>
      <x v="770"/>
      <x v="770"/>
    </i>
    <i>
      <x v="771"/>
      <x v="771"/>
    </i>
    <i>
      <x v="772"/>
      <x v="772"/>
    </i>
    <i>
      <x v="773"/>
      <x v="773"/>
    </i>
    <i>
      <x v="774"/>
      <x v="774"/>
    </i>
    <i>
      <x v="775"/>
      <x v="775"/>
    </i>
    <i>
      <x v="776"/>
      <x v="776"/>
    </i>
    <i>
      <x v="777"/>
      <x v="777"/>
    </i>
    <i>
      <x v="778"/>
      <x v="778"/>
    </i>
    <i>
      <x v="779"/>
      <x v="779"/>
    </i>
    <i>
      <x v="780"/>
      <x v="780"/>
    </i>
    <i>
      <x v="781"/>
      <x v="781"/>
    </i>
    <i>
      <x v="782"/>
      <x v="782"/>
    </i>
    <i>
      <x v="783"/>
      <x v="783"/>
    </i>
    <i>
      <x v="784"/>
      <x v="784"/>
    </i>
    <i>
      <x v="785"/>
      <x v="785"/>
    </i>
    <i>
      <x v="786"/>
      <x v="786"/>
    </i>
    <i>
      <x v="787"/>
      <x v="787"/>
    </i>
    <i>
      <x v="788"/>
      <x v="788"/>
    </i>
    <i>
      <x v="789"/>
      <x v="789"/>
    </i>
    <i>
      <x v="790"/>
      <x v="790"/>
    </i>
    <i>
      <x v="791"/>
      <x v="791"/>
    </i>
    <i>
      <x v="792"/>
      <x v="792"/>
    </i>
    <i t="grand">
      <x/>
    </i>
  </rowItems>
  <colFields count="1">
    <field x="-2"/>
  </colFields>
  <colItems count="3">
    <i>
      <x/>
    </i>
    <i i="1">
      <x v="1"/>
    </i>
    <i i="2">
      <x v="2"/>
    </i>
  </colItems>
  <dataFields count="3">
    <dataField fld="3" subtotal="count" baseField="0" baseItem="0"/>
    <dataField fld="4" subtotal="count" baseField="0" baseItem="0"/>
    <dataField fld="2" subtotal="count" baseField="0" baseItem="0"/>
  </dataFields>
  <pivotHierarchies count="49">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8"/>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Sales_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2D46CBF-6436-4FDE-86DC-23E54A04A1AF}"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L1:M6" firstHeaderRow="1" firstDataRow="1" firstDataCol="1"/>
  <pivotFields count="10">
    <pivotField showAll="0"/>
    <pivotField dataField="1" showAll="0"/>
    <pivotField showAll="0"/>
    <pivotField showAll="0"/>
    <pivotField showAll="0"/>
    <pivotField showAll="0"/>
    <pivotField showAll="0"/>
    <pivotField showAll="0"/>
    <pivotField showAll="0"/>
    <pivotField axis="axisRow" showAll="0">
      <items count="5">
        <item x="0"/>
        <item x="3"/>
        <item x="1"/>
        <item x="2"/>
        <item t="default"/>
      </items>
    </pivotField>
  </pivotFields>
  <rowFields count="1">
    <field x="9"/>
  </rowFields>
  <rowItems count="5">
    <i>
      <x/>
    </i>
    <i>
      <x v="1"/>
    </i>
    <i>
      <x v="2"/>
    </i>
    <i>
      <x v="3"/>
    </i>
    <i t="grand">
      <x/>
    </i>
  </rowItems>
  <colItems count="1">
    <i/>
  </colItems>
  <dataFields count="1">
    <dataField name="Count of Customer Name" fld="1" subtotal="count" baseField="0" baseItem="0"/>
  </dataFields>
  <chartFormats count="10">
    <chartFormat chart="4"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9" count="1" selected="0">
            <x v="0"/>
          </reference>
        </references>
      </pivotArea>
    </chartFormat>
    <chartFormat chart="6" format="8">
      <pivotArea type="data" outline="0" fieldPosition="0">
        <references count="2">
          <reference field="4294967294" count="1" selected="0">
            <x v="0"/>
          </reference>
          <reference field="9" count="1" selected="0">
            <x v="1"/>
          </reference>
        </references>
      </pivotArea>
    </chartFormat>
    <chartFormat chart="6" format="9">
      <pivotArea type="data" outline="0" fieldPosition="0">
        <references count="2">
          <reference field="4294967294" count="1" selected="0">
            <x v="0"/>
          </reference>
          <reference field="9" count="1" selected="0">
            <x v="2"/>
          </reference>
        </references>
      </pivotArea>
    </chartFormat>
    <chartFormat chart="6" format="10">
      <pivotArea type="data" outline="0" fieldPosition="0">
        <references count="2">
          <reference field="4294967294" count="1" selected="0">
            <x v="0"/>
          </reference>
          <reference field="9" count="1" selected="0">
            <x v="3"/>
          </reference>
        </references>
      </pivotArea>
    </chartFormat>
    <chartFormat chart="4" format="1">
      <pivotArea type="data" outline="0" fieldPosition="0">
        <references count="2">
          <reference field="4294967294" count="1" selected="0">
            <x v="0"/>
          </reference>
          <reference field="9" count="1" selected="0">
            <x v="0"/>
          </reference>
        </references>
      </pivotArea>
    </chartFormat>
    <chartFormat chart="4" format="2">
      <pivotArea type="data" outline="0" fieldPosition="0">
        <references count="2">
          <reference field="4294967294" count="1" selected="0">
            <x v="0"/>
          </reference>
          <reference field="9" count="1" selected="0">
            <x v="1"/>
          </reference>
        </references>
      </pivotArea>
    </chartFormat>
    <chartFormat chart="4" format="3">
      <pivotArea type="data" outline="0" fieldPosition="0">
        <references count="2">
          <reference field="4294967294" count="1" selected="0">
            <x v="0"/>
          </reference>
          <reference field="9" count="1" selected="0">
            <x v="2"/>
          </reference>
        </references>
      </pivotArea>
    </chartFormat>
    <chartFormat chart="4" format="4">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416C5DB-9EC7-4860-9A69-365CBF180BB7}" name="PivotTable10" cacheId="9" applyNumberFormats="0" applyBorderFormats="0" applyFontFormats="0" applyPatternFormats="0" applyAlignmentFormats="0" applyWidthHeightFormats="1" dataCaption="Values" tag="5134c952-760a-4139-aeba-00a844bac27b" updatedVersion="8" minRefreshableVersion="3" useAutoFormatting="1" subtotalHiddenItems="1" itemPrintTitles="1" createdVersion="8" indent="0" compact="0" compactData="0" multipleFieldFilters="0">
  <location ref="A1:C50" firstHeaderRow="1" firstDataRow="1" firstDataCol="2"/>
  <pivotFields count="4">
    <pivotField axis="axisRow" compact="0" allDrilled="1" outline="0" subtotalTop="0" showAll="0" dataSourceSort="1" defaultSubtotal="0" defaultAttributeDrillState="1">
      <items count="4">
        <item x="0"/>
        <item x="1"/>
        <item x="2"/>
        <item x="3"/>
      </items>
    </pivotField>
    <pivotField axis="axisRow" compact="0" allDrilled="1" outline="0" subtotalTop="0" showAll="0" dataSourceSort="1" defaultSubtotal="0" defaultAttributeDrillState="1">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pivotField>
    <pivotField dataField="1" compact="0" outline="0" subtotalTop="0" showAll="0" defaultSubtotal="0"/>
    <pivotField compact="0" allDrilled="1" outline="0" subtotalTop="0" showAll="0" dataSourceSort="1" defaultSubtotal="0" defaultAttributeDrillState="1"/>
  </pivotFields>
  <rowFields count="2">
    <field x="1"/>
    <field x="0"/>
  </rowFields>
  <rowItems count="49">
    <i>
      <x/>
      <x/>
    </i>
    <i>
      <x v="1"/>
      <x v="1"/>
    </i>
    <i>
      <x v="2"/>
      <x v="2"/>
    </i>
    <i>
      <x v="3"/>
      <x v="3"/>
    </i>
    <i>
      <x v="4"/>
      <x/>
    </i>
    <i>
      <x v="5"/>
      <x v="1"/>
    </i>
    <i>
      <x v="6"/>
      <x v="2"/>
    </i>
    <i>
      <x v="7"/>
      <x v="3"/>
    </i>
    <i>
      <x v="8"/>
      <x/>
    </i>
    <i>
      <x v="9"/>
      <x v="1"/>
    </i>
    <i>
      <x v="10"/>
      <x v="2"/>
    </i>
    <i>
      <x v="11"/>
      <x v="3"/>
    </i>
    <i>
      <x v="12"/>
      <x/>
    </i>
    <i>
      <x v="13"/>
      <x v="1"/>
    </i>
    <i>
      <x v="14"/>
      <x v="2"/>
    </i>
    <i>
      <x v="15"/>
      <x v="3"/>
    </i>
    <i>
      <x v="16"/>
      <x/>
    </i>
    <i>
      <x v="17"/>
      <x v="1"/>
    </i>
    <i>
      <x v="18"/>
      <x v="2"/>
    </i>
    <i>
      <x v="19"/>
      <x v="3"/>
    </i>
    <i>
      <x v="20"/>
      <x/>
    </i>
    <i>
      <x v="21"/>
      <x v="1"/>
    </i>
    <i>
      <x v="22"/>
      <x v="2"/>
    </i>
    <i>
      <x v="23"/>
      <x v="3"/>
    </i>
    <i>
      <x v="24"/>
      <x/>
    </i>
    <i>
      <x v="25"/>
      <x v="1"/>
    </i>
    <i>
      <x v="26"/>
      <x v="2"/>
    </i>
    <i>
      <x v="27"/>
      <x v="3"/>
    </i>
    <i>
      <x v="28"/>
      <x/>
    </i>
    <i>
      <x v="29"/>
      <x v="1"/>
    </i>
    <i>
      <x v="30"/>
      <x v="2"/>
    </i>
    <i>
      <x v="31"/>
      <x v="3"/>
    </i>
    <i>
      <x v="32"/>
      <x/>
    </i>
    <i>
      <x v="33"/>
      <x v="1"/>
    </i>
    <i>
      <x v="34"/>
      <x v="2"/>
    </i>
    <i>
      <x v="35"/>
      <x v="3"/>
    </i>
    <i>
      <x v="36"/>
      <x/>
    </i>
    <i>
      <x v="37"/>
      <x v="1"/>
    </i>
    <i>
      <x v="38"/>
      <x v="2"/>
    </i>
    <i>
      <x v="39"/>
      <x v="3"/>
    </i>
    <i>
      <x v="40"/>
      <x/>
    </i>
    <i>
      <x v="41"/>
      <x v="1"/>
    </i>
    <i>
      <x v="42"/>
      <x v="2"/>
    </i>
    <i>
      <x v="43"/>
      <x v="3"/>
    </i>
    <i>
      <x v="44"/>
      <x/>
    </i>
    <i>
      <x v="45"/>
      <x v="1"/>
    </i>
    <i>
      <x v="46"/>
      <x v="2"/>
    </i>
    <i>
      <x v="47"/>
      <x v="3"/>
    </i>
    <i t="grand">
      <x/>
    </i>
  </rowItems>
  <colItems count="1">
    <i/>
  </colItems>
  <dataFields count="1">
    <dataField fld="2" subtotal="count" baseField="0" baseItem="0"/>
  </dataFields>
  <pivotHierarchies count="49">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5"/>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Sales_Fact]"/>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A1E9342-43FB-4F79-8CE8-85F783C75767}" sourceName="[Dim_Product].[Category]">
  <pivotTables>
    <pivotTable tabId="1" name="profits by category"/>
    <pivotTable tabId="1" name="Customer Overview"/>
    <pivotTable tabId="1" name="discount by Category"/>
    <pivotTable tabId="1" name="Discount Effect"/>
    <pivotTable tabId="1" name="Location Overview"/>
    <pivotTable tabId="1" name="The Product Overview"/>
    <pivotTable tabId="1" name="Time Trend - Seasonality"/>
    <pivotTable tabId="2" name="Base RFM"/>
    <pivotTable tabId="6" name="PivotTable10"/>
  </pivotTables>
  <data>
    <olap pivotCacheId="107785955">
      <levels count="2">
        <level uniqueName="[Dim_Product].[Category].[(All)]" sourceCaption="(All)" count="0"/>
        <level uniqueName="[Dim_Product].[Category].[Category]" sourceCaption="Category" count="3">
          <ranges>
            <range startItem="0">
              <i n="[Dim_Product].[Category].&amp;[Furniture]" c="Furniture"/>
              <i n="[Dim_Product].[Category].&amp;[Office Supplies]" c="Office Supplies"/>
              <i n="[Dim_Product].[Category].&amp;[Technology]" c="Technology"/>
            </range>
          </ranges>
        </level>
      </levels>
      <selections count="1">
        <selection n="[Dim_Product].[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00A97C7F-1A66-42EC-A954-F2DF794C7269}" sourceName="[Calendar].[Date Hierarchy]">
  <pivotTables>
    <pivotTable tabId="1" name="Time Trend - Seasonality"/>
    <pivotTable tabId="1" name="Customer Overview"/>
    <pivotTable tabId="1" name="discount by Category"/>
    <pivotTable tabId="1" name="Discount Effect"/>
    <pivotTable tabId="1" name="Location Overview"/>
    <pivotTable tabId="1" name="profits by category"/>
    <pivotTable tabId="1" name="The Product Overview"/>
    <pivotTable tabId="2" name="Base RFM"/>
    <pivotTable tabId="6" name="PivotTable10"/>
  </pivotTables>
  <data>
    <olap pivotCacheId="107785955">
      <levels count="4">
        <level uniqueName="[Calendar].[Date Hierarchy].[(All)]" sourceCaption="(All)" count="0"/>
        <level uniqueName="[Calendar].[Date Hierarchy].[Year]" sourceCaption="Year" count="5">
          <ranges>
            <range startItem="0">
              <i n="[Calendar].[Date Hierarchy].[Year].&amp;[2011]" c="2011"/>
              <i n="[Calendar].[Date Hierarchy].[Year].&amp;[2012]" c="2012"/>
              <i n="[Calendar].[Date Hierarchy].[Year].&amp;[2013]" c="2013"/>
              <i n="[Calendar].[Date Hierarchy].[Year].&amp;[2014]" c="2014"/>
              <i n="[Calendar].[Date Hierarchy].[Year].&amp;[2015]" c="2015" nd="1"/>
            </range>
          </ranges>
        </level>
        <level uniqueName="[Calendar].[Date Hierarchy].[Month]" sourceCaption="Month" count="0"/>
        <level uniqueName="[Calendar].[Date Hierarchy].[DateColumn]" sourceCaption="DateColumn" count="0"/>
      </levels>
      <selections count="1">
        <selection n="[Calendar].[Date Hierarch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8CC2D818-836D-43F0-8BAC-11CDBA87B49A}" sourceName="[Dim_Customer].[Segment]">
  <pivotTables>
    <pivotTable tabId="1" name="Time Trend - Seasonality"/>
    <pivotTable tabId="1" name="Customer Overview"/>
    <pivotTable tabId="1" name="discount by Category"/>
    <pivotTable tabId="1" name="Discount Effect"/>
    <pivotTable tabId="1" name="Location Overview"/>
    <pivotTable tabId="1" name="profits by category"/>
    <pivotTable tabId="1" name="The Product Overview"/>
    <pivotTable tabId="2" name="Base RFM"/>
    <pivotTable tabId="6" name="PivotTable10"/>
  </pivotTables>
  <data>
    <olap pivotCacheId="107785955">
      <levels count="2">
        <level uniqueName="[Dim_Customer].[Segment].[(All)]" sourceCaption="(All)" count="0"/>
        <level uniqueName="[Dim_Customer].[Segment].[Segment]" sourceCaption="Segment" count="3">
          <ranges>
            <range startItem="0">
              <i n="[Dim_Customer].[Segment].&amp;[Consumer]" c="Consumer"/>
              <i n="[Dim_Customer].[Segment].&amp;[Corporate]" c="Corporate"/>
              <i n="[Dim_Customer].[Segment].&amp;[Home Office]" c="Home Office"/>
            </range>
          </ranges>
        </level>
      </levels>
      <selections count="1">
        <selection n="[Dim_Customer].[Segmen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101FB87-A9DE-4B2F-A287-C4E57A8E2388}" sourceName="[Dim_Location].[Region]">
  <pivotTables>
    <pivotTable tabId="1" name="Time Trend - Seasonality"/>
    <pivotTable tabId="1" name="Customer Overview"/>
    <pivotTable tabId="1" name="discount by Category"/>
    <pivotTable tabId="1" name="Discount Effect"/>
    <pivotTable tabId="1" name="Location Overview"/>
    <pivotTable tabId="1" name="profits by category"/>
    <pivotTable tabId="1" name="The Product Overview"/>
    <pivotTable tabId="2" name="Base RFM"/>
    <pivotTable tabId="6" name="PivotTable10"/>
  </pivotTables>
  <data>
    <olap pivotCacheId="107785955">
      <levels count="2">
        <level uniqueName="[Dim_Location].[Region].[(All)]" sourceCaption="(All)" count="0"/>
        <level uniqueName="[Dim_Location].[Region].[Region]" sourceCaption="Region" count="4">
          <ranges>
            <range startItem="0">
              <i n="[Dim_Location].[Region].&amp;[Central]" c="Central"/>
              <i n="[Dim_Location].[Region].&amp;[East]" c="East"/>
              <i n="[Dim_Location].[Region].&amp;[South]" c="South"/>
              <i n="[Dim_Location].[Region].&amp;[West]" c="West"/>
            </range>
          </ranges>
        </level>
      </levels>
      <selections count="1">
        <selection n="[Dim_Location].[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E4264CF-923A-4FFE-AC41-0688B4202BA3}" cache="Slicer_Category" caption="Category" level="1" style="Slicer Style 3" rowHeight="251883"/>
  <slicer name="Year" xr10:uid="{B7997EA5-8025-4A1B-B6B7-0A179BE8F668}" cache="Slicer_Date_Hierarchy" caption="Year" level="1" style="Slicer Style 3" rowHeight="251883"/>
  <slicer name="Segment" xr10:uid="{CCA01709-84F1-48C2-81A3-13EFCD216CEE}" cache="Slicer_Segment" caption="Segment" level="1" style="Slicer Style 3" rowHeight="251883"/>
  <slicer name="Region" xr10:uid="{7F898285-6901-4BDC-9E1A-E26FBE360E5A}" cache="Slicer_Region" caption="Region" level="1" style="Slicer Style 3"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4FC0DFD-3F34-4BC7-B682-F813EC5144BB}" name="RFM_Table" displayName="RFM_Table" ref="A1:J795" totalsRowShown="0">
  <autoFilter ref="A1:J795" xr:uid="{D4FC0DFD-3F34-4BC7-B682-F813EC5144BB}"/>
  <tableColumns count="10">
    <tableColumn id="1" xr3:uid="{A87BDA3A-E2B4-4E69-9723-3CF014B8E253}" name="Customer ID"/>
    <tableColumn id="2" xr3:uid="{3CA9FCF2-0EAA-4472-905B-8AFB2DF66F29}" name="Customer Name"/>
    <tableColumn id="3" xr3:uid="{CEEE78C4-8CC7-45C4-8A7B-36F7E643946B}" name="Total Orders"/>
    <tableColumn id="4" xr3:uid="{D7C4299D-14EF-4BDF-954B-7DC3E52EB957}" name="Recency (Days)"/>
    <tableColumn id="5" xr3:uid="{3C29651A-367C-414F-AD17-D60F93902D0D}" name="Total Sales"/>
    <tableColumn id="6" xr3:uid="{8EE17616-837F-46B4-9F16-0E6E5A6C526D}" name="R_Score(Recency)">
      <calculatedColumnFormula xml:space="preserve"> ROUNDUP((1 - _xlfn.PERCENTRANK.INC(D:D,RFM_Table[[#This Row],[Recency (Days)]]))*5,0)</calculatedColumnFormula>
    </tableColumn>
    <tableColumn id="7" xr3:uid="{E452CFC8-C6A6-4A2D-98D7-E2CED48012F2}" name="F_Score(Frequency)">
      <calculatedColumnFormula>ROUNDUP(_xlfn.PERCENTRANK.INC(C:C,RFM_Table[[#This Row],[Total Orders]])*5,0)</calculatedColumnFormula>
    </tableColumn>
    <tableColumn id="8" xr3:uid="{417B94D0-0306-4B24-8774-59B4ED0C3D94}" name="M_Score(Monetary)">
      <calculatedColumnFormula>ROUNDUP(_xlfn.PERCENTRANK.INC(E:E,RFM_Table[[#This Row],[Total Sales]])*5,0)</calculatedColumnFormula>
    </tableColumn>
    <tableColumn id="9" xr3:uid="{6FBD3FD1-26C1-43A4-9BEB-6F8C3D0EBB18}" name="RFM_ID" dataDxfId="1">
      <calculatedColumnFormula>_xlfn.CONCAT(RFM_Table[[#This Row],[R_Score(Recency)]],RFM_Table[[#This Row],[F_Score(Frequency)]],RFM_Table[[#This Row],[M_Score(Monetary)]])</calculatedColumnFormula>
    </tableColumn>
    <tableColumn id="10" xr3:uid="{E78F4DB2-4022-4FEB-8EE9-A60E1CB61A6E}" name="Customers Segment">
      <calculatedColumnFormula>IF(VALUE(RFM_Table[[#This Row],[RFM_ID]])&gt;=444,"Champions", IF(VALUE(RFM_Table[[#This Row],[RFM_ID]])&gt;=333,"Loyal Customers", IF(VALUE(RFM_Table[[#This Row],[R_Score(Recency)]])&gt;=4,"Recent Customers", IF(VALUE(RFM_Table[[#This Row],[R_Score(Recency)]])&lt;=2,"At Risk/Lost", "Average Customers"))))</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B38A895-7921-4784-8174-E41BD45BA50A}" name="Table2" displayName="Table2" ref="A1:E6" totalsRowShown="0">
  <autoFilter ref="A1:E6" xr:uid="{4B38A895-7921-4784-8174-E41BD45BA50A}"/>
  <tableColumns count="5">
    <tableColumn id="1" xr3:uid="{2DE4A327-1105-4790-832F-C16FD4C63361}" name="Timeline"/>
    <tableColumn id="2" xr3:uid="{8FBB0A80-B591-499B-B082-05C12F83A723}" name="Values" dataDxfId="0"/>
    <tableColumn id="3" xr3:uid="{039B857B-5146-4F73-BA16-14B82C77A4D7}" name="Forecast"/>
    <tableColumn id="4" xr3:uid="{DB00C319-E7C9-4708-B377-DAA073AF5C61}" name="Lower Confidence Bound"/>
    <tableColumn id="5" xr3:uid="{7AAF251B-1C86-4D96-B90F-0B2B38C0B1D5}" name="Upper Confidence Boun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A2338-5AD6-4F20-A94C-4589C560F7A5}">
  <dimension ref="A1:G108"/>
  <sheetViews>
    <sheetView topLeftCell="A103" workbookViewId="0">
      <selection activeCell="H4" sqref="H4"/>
    </sheetView>
  </sheetViews>
  <sheetFormatPr defaultRowHeight="14.5" x14ac:dyDescent="0.35"/>
  <cols>
    <col min="1" max="1" width="13" bestFit="1" customWidth="1"/>
    <col min="2" max="2" width="11.6328125" bestFit="1" customWidth="1"/>
    <col min="3" max="3" width="11.1796875" bestFit="1" customWidth="1"/>
    <col min="4" max="4" width="9.81640625" bestFit="1" customWidth="1"/>
    <col min="5" max="5" width="11.36328125" bestFit="1" customWidth="1"/>
    <col min="6" max="6" width="11.6328125" bestFit="1" customWidth="1"/>
    <col min="7" max="7" width="12.1796875" bestFit="1" customWidth="1"/>
  </cols>
  <sheetData>
    <row r="1" spans="1:7" x14ac:dyDescent="0.35">
      <c r="A1" s="4" t="s">
        <v>3</v>
      </c>
      <c r="B1" t="s">
        <v>1664</v>
      </c>
      <c r="C1" t="s">
        <v>0</v>
      </c>
      <c r="D1" t="s">
        <v>2</v>
      </c>
      <c r="E1" t="s">
        <v>1</v>
      </c>
      <c r="F1" t="s">
        <v>75</v>
      </c>
    </row>
    <row r="2" spans="1:7" x14ac:dyDescent="0.35">
      <c r="A2" s="5" t="s">
        <v>4</v>
      </c>
      <c r="B2" s="7">
        <v>1764</v>
      </c>
      <c r="C2" s="1">
        <v>741999.7953</v>
      </c>
      <c r="D2" s="1">
        <v>18451.272799999999</v>
      </c>
      <c r="E2" s="3">
        <v>2.4866951334588865E-2</v>
      </c>
      <c r="F2" s="3">
        <v>0.17392267798208411</v>
      </c>
    </row>
    <row r="3" spans="1:7" x14ac:dyDescent="0.35">
      <c r="A3" s="5" t="s">
        <v>5</v>
      </c>
      <c r="B3" s="7">
        <v>3742</v>
      </c>
      <c r="C3" s="1">
        <v>719047.03200000001</v>
      </c>
      <c r="D3" s="1">
        <v>122490.8008</v>
      </c>
      <c r="E3" s="3">
        <v>0.17035158390028651</v>
      </c>
      <c r="F3" s="3">
        <v>0.15728509790906023</v>
      </c>
    </row>
    <row r="4" spans="1:7" x14ac:dyDescent="0.35">
      <c r="A4" s="5" t="s">
        <v>6</v>
      </c>
      <c r="B4" s="7">
        <v>1544</v>
      </c>
      <c r="C4" s="1">
        <v>836154.03300000005</v>
      </c>
      <c r="D4" s="1">
        <v>145454.94810000001</v>
      </c>
      <c r="E4" s="3">
        <v>0.17395712076891937</v>
      </c>
      <c r="F4" s="3">
        <v>0.1323226854358423</v>
      </c>
    </row>
    <row r="5" spans="1:7" x14ac:dyDescent="0.35">
      <c r="A5" s="5" t="s">
        <v>7</v>
      </c>
      <c r="B5" s="7">
        <v>5009</v>
      </c>
      <c r="C5" s="1">
        <v>2297200.8602999998</v>
      </c>
      <c r="D5" s="1">
        <v>286397.02169999998</v>
      </c>
      <c r="E5" s="3">
        <v>0.12467217240315605</v>
      </c>
      <c r="F5" s="3">
        <v>0.15620272163297982</v>
      </c>
    </row>
    <row r="7" spans="1:7" x14ac:dyDescent="0.35">
      <c r="B7" s="23">
        <f>GETPIVOTDATA("[Measures].[Total Orders]",$A$1)</f>
        <v>5009</v>
      </c>
      <c r="C7" s="24">
        <f>GETPIVOTDATA("[Measures].[Total Sales]",$A$1)</f>
        <v>2297200.8602999998</v>
      </c>
      <c r="D7" s="24">
        <f>GETPIVOTDATA("[Measures].[Total Profit]",$A$1)</f>
        <v>286397.02169999998</v>
      </c>
      <c r="E7" s="25">
        <f>GETPIVOTDATA("[Measures].[Profit Margin]",$A$1)</f>
        <v>0.12467217240315605</v>
      </c>
      <c r="F7" s="25">
        <f>GETPIVOTDATA("[Measures].[Avg Discount]",$A$1)</f>
        <v>0.15620272163297982</v>
      </c>
    </row>
    <row r="8" spans="1:7" x14ac:dyDescent="0.35">
      <c r="C8" s="19"/>
      <c r="D8" s="22"/>
      <c r="E8" s="22"/>
    </row>
    <row r="9" spans="1:7" x14ac:dyDescent="0.35">
      <c r="A9" s="4" t="s">
        <v>3</v>
      </c>
      <c r="B9" t="s">
        <v>0</v>
      </c>
      <c r="C9" t="s">
        <v>2</v>
      </c>
      <c r="E9" s="13" t="s">
        <v>3</v>
      </c>
      <c r="F9" s="13" t="s">
        <v>0</v>
      </c>
      <c r="G9" s="13" t="s">
        <v>2</v>
      </c>
    </row>
    <row r="10" spans="1:7" x14ac:dyDescent="0.35">
      <c r="A10" s="5" t="s">
        <v>10</v>
      </c>
      <c r="B10" s="1">
        <v>391721.90500000003</v>
      </c>
      <c r="C10" s="1">
        <v>46749.4303</v>
      </c>
      <c r="E10" s="13" t="s">
        <v>10</v>
      </c>
      <c r="F10" s="20">
        <v>391721.90500000003</v>
      </c>
      <c r="G10" s="20">
        <v>46749.4303</v>
      </c>
    </row>
    <row r="11" spans="1:7" x14ac:dyDescent="0.35">
      <c r="A11" s="5" t="s">
        <v>8</v>
      </c>
      <c r="B11" s="1">
        <v>501239.89079999999</v>
      </c>
      <c r="C11" s="1">
        <v>39706.362500000003</v>
      </c>
      <c r="E11" s="13" t="s">
        <v>8</v>
      </c>
      <c r="F11" s="20">
        <v>501239.89079999999</v>
      </c>
      <c r="G11" s="20">
        <v>39706.362500000003</v>
      </c>
    </row>
    <row r="12" spans="1:7" x14ac:dyDescent="0.35">
      <c r="A12" s="5" t="s">
        <v>9</v>
      </c>
      <c r="B12" s="1">
        <v>678781.24</v>
      </c>
      <c r="C12" s="1">
        <v>91522.78</v>
      </c>
      <c r="E12" s="13" t="s">
        <v>9</v>
      </c>
      <c r="F12" s="20">
        <v>678781.24</v>
      </c>
      <c r="G12" s="20">
        <v>91522.78</v>
      </c>
    </row>
    <row r="13" spans="1:7" x14ac:dyDescent="0.35">
      <c r="A13" s="5" t="s">
        <v>11</v>
      </c>
      <c r="B13" s="1">
        <v>725457.82449999999</v>
      </c>
      <c r="C13" s="1">
        <v>108418.4489</v>
      </c>
      <c r="E13" s="13" t="s">
        <v>11</v>
      </c>
      <c r="F13" s="20">
        <v>725457.82449999999</v>
      </c>
      <c r="G13" s="20">
        <v>108418.4489</v>
      </c>
    </row>
    <row r="14" spans="1:7" x14ac:dyDescent="0.35">
      <c r="A14" s="5" t="s">
        <v>7</v>
      </c>
      <c r="B14" s="1">
        <v>2297200.8602999998</v>
      </c>
      <c r="C14" s="1">
        <v>286397.02169999998</v>
      </c>
    </row>
    <row r="18" spans="1:5" x14ac:dyDescent="0.35">
      <c r="A18" s="4" t="s">
        <v>3</v>
      </c>
      <c r="B18" t="s">
        <v>0</v>
      </c>
      <c r="C18" t="s">
        <v>2</v>
      </c>
      <c r="D18" t="s">
        <v>1</v>
      </c>
      <c r="E18" t="s">
        <v>75</v>
      </c>
    </row>
    <row r="19" spans="1:5" x14ac:dyDescent="0.35">
      <c r="A19" s="5" t="s">
        <v>12</v>
      </c>
      <c r="B19" s="1">
        <v>1161401.345</v>
      </c>
      <c r="C19" s="1">
        <v>134119.20920000001</v>
      </c>
      <c r="D19" s="3">
        <v>0.11548050101491833</v>
      </c>
      <c r="E19" s="3">
        <v>0.15814101329223546</v>
      </c>
    </row>
    <row r="20" spans="1:5" x14ac:dyDescent="0.35">
      <c r="A20" s="5" t="s">
        <v>13</v>
      </c>
      <c r="B20" s="1">
        <v>706146.36679999996</v>
      </c>
      <c r="C20" s="1">
        <v>91979.134000000005</v>
      </c>
      <c r="D20" s="3">
        <v>0.13025505521867398</v>
      </c>
      <c r="E20" s="3">
        <v>0.15822847682119201</v>
      </c>
    </row>
    <row r="21" spans="1:5" x14ac:dyDescent="0.35">
      <c r="A21" s="5" t="s">
        <v>14</v>
      </c>
      <c r="B21" s="1">
        <v>429653.14850000001</v>
      </c>
      <c r="C21" s="1">
        <v>60298.678500000002</v>
      </c>
      <c r="D21" s="3">
        <v>0.14034268970334335</v>
      </c>
      <c r="E21" s="3">
        <v>0.14712843522153687</v>
      </c>
    </row>
    <row r="22" spans="1:5" x14ac:dyDescent="0.35">
      <c r="A22" s="5" t="s">
        <v>7</v>
      </c>
      <c r="B22" s="1">
        <v>2297200.8602999998</v>
      </c>
      <c r="C22" s="1">
        <v>286397.02169999998</v>
      </c>
      <c r="D22" s="3">
        <v>0.12467217240315605</v>
      </c>
      <c r="E22" s="3">
        <v>0.15620272163297982</v>
      </c>
    </row>
    <row r="26" spans="1:5" x14ac:dyDescent="0.35">
      <c r="A26" s="4" t="s">
        <v>1675</v>
      </c>
      <c r="B26" s="4" t="s">
        <v>1676</v>
      </c>
      <c r="C26" t="s">
        <v>0</v>
      </c>
      <c r="D26" t="s">
        <v>2</v>
      </c>
    </row>
    <row r="27" spans="1:5" x14ac:dyDescent="0.35">
      <c r="A27">
        <v>2011</v>
      </c>
      <c r="B27" t="s">
        <v>15</v>
      </c>
      <c r="C27" s="1">
        <v>13946.228999999999</v>
      </c>
      <c r="D27" s="1">
        <v>2446.7710999999999</v>
      </c>
    </row>
    <row r="28" spans="1:5" x14ac:dyDescent="0.35">
      <c r="A28">
        <v>2011</v>
      </c>
      <c r="B28" t="s">
        <v>16</v>
      </c>
      <c r="C28" s="1">
        <v>4810.558</v>
      </c>
      <c r="D28" s="1">
        <v>865.72799999999995</v>
      </c>
    </row>
    <row r="29" spans="1:5" x14ac:dyDescent="0.35">
      <c r="A29">
        <v>2011</v>
      </c>
      <c r="B29" t="s">
        <v>17</v>
      </c>
      <c r="C29" s="1">
        <v>55691.008999999998</v>
      </c>
      <c r="D29" s="1">
        <v>498.72989999999999</v>
      </c>
    </row>
    <row r="30" spans="1:5" x14ac:dyDescent="0.35">
      <c r="A30">
        <v>2011</v>
      </c>
      <c r="B30" t="s">
        <v>18</v>
      </c>
      <c r="C30" s="1">
        <v>28295.345000000001</v>
      </c>
      <c r="D30" s="1">
        <v>3488.8352</v>
      </c>
    </row>
    <row r="31" spans="1:5" x14ac:dyDescent="0.35">
      <c r="A31">
        <v>2011</v>
      </c>
      <c r="B31" t="s">
        <v>19</v>
      </c>
      <c r="C31" s="1">
        <v>23648.287</v>
      </c>
      <c r="D31" s="1">
        <v>2738.7096000000001</v>
      </c>
    </row>
    <row r="32" spans="1:5" x14ac:dyDescent="0.35">
      <c r="A32">
        <v>2011</v>
      </c>
      <c r="B32" t="s">
        <v>20</v>
      </c>
      <c r="C32" s="1">
        <v>34595.1276</v>
      </c>
      <c r="D32" s="1">
        <v>4976.5244000000002</v>
      </c>
    </row>
    <row r="33" spans="1:4" x14ac:dyDescent="0.35">
      <c r="A33">
        <v>2011</v>
      </c>
      <c r="B33" t="s">
        <v>21</v>
      </c>
      <c r="C33" s="1">
        <v>33946.392999999996</v>
      </c>
      <c r="D33" s="1">
        <v>-841.48260000000005</v>
      </c>
    </row>
    <row r="34" spans="1:4" x14ac:dyDescent="0.35">
      <c r="A34">
        <v>2011</v>
      </c>
      <c r="B34" t="s">
        <v>22</v>
      </c>
      <c r="C34" s="1">
        <v>27909.468499999999</v>
      </c>
      <c r="D34" s="1">
        <v>5318.1049999999996</v>
      </c>
    </row>
    <row r="35" spans="1:4" x14ac:dyDescent="0.35">
      <c r="A35">
        <v>2011</v>
      </c>
      <c r="B35" t="s">
        <v>23</v>
      </c>
      <c r="C35" s="1">
        <v>81777.3508</v>
      </c>
      <c r="D35" s="1">
        <v>8328.0993999999992</v>
      </c>
    </row>
    <row r="36" spans="1:4" x14ac:dyDescent="0.35">
      <c r="A36">
        <v>2011</v>
      </c>
      <c r="B36" t="s">
        <v>24</v>
      </c>
      <c r="C36" s="1">
        <v>31453.393</v>
      </c>
      <c r="D36" s="1">
        <v>3448.2573000000002</v>
      </c>
    </row>
    <row r="37" spans="1:4" x14ac:dyDescent="0.35">
      <c r="A37">
        <v>2011</v>
      </c>
      <c r="B37" t="s">
        <v>25</v>
      </c>
      <c r="C37" s="1">
        <v>78628.716700000004</v>
      </c>
      <c r="D37" s="1">
        <v>9292.1268999999993</v>
      </c>
    </row>
    <row r="38" spans="1:4" x14ac:dyDescent="0.35">
      <c r="A38">
        <v>2011</v>
      </c>
      <c r="B38" t="s">
        <v>26</v>
      </c>
      <c r="C38" s="1">
        <v>69545.620500000005</v>
      </c>
      <c r="D38" s="1">
        <v>8983.5699000000004</v>
      </c>
    </row>
    <row r="39" spans="1:4" x14ac:dyDescent="0.35">
      <c r="A39">
        <v>2012</v>
      </c>
      <c r="B39" t="s">
        <v>15</v>
      </c>
      <c r="C39" s="1">
        <v>18174.0756</v>
      </c>
      <c r="D39" s="1">
        <v>-3281.0070000000001</v>
      </c>
    </row>
    <row r="40" spans="1:4" x14ac:dyDescent="0.35">
      <c r="A40">
        <v>2012</v>
      </c>
      <c r="B40" t="s">
        <v>16</v>
      </c>
      <c r="C40" s="1">
        <v>12210.867</v>
      </c>
      <c r="D40" s="1">
        <v>2821.2761999999998</v>
      </c>
    </row>
    <row r="41" spans="1:4" x14ac:dyDescent="0.35">
      <c r="A41">
        <v>2012</v>
      </c>
      <c r="B41" t="s">
        <v>17</v>
      </c>
      <c r="C41" s="1">
        <v>38466.796000000002</v>
      </c>
      <c r="D41" s="1">
        <v>9724.6723999999995</v>
      </c>
    </row>
    <row r="42" spans="1:4" x14ac:dyDescent="0.35">
      <c r="A42">
        <v>2012</v>
      </c>
      <c r="B42" t="s">
        <v>18</v>
      </c>
      <c r="C42" s="1">
        <v>34195.208500000001</v>
      </c>
      <c r="D42" s="1">
        <v>4187.4961999999996</v>
      </c>
    </row>
    <row r="43" spans="1:4" x14ac:dyDescent="0.35">
      <c r="A43">
        <v>2012</v>
      </c>
      <c r="B43" t="s">
        <v>19</v>
      </c>
      <c r="C43" s="1">
        <v>30131.6865</v>
      </c>
      <c r="D43" s="1">
        <v>4667.8689999999997</v>
      </c>
    </row>
    <row r="44" spans="1:4" x14ac:dyDescent="0.35">
      <c r="A44">
        <v>2012</v>
      </c>
      <c r="B44" t="s">
        <v>20</v>
      </c>
      <c r="C44" s="1">
        <v>24797.292000000001</v>
      </c>
      <c r="D44" s="1">
        <v>3335.5572000000002</v>
      </c>
    </row>
    <row r="45" spans="1:4" x14ac:dyDescent="0.35">
      <c r="A45">
        <v>2012</v>
      </c>
      <c r="B45" t="s">
        <v>21</v>
      </c>
      <c r="C45" s="1">
        <v>28765.325000000001</v>
      </c>
      <c r="D45" s="1">
        <v>3288.6482999999998</v>
      </c>
    </row>
    <row r="46" spans="1:4" x14ac:dyDescent="0.35">
      <c r="A46">
        <v>2012</v>
      </c>
      <c r="B46" t="s">
        <v>22</v>
      </c>
      <c r="C46" s="1">
        <v>36898.332199999997</v>
      </c>
      <c r="D46" s="1">
        <v>5355.8083999999999</v>
      </c>
    </row>
    <row r="47" spans="1:4" x14ac:dyDescent="0.35">
      <c r="A47">
        <v>2012</v>
      </c>
      <c r="B47" t="s">
        <v>23</v>
      </c>
      <c r="C47" s="1">
        <v>64595.917999999998</v>
      </c>
      <c r="D47" s="1">
        <v>8209.1627000000008</v>
      </c>
    </row>
    <row r="48" spans="1:4" x14ac:dyDescent="0.35">
      <c r="A48">
        <v>2012</v>
      </c>
      <c r="B48" t="s">
        <v>24</v>
      </c>
      <c r="C48" s="1">
        <v>31404.923500000001</v>
      </c>
      <c r="D48" s="1">
        <v>2817.366</v>
      </c>
    </row>
    <row r="49" spans="1:4" x14ac:dyDescent="0.35">
      <c r="A49">
        <v>2012</v>
      </c>
      <c r="B49" t="s">
        <v>25</v>
      </c>
      <c r="C49" s="1">
        <v>75972.563500000004</v>
      </c>
      <c r="D49" s="1">
        <v>12474.788399999999</v>
      </c>
    </row>
    <row r="50" spans="1:4" x14ac:dyDescent="0.35">
      <c r="A50">
        <v>2012</v>
      </c>
      <c r="B50" t="s">
        <v>26</v>
      </c>
      <c r="C50" s="1">
        <v>74919.521200000003</v>
      </c>
      <c r="D50" s="1">
        <v>8016.9659000000001</v>
      </c>
    </row>
    <row r="51" spans="1:4" x14ac:dyDescent="0.35">
      <c r="A51">
        <v>2013</v>
      </c>
      <c r="B51" t="s">
        <v>15</v>
      </c>
      <c r="C51" s="1">
        <v>18542.491000000002</v>
      </c>
      <c r="D51" s="1">
        <v>2824.8233</v>
      </c>
    </row>
    <row r="52" spans="1:4" x14ac:dyDescent="0.35">
      <c r="A52">
        <v>2013</v>
      </c>
      <c r="B52" t="s">
        <v>16</v>
      </c>
      <c r="C52" s="1">
        <v>22867.710999999999</v>
      </c>
      <c r="D52" s="1">
        <v>4996.2466999999997</v>
      </c>
    </row>
    <row r="53" spans="1:4" x14ac:dyDescent="0.35">
      <c r="A53">
        <v>2013</v>
      </c>
      <c r="B53" t="s">
        <v>17</v>
      </c>
      <c r="C53" s="1">
        <v>51186.216999999997</v>
      </c>
      <c r="D53" s="1">
        <v>3625.2714999999998</v>
      </c>
    </row>
    <row r="54" spans="1:4" x14ac:dyDescent="0.35">
      <c r="A54">
        <v>2013</v>
      </c>
      <c r="B54" t="s">
        <v>18</v>
      </c>
      <c r="C54" s="1">
        <v>39248.593000000001</v>
      </c>
      <c r="D54" s="1">
        <v>2957.8445999999999</v>
      </c>
    </row>
    <row r="55" spans="1:4" x14ac:dyDescent="0.35">
      <c r="A55">
        <v>2013</v>
      </c>
      <c r="B55" t="s">
        <v>19</v>
      </c>
      <c r="C55" s="1">
        <v>56691.076999999997</v>
      </c>
      <c r="D55" s="1">
        <v>8627.4763999999996</v>
      </c>
    </row>
    <row r="56" spans="1:4" x14ac:dyDescent="0.35">
      <c r="A56">
        <v>2013</v>
      </c>
      <c r="B56" t="s">
        <v>20</v>
      </c>
      <c r="C56" s="1">
        <v>39430.442999999999</v>
      </c>
      <c r="D56" s="1">
        <v>4499.5844999999999</v>
      </c>
    </row>
    <row r="57" spans="1:4" x14ac:dyDescent="0.35">
      <c r="A57">
        <v>2013</v>
      </c>
      <c r="B57" t="s">
        <v>21</v>
      </c>
      <c r="C57" s="1">
        <v>38440.754999999997</v>
      </c>
      <c r="D57" s="1">
        <v>4464.6602000000003</v>
      </c>
    </row>
    <row r="58" spans="1:4" x14ac:dyDescent="0.35">
      <c r="A58">
        <v>2013</v>
      </c>
      <c r="B58" t="s">
        <v>22</v>
      </c>
      <c r="C58" s="1">
        <v>33265.564299999998</v>
      </c>
      <c r="D58" s="1">
        <v>2328.3534</v>
      </c>
    </row>
    <row r="59" spans="1:4" x14ac:dyDescent="0.35">
      <c r="A59">
        <v>2013</v>
      </c>
      <c r="B59" t="s">
        <v>23</v>
      </c>
      <c r="C59" s="1">
        <v>72908.108900000007</v>
      </c>
      <c r="D59" s="1">
        <v>9360.491</v>
      </c>
    </row>
    <row r="60" spans="1:4" x14ac:dyDescent="0.35">
      <c r="A60">
        <v>2013</v>
      </c>
      <c r="B60" t="s">
        <v>24</v>
      </c>
      <c r="C60" s="1">
        <v>56463.13</v>
      </c>
      <c r="D60" s="1">
        <v>15763.3797</v>
      </c>
    </row>
    <row r="61" spans="1:4" x14ac:dyDescent="0.35">
      <c r="A61">
        <v>2013</v>
      </c>
      <c r="B61" t="s">
        <v>25</v>
      </c>
      <c r="C61" s="1">
        <v>82192.322799999994</v>
      </c>
      <c r="D61" s="1">
        <v>4376.0694000000003</v>
      </c>
    </row>
    <row r="62" spans="1:4" x14ac:dyDescent="0.35">
      <c r="A62">
        <v>2013</v>
      </c>
      <c r="B62" t="s">
        <v>26</v>
      </c>
      <c r="C62" s="1">
        <v>97237.417000000001</v>
      </c>
      <c r="D62" s="1">
        <v>17902.730100000001</v>
      </c>
    </row>
    <row r="63" spans="1:4" x14ac:dyDescent="0.35">
      <c r="A63">
        <v>2014</v>
      </c>
      <c r="B63" t="s">
        <v>15</v>
      </c>
      <c r="C63" s="1">
        <v>44703.142</v>
      </c>
      <c r="D63" s="1">
        <v>7208.6826000000001</v>
      </c>
    </row>
    <row r="64" spans="1:4" x14ac:dyDescent="0.35">
      <c r="A64">
        <v>2014</v>
      </c>
      <c r="B64" t="s">
        <v>16</v>
      </c>
      <c r="C64" s="1">
        <v>20283.5134</v>
      </c>
      <c r="D64" s="1">
        <v>1605.6478</v>
      </c>
    </row>
    <row r="65" spans="1:4" x14ac:dyDescent="0.35">
      <c r="A65">
        <v>2014</v>
      </c>
      <c r="B65" t="s">
        <v>17</v>
      </c>
      <c r="C65" s="1">
        <v>53908.962</v>
      </c>
      <c r="D65" s="1">
        <v>12957.8999</v>
      </c>
    </row>
    <row r="66" spans="1:4" x14ac:dyDescent="0.35">
      <c r="A66">
        <v>2014</v>
      </c>
      <c r="B66" t="s">
        <v>18</v>
      </c>
      <c r="C66" s="1">
        <v>40112.420899999997</v>
      </c>
      <c r="D66" s="1">
        <v>2803.6307999999999</v>
      </c>
    </row>
    <row r="67" spans="1:4" x14ac:dyDescent="0.35">
      <c r="A67">
        <v>2014</v>
      </c>
      <c r="B67" t="s">
        <v>19</v>
      </c>
      <c r="C67" s="1">
        <v>45651.236199999999</v>
      </c>
      <c r="D67" s="1">
        <v>6274.4578000000001</v>
      </c>
    </row>
    <row r="68" spans="1:4" x14ac:dyDescent="0.35">
      <c r="A68">
        <v>2014</v>
      </c>
      <c r="B68" t="s">
        <v>20</v>
      </c>
      <c r="C68" s="1">
        <v>48259.748699999996</v>
      </c>
      <c r="D68" s="1">
        <v>8087.6683999999996</v>
      </c>
    </row>
    <row r="69" spans="1:4" x14ac:dyDescent="0.35">
      <c r="A69">
        <v>2014</v>
      </c>
      <c r="B69" t="s">
        <v>21</v>
      </c>
      <c r="C69" s="1">
        <v>48428.364999999998</v>
      </c>
      <c r="D69" s="1">
        <v>6623.5571</v>
      </c>
    </row>
    <row r="70" spans="1:4" x14ac:dyDescent="0.35">
      <c r="A70">
        <v>2014</v>
      </c>
      <c r="B70" t="s">
        <v>22</v>
      </c>
      <c r="C70" s="1">
        <v>61516.086000000003</v>
      </c>
      <c r="D70" s="1">
        <v>8894.4485999999997</v>
      </c>
    </row>
    <row r="71" spans="1:4" x14ac:dyDescent="0.35">
      <c r="A71">
        <v>2014</v>
      </c>
      <c r="B71" t="s">
        <v>23</v>
      </c>
      <c r="C71" s="1">
        <v>90488.721999999994</v>
      </c>
      <c r="D71" s="1">
        <v>11395.439399999999</v>
      </c>
    </row>
    <row r="72" spans="1:4" x14ac:dyDescent="0.35">
      <c r="A72">
        <v>2014</v>
      </c>
      <c r="B72" t="s">
        <v>24</v>
      </c>
      <c r="C72" s="1">
        <v>77793.7552</v>
      </c>
      <c r="D72" s="1">
        <v>9440.6607999999997</v>
      </c>
    </row>
    <row r="73" spans="1:4" x14ac:dyDescent="0.35">
      <c r="A73">
        <v>2014</v>
      </c>
      <c r="B73" t="s">
        <v>25</v>
      </c>
      <c r="C73" s="1">
        <v>112326.47100000001</v>
      </c>
      <c r="D73" s="1">
        <v>9682.5519000000004</v>
      </c>
    </row>
    <row r="74" spans="1:4" x14ac:dyDescent="0.35">
      <c r="A74">
        <v>2014</v>
      </c>
      <c r="B74" t="s">
        <v>26</v>
      </c>
      <c r="C74" s="1">
        <v>90474.6008</v>
      </c>
      <c r="D74" s="1">
        <v>8532.8680000000004</v>
      </c>
    </row>
    <row r="75" spans="1:4" x14ac:dyDescent="0.35">
      <c r="A75" t="s">
        <v>7</v>
      </c>
      <c r="C75" s="1">
        <v>2297200.8602999998</v>
      </c>
      <c r="D75" s="1">
        <v>286397.02169999998</v>
      </c>
    </row>
    <row r="77" spans="1:4" x14ac:dyDescent="0.35">
      <c r="A77" s="4" t="s">
        <v>3</v>
      </c>
      <c r="B77" t="s">
        <v>75</v>
      </c>
    </row>
    <row r="78" spans="1:4" x14ac:dyDescent="0.35">
      <c r="A78" s="5" t="s">
        <v>4</v>
      </c>
      <c r="B78" s="3">
        <v>0.17392267798208411</v>
      </c>
    </row>
    <row r="79" spans="1:4" x14ac:dyDescent="0.35">
      <c r="A79" s="5" t="s">
        <v>5</v>
      </c>
      <c r="B79" s="3">
        <v>0.15728509790906023</v>
      </c>
    </row>
    <row r="80" spans="1:4" x14ac:dyDescent="0.35">
      <c r="A80" s="5" t="s">
        <v>6</v>
      </c>
      <c r="B80" s="3">
        <v>0.1323226854358423</v>
      </c>
    </row>
    <row r="81" spans="1:3" x14ac:dyDescent="0.35">
      <c r="A81" s="5" t="s">
        <v>7</v>
      </c>
      <c r="B81" s="3">
        <v>0.15620272163297982</v>
      </c>
    </row>
    <row r="84" spans="1:3" x14ac:dyDescent="0.35">
      <c r="A84" s="4" t="s">
        <v>3</v>
      </c>
      <c r="B84" t="s">
        <v>0</v>
      </c>
      <c r="C84" t="s">
        <v>2</v>
      </c>
    </row>
    <row r="85" spans="1:3" x14ac:dyDescent="0.35">
      <c r="A85" s="5" t="s">
        <v>4</v>
      </c>
      <c r="B85" s="1">
        <v>741999.7953</v>
      </c>
      <c r="C85" s="1">
        <v>18451.272799999999</v>
      </c>
    </row>
    <row r="86" spans="1:3" x14ac:dyDescent="0.35">
      <c r="A86" s="5" t="s">
        <v>5</v>
      </c>
      <c r="B86" s="1">
        <v>719047.03200000001</v>
      </c>
      <c r="C86" s="1">
        <v>122490.8008</v>
      </c>
    </row>
    <row r="87" spans="1:3" x14ac:dyDescent="0.35">
      <c r="A87" s="5" t="s">
        <v>6</v>
      </c>
      <c r="B87" s="1">
        <v>836154.03300000005</v>
      </c>
      <c r="C87" s="1">
        <v>145454.94810000001</v>
      </c>
    </row>
    <row r="88" spans="1:3" x14ac:dyDescent="0.35">
      <c r="A88" s="5" t="s">
        <v>7</v>
      </c>
      <c r="B88" s="1">
        <v>2297200.8602999998</v>
      </c>
      <c r="C88" s="1">
        <v>286397.02169999998</v>
      </c>
    </row>
    <row r="95" spans="1:3" x14ac:dyDescent="0.35">
      <c r="A95" s="4" t="s">
        <v>3</v>
      </c>
      <c r="B95" t="s">
        <v>0</v>
      </c>
      <c r="C95" t="s">
        <v>2</v>
      </c>
    </row>
    <row r="96" spans="1:3" x14ac:dyDescent="0.35">
      <c r="A96" s="5">
        <v>0</v>
      </c>
      <c r="B96" s="1">
        <v>1087908.47</v>
      </c>
      <c r="C96" s="1">
        <v>320987.60320000001</v>
      </c>
    </row>
    <row r="97" spans="1:3" x14ac:dyDescent="0.35">
      <c r="A97" s="5">
        <v>0.1</v>
      </c>
      <c r="B97" s="1">
        <v>54369.351000000002</v>
      </c>
      <c r="C97" s="1">
        <v>9029.1769999999997</v>
      </c>
    </row>
    <row r="98" spans="1:3" x14ac:dyDescent="0.35">
      <c r="A98" s="5">
        <v>0.15</v>
      </c>
      <c r="B98" s="1">
        <v>27558.521499999999</v>
      </c>
      <c r="C98" s="1">
        <v>1418.9915000000001</v>
      </c>
    </row>
    <row r="99" spans="1:3" x14ac:dyDescent="0.35">
      <c r="A99" s="5">
        <v>0.2</v>
      </c>
      <c r="B99" s="1">
        <v>764594.36800000002</v>
      </c>
      <c r="C99" s="1">
        <v>90337.305999999997</v>
      </c>
    </row>
    <row r="100" spans="1:3" x14ac:dyDescent="0.35">
      <c r="A100" s="5">
        <v>0.3</v>
      </c>
      <c r="B100" s="1">
        <v>103226.655</v>
      </c>
      <c r="C100" s="1">
        <v>-10369.277400000001</v>
      </c>
    </row>
    <row r="101" spans="1:3" x14ac:dyDescent="0.35">
      <c r="A101" s="5">
        <v>0.32</v>
      </c>
      <c r="B101" s="1">
        <v>14493.4588</v>
      </c>
      <c r="C101" s="1">
        <v>-2391.1377000000002</v>
      </c>
    </row>
    <row r="102" spans="1:3" x14ac:dyDescent="0.35">
      <c r="A102" s="5">
        <v>0.4</v>
      </c>
      <c r="B102" s="1">
        <v>116417.784</v>
      </c>
      <c r="C102" s="1">
        <v>-23057.0504</v>
      </c>
    </row>
    <row r="103" spans="1:3" x14ac:dyDescent="0.35">
      <c r="A103" s="5">
        <v>0.45</v>
      </c>
      <c r="B103" s="1">
        <v>5484.9740000000002</v>
      </c>
      <c r="C103" s="1">
        <v>-2493.1111000000001</v>
      </c>
    </row>
    <row r="104" spans="1:3" x14ac:dyDescent="0.35">
      <c r="A104" s="5">
        <v>0.5</v>
      </c>
      <c r="B104" s="1">
        <v>58918.54</v>
      </c>
      <c r="C104" s="1">
        <v>-20506.428100000001</v>
      </c>
    </row>
    <row r="105" spans="1:3" x14ac:dyDescent="0.35">
      <c r="A105" s="5">
        <v>0.6</v>
      </c>
      <c r="B105" s="1">
        <v>6644.7</v>
      </c>
      <c r="C105" s="1">
        <v>-5944.6552000000001</v>
      </c>
    </row>
    <row r="106" spans="1:3" x14ac:dyDescent="0.35">
      <c r="A106" s="5">
        <v>0.7</v>
      </c>
      <c r="B106" s="1">
        <v>40620.281999999999</v>
      </c>
      <c r="C106" s="1">
        <v>-40075.356899999999</v>
      </c>
    </row>
    <row r="107" spans="1:3" x14ac:dyDescent="0.35">
      <c r="A107" s="5">
        <v>0.8</v>
      </c>
      <c r="B107" s="1">
        <v>16963.756000000001</v>
      </c>
      <c r="C107" s="1">
        <v>-30539.039199999999</v>
      </c>
    </row>
    <row r="108" spans="1:3" x14ac:dyDescent="0.35">
      <c r="A108" s="5" t="s">
        <v>7</v>
      </c>
      <c r="B108" s="1">
        <v>2297200.8602999998</v>
      </c>
      <c r="C108" s="1">
        <v>286397.02169999998</v>
      </c>
    </row>
  </sheetData>
  <pageMargins left="0.7" right="0.7" top="0.75" bottom="0.75" header="0.3" footer="0.3"/>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8925F-39F8-4670-8C0C-1444493094D1}">
  <dimension ref="A1:E795"/>
  <sheetViews>
    <sheetView workbookViewId="0">
      <selection activeCell="K12" sqref="K12"/>
    </sheetView>
  </sheetViews>
  <sheetFormatPr defaultRowHeight="14.5" x14ac:dyDescent="0.35"/>
  <cols>
    <col min="1" max="1" width="23.81640625" bestFit="1" customWidth="1"/>
    <col min="2" max="2" width="20.36328125" bestFit="1" customWidth="1"/>
    <col min="3" max="3" width="10.81640625" bestFit="1" customWidth="1"/>
    <col min="4" max="4" width="13.81640625" bestFit="1" customWidth="1"/>
    <col min="5" max="5" width="9.90625" bestFit="1" customWidth="1"/>
  </cols>
  <sheetData>
    <row r="1" spans="1:5" x14ac:dyDescent="0.35">
      <c r="A1" s="4" t="s">
        <v>1662</v>
      </c>
      <c r="B1" s="4" t="s">
        <v>1663</v>
      </c>
      <c r="C1" t="s">
        <v>1664</v>
      </c>
      <c r="D1" t="s">
        <v>1665</v>
      </c>
      <c r="E1" t="s">
        <v>0</v>
      </c>
    </row>
    <row r="2" spans="1:5" x14ac:dyDescent="0.35">
      <c r="A2" t="s">
        <v>76</v>
      </c>
      <c r="B2" t="s">
        <v>869</v>
      </c>
      <c r="C2" s="7">
        <v>5</v>
      </c>
      <c r="D2" s="8">
        <v>184</v>
      </c>
      <c r="E2" s="1">
        <v>5563.56</v>
      </c>
    </row>
    <row r="3" spans="1:5" x14ac:dyDescent="0.35">
      <c r="A3" t="s">
        <v>77</v>
      </c>
      <c r="B3" t="s">
        <v>870</v>
      </c>
      <c r="C3" s="7">
        <v>9</v>
      </c>
      <c r="D3" s="8">
        <v>19</v>
      </c>
      <c r="E3" s="1">
        <v>1056.3900000000001</v>
      </c>
    </row>
    <row r="4" spans="1:5" x14ac:dyDescent="0.35">
      <c r="A4" t="s">
        <v>78</v>
      </c>
      <c r="B4" t="s">
        <v>871</v>
      </c>
      <c r="C4" s="7">
        <v>4</v>
      </c>
      <c r="D4" s="8">
        <v>259</v>
      </c>
      <c r="E4" s="1">
        <v>1790.5119999999999</v>
      </c>
    </row>
    <row r="5" spans="1:5" x14ac:dyDescent="0.35">
      <c r="A5" t="s">
        <v>79</v>
      </c>
      <c r="B5" t="s">
        <v>872</v>
      </c>
      <c r="C5" s="7">
        <v>6</v>
      </c>
      <c r="D5" s="8">
        <v>55</v>
      </c>
      <c r="E5" s="1">
        <v>5086.9350000000004</v>
      </c>
    </row>
    <row r="6" spans="1:5" x14ac:dyDescent="0.35">
      <c r="A6" t="s">
        <v>80</v>
      </c>
      <c r="B6" t="s">
        <v>873</v>
      </c>
      <c r="C6" s="7">
        <v>3</v>
      </c>
      <c r="D6" s="8">
        <v>415</v>
      </c>
      <c r="E6" s="1">
        <v>886.15599999999995</v>
      </c>
    </row>
    <row r="7" spans="1:5" x14ac:dyDescent="0.35">
      <c r="A7" t="s">
        <v>81</v>
      </c>
      <c r="B7" t="s">
        <v>874</v>
      </c>
      <c r="C7" s="7">
        <v>8</v>
      </c>
      <c r="D7" s="8">
        <v>54</v>
      </c>
      <c r="E7" s="1">
        <v>7755.62</v>
      </c>
    </row>
    <row r="8" spans="1:5" x14ac:dyDescent="0.35">
      <c r="A8" t="s">
        <v>82</v>
      </c>
      <c r="B8" t="s">
        <v>875</v>
      </c>
      <c r="C8" s="7">
        <v>10</v>
      </c>
      <c r="D8" s="8">
        <v>41</v>
      </c>
      <c r="E8" s="1">
        <v>14473.571</v>
      </c>
    </row>
    <row r="9" spans="1:5" x14ac:dyDescent="0.35">
      <c r="A9" t="s">
        <v>83</v>
      </c>
      <c r="B9" t="s">
        <v>876</v>
      </c>
      <c r="C9" s="7">
        <v>5</v>
      </c>
      <c r="D9" s="8">
        <v>41</v>
      </c>
      <c r="E9" s="1">
        <v>966.71</v>
      </c>
    </row>
    <row r="10" spans="1:5" x14ac:dyDescent="0.35">
      <c r="A10" t="s">
        <v>84</v>
      </c>
      <c r="B10" t="s">
        <v>877</v>
      </c>
      <c r="C10" s="7">
        <v>8</v>
      </c>
      <c r="D10" s="8">
        <v>25</v>
      </c>
      <c r="E10" s="1">
        <v>1113.838</v>
      </c>
    </row>
    <row r="11" spans="1:5" x14ac:dyDescent="0.35">
      <c r="A11" t="s">
        <v>85</v>
      </c>
      <c r="B11" t="s">
        <v>878</v>
      </c>
      <c r="C11" s="7">
        <v>9</v>
      </c>
      <c r="D11" s="8">
        <v>166</v>
      </c>
      <c r="E11" s="1">
        <v>914.53200000000004</v>
      </c>
    </row>
    <row r="12" spans="1:5" x14ac:dyDescent="0.35">
      <c r="A12" t="s">
        <v>86</v>
      </c>
      <c r="B12" t="s">
        <v>879</v>
      </c>
      <c r="C12" s="7">
        <v>4</v>
      </c>
      <c r="D12" s="8">
        <v>50</v>
      </c>
      <c r="E12" s="1">
        <v>1515.8620000000001</v>
      </c>
    </row>
    <row r="13" spans="1:5" x14ac:dyDescent="0.35">
      <c r="A13" t="s">
        <v>87</v>
      </c>
      <c r="B13" t="s">
        <v>880</v>
      </c>
      <c r="C13" s="7">
        <v>3</v>
      </c>
      <c r="D13" s="8">
        <v>232</v>
      </c>
      <c r="E13" s="1">
        <v>925.8</v>
      </c>
    </row>
    <row r="14" spans="1:5" x14ac:dyDescent="0.35">
      <c r="A14" t="s">
        <v>88</v>
      </c>
      <c r="B14" t="s">
        <v>881</v>
      </c>
      <c r="C14" s="7">
        <v>7</v>
      </c>
      <c r="D14" s="8">
        <v>11</v>
      </c>
      <c r="E14" s="1">
        <v>5527.8459999999995</v>
      </c>
    </row>
    <row r="15" spans="1:5" x14ac:dyDescent="0.35">
      <c r="A15" t="s">
        <v>89</v>
      </c>
      <c r="B15" t="s">
        <v>882</v>
      </c>
      <c r="C15" s="7">
        <v>5</v>
      </c>
      <c r="D15" s="8">
        <v>6</v>
      </c>
      <c r="E15" s="1">
        <v>2537.6860000000001</v>
      </c>
    </row>
    <row r="16" spans="1:5" x14ac:dyDescent="0.35">
      <c r="A16" t="s">
        <v>90</v>
      </c>
      <c r="B16" t="s">
        <v>883</v>
      </c>
      <c r="C16" s="7">
        <v>5</v>
      </c>
      <c r="D16" s="8">
        <v>282</v>
      </c>
      <c r="E16" s="1">
        <v>657.31600000000003</v>
      </c>
    </row>
    <row r="17" spans="1:5" x14ac:dyDescent="0.35">
      <c r="A17" t="s">
        <v>91</v>
      </c>
      <c r="B17" t="s">
        <v>884</v>
      </c>
      <c r="C17" s="7">
        <v>8</v>
      </c>
      <c r="D17" s="8">
        <v>29</v>
      </c>
      <c r="E17" s="1">
        <v>6106.88</v>
      </c>
    </row>
    <row r="18" spans="1:5" x14ac:dyDescent="0.35">
      <c r="A18" t="s">
        <v>92</v>
      </c>
      <c r="B18" t="s">
        <v>885</v>
      </c>
      <c r="C18" s="7">
        <v>7</v>
      </c>
      <c r="D18" s="8">
        <v>41</v>
      </c>
      <c r="E18" s="1">
        <v>2052.9079999999999</v>
      </c>
    </row>
    <row r="19" spans="1:5" x14ac:dyDescent="0.35">
      <c r="A19" t="s">
        <v>93</v>
      </c>
      <c r="B19" t="s">
        <v>886</v>
      </c>
      <c r="C19" s="7">
        <v>4</v>
      </c>
      <c r="D19" s="8">
        <v>415</v>
      </c>
      <c r="E19" s="1">
        <v>861.56500000000005</v>
      </c>
    </row>
    <row r="20" spans="1:5" x14ac:dyDescent="0.35">
      <c r="A20" t="s">
        <v>94</v>
      </c>
      <c r="B20" t="s">
        <v>887</v>
      </c>
      <c r="C20" s="7">
        <v>5</v>
      </c>
      <c r="D20" s="8">
        <v>278</v>
      </c>
      <c r="E20" s="1">
        <v>2582.8980000000001</v>
      </c>
    </row>
    <row r="21" spans="1:5" x14ac:dyDescent="0.35">
      <c r="A21" t="s">
        <v>95</v>
      </c>
      <c r="B21" t="s">
        <v>888</v>
      </c>
      <c r="C21" s="7">
        <v>4</v>
      </c>
      <c r="D21" s="8">
        <v>118</v>
      </c>
      <c r="E21" s="1">
        <v>367.548</v>
      </c>
    </row>
    <row r="22" spans="1:5" x14ac:dyDescent="0.35">
      <c r="A22" t="s">
        <v>96</v>
      </c>
      <c r="B22" t="s">
        <v>889</v>
      </c>
      <c r="C22" s="7">
        <v>5</v>
      </c>
      <c r="D22" s="8">
        <v>8</v>
      </c>
      <c r="E22" s="1">
        <v>660.97199999999998</v>
      </c>
    </row>
    <row r="23" spans="1:5" x14ac:dyDescent="0.35">
      <c r="A23" t="s">
        <v>97</v>
      </c>
      <c r="B23" t="s">
        <v>890</v>
      </c>
      <c r="C23" s="7">
        <v>5</v>
      </c>
      <c r="D23" s="8">
        <v>114</v>
      </c>
      <c r="E23" s="1">
        <v>200.94499999999999</v>
      </c>
    </row>
    <row r="24" spans="1:5" x14ac:dyDescent="0.35">
      <c r="A24" t="s">
        <v>98</v>
      </c>
      <c r="B24" t="s">
        <v>891</v>
      </c>
      <c r="C24" s="7">
        <v>8</v>
      </c>
      <c r="D24" s="8">
        <v>78</v>
      </c>
      <c r="E24" s="1">
        <v>2356.855</v>
      </c>
    </row>
    <row r="25" spans="1:5" x14ac:dyDescent="0.35">
      <c r="A25" t="s">
        <v>99</v>
      </c>
      <c r="B25" t="s">
        <v>892</v>
      </c>
      <c r="C25" s="7">
        <v>4</v>
      </c>
      <c r="D25" s="8">
        <v>845</v>
      </c>
      <c r="E25" s="1">
        <v>1455.038</v>
      </c>
    </row>
    <row r="26" spans="1:5" x14ac:dyDescent="0.35">
      <c r="A26" t="s">
        <v>100</v>
      </c>
      <c r="B26" t="s">
        <v>893</v>
      </c>
      <c r="C26" s="7">
        <v>7</v>
      </c>
      <c r="D26" s="8">
        <v>97</v>
      </c>
      <c r="E26" s="1">
        <v>3489.0396000000001</v>
      </c>
    </row>
    <row r="27" spans="1:5" x14ac:dyDescent="0.35">
      <c r="A27" t="s">
        <v>101</v>
      </c>
      <c r="B27" t="s">
        <v>894</v>
      </c>
      <c r="C27" s="7">
        <v>4</v>
      </c>
      <c r="D27" s="8">
        <v>77</v>
      </c>
      <c r="E27" s="1">
        <v>170.584</v>
      </c>
    </row>
    <row r="28" spans="1:5" x14ac:dyDescent="0.35">
      <c r="A28" t="s">
        <v>102</v>
      </c>
      <c r="B28" t="s">
        <v>895</v>
      </c>
      <c r="C28" s="7">
        <v>10</v>
      </c>
      <c r="D28" s="8">
        <v>96</v>
      </c>
      <c r="E28" s="1">
        <v>4510.7969999999996</v>
      </c>
    </row>
    <row r="29" spans="1:5" x14ac:dyDescent="0.35">
      <c r="A29" t="s">
        <v>103</v>
      </c>
      <c r="B29" t="s">
        <v>896</v>
      </c>
      <c r="C29" s="7">
        <v>7</v>
      </c>
      <c r="D29" s="8">
        <v>12</v>
      </c>
      <c r="E29" s="1">
        <v>1744.7</v>
      </c>
    </row>
    <row r="30" spans="1:5" x14ac:dyDescent="0.35">
      <c r="A30" t="s">
        <v>104</v>
      </c>
      <c r="B30" t="s">
        <v>897</v>
      </c>
      <c r="C30" s="7">
        <v>10</v>
      </c>
      <c r="D30" s="8">
        <v>34</v>
      </c>
      <c r="E30" s="1">
        <v>3250.337</v>
      </c>
    </row>
    <row r="31" spans="1:5" x14ac:dyDescent="0.35">
      <c r="A31" t="s">
        <v>105</v>
      </c>
      <c r="B31" t="s">
        <v>898</v>
      </c>
      <c r="C31" s="7">
        <v>7</v>
      </c>
      <c r="D31" s="8">
        <v>60</v>
      </c>
      <c r="E31" s="1">
        <v>1735.5139999999999</v>
      </c>
    </row>
    <row r="32" spans="1:5" x14ac:dyDescent="0.35">
      <c r="A32" t="s">
        <v>106</v>
      </c>
      <c r="B32" t="s">
        <v>899</v>
      </c>
      <c r="C32" s="7">
        <v>4</v>
      </c>
      <c r="D32" s="8">
        <v>55</v>
      </c>
      <c r="E32" s="1">
        <v>1587.452</v>
      </c>
    </row>
    <row r="33" spans="1:5" x14ac:dyDescent="0.35">
      <c r="A33" t="s">
        <v>107</v>
      </c>
      <c r="B33" t="s">
        <v>900</v>
      </c>
      <c r="C33" s="7">
        <v>9</v>
      </c>
      <c r="D33" s="8">
        <v>6</v>
      </c>
      <c r="E33" s="1">
        <v>4805.3440000000001</v>
      </c>
    </row>
    <row r="34" spans="1:5" x14ac:dyDescent="0.35">
      <c r="A34" t="s">
        <v>108</v>
      </c>
      <c r="B34" t="s">
        <v>901</v>
      </c>
      <c r="C34" s="7">
        <v>5</v>
      </c>
      <c r="D34" s="8">
        <v>230</v>
      </c>
      <c r="E34" s="1">
        <v>2495.3915999999999</v>
      </c>
    </row>
    <row r="35" spans="1:5" x14ac:dyDescent="0.35">
      <c r="A35" t="s">
        <v>109</v>
      </c>
      <c r="B35" t="s">
        <v>902</v>
      </c>
      <c r="C35" s="7">
        <v>4</v>
      </c>
      <c r="D35" s="8">
        <v>21</v>
      </c>
      <c r="E35" s="1">
        <v>738.50400000000002</v>
      </c>
    </row>
    <row r="36" spans="1:5" x14ac:dyDescent="0.35">
      <c r="A36" t="s">
        <v>110</v>
      </c>
      <c r="B36" t="s">
        <v>903</v>
      </c>
      <c r="C36" s="7">
        <v>12</v>
      </c>
      <c r="D36" s="8">
        <v>410</v>
      </c>
      <c r="E36" s="1">
        <v>7888.2939999999999</v>
      </c>
    </row>
    <row r="37" spans="1:5" x14ac:dyDescent="0.35">
      <c r="A37" t="s">
        <v>111</v>
      </c>
      <c r="B37" t="s">
        <v>904</v>
      </c>
      <c r="C37" s="7">
        <v>10</v>
      </c>
      <c r="D37" s="8">
        <v>13</v>
      </c>
      <c r="E37" s="1">
        <v>4375.7860000000001</v>
      </c>
    </row>
    <row r="38" spans="1:5" x14ac:dyDescent="0.35">
      <c r="A38" t="s">
        <v>112</v>
      </c>
      <c r="B38" t="s">
        <v>905</v>
      </c>
      <c r="C38" s="7">
        <v>7</v>
      </c>
      <c r="D38" s="8">
        <v>75</v>
      </c>
      <c r="E38" s="1">
        <v>4867.3440000000001</v>
      </c>
    </row>
    <row r="39" spans="1:5" x14ac:dyDescent="0.35">
      <c r="A39" t="s">
        <v>113</v>
      </c>
      <c r="B39" t="s">
        <v>906</v>
      </c>
      <c r="C39" s="7">
        <v>7</v>
      </c>
      <c r="D39" s="8">
        <v>166</v>
      </c>
      <c r="E39" s="1">
        <v>4501.3909999999996</v>
      </c>
    </row>
    <row r="40" spans="1:5" x14ac:dyDescent="0.35">
      <c r="A40" t="s">
        <v>114</v>
      </c>
      <c r="B40" t="s">
        <v>907</v>
      </c>
      <c r="C40" s="7">
        <v>7</v>
      </c>
      <c r="D40" s="8">
        <v>85</v>
      </c>
      <c r="E40" s="1">
        <v>1839.24</v>
      </c>
    </row>
    <row r="41" spans="1:5" x14ac:dyDescent="0.35">
      <c r="A41" t="s">
        <v>115</v>
      </c>
      <c r="B41" t="s">
        <v>908</v>
      </c>
      <c r="C41" s="7">
        <v>3</v>
      </c>
      <c r="D41" s="8">
        <v>74</v>
      </c>
      <c r="E41" s="1">
        <v>629.24800000000005</v>
      </c>
    </row>
    <row r="42" spans="1:5" x14ac:dyDescent="0.35">
      <c r="A42" t="s">
        <v>116</v>
      </c>
      <c r="B42" t="s">
        <v>909</v>
      </c>
      <c r="C42" s="7">
        <v>5</v>
      </c>
      <c r="D42" s="8">
        <v>28</v>
      </c>
      <c r="E42" s="1">
        <v>814.01199999999994</v>
      </c>
    </row>
    <row r="43" spans="1:5" x14ac:dyDescent="0.35">
      <c r="A43" t="s">
        <v>117</v>
      </c>
      <c r="B43" t="s">
        <v>910</v>
      </c>
      <c r="C43" s="7">
        <v>8</v>
      </c>
      <c r="D43" s="8">
        <v>162</v>
      </c>
      <c r="E43" s="1">
        <v>5664.0219999999999</v>
      </c>
    </row>
    <row r="44" spans="1:5" x14ac:dyDescent="0.35">
      <c r="A44" t="s">
        <v>118</v>
      </c>
      <c r="B44" t="s">
        <v>911</v>
      </c>
      <c r="C44" s="7">
        <v>1</v>
      </c>
      <c r="D44" s="8">
        <v>501</v>
      </c>
      <c r="E44" s="1">
        <v>161.28</v>
      </c>
    </row>
    <row r="45" spans="1:5" x14ac:dyDescent="0.35">
      <c r="A45" t="s">
        <v>119</v>
      </c>
      <c r="B45" t="s">
        <v>912</v>
      </c>
      <c r="C45" s="7">
        <v>8</v>
      </c>
      <c r="D45" s="8">
        <v>41</v>
      </c>
      <c r="E45" s="1">
        <v>1638.5540000000001</v>
      </c>
    </row>
    <row r="46" spans="1:5" x14ac:dyDescent="0.35">
      <c r="A46" t="s">
        <v>120</v>
      </c>
      <c r="B46" t="s">
        <v>913</v>
      </c>
      <c r="C46" s="7">
        <v>10</v>
      </c>
      <c r="D46" s="8">
        <v>98</v>
      </c>
      <c r="E46" s="1">
        <v>3323.556</v>
      </c>
    </row>
    <row r="47" spans="1:5" x14ac:dyDescent="0.35">
      <c r="A47" t="s">
        <v>121</v>
      </c>
      <c r="B47" t="s">
        <v>914</v>
      </c>
      <c r="C47" s="7">
        <v>4</v>
      </c>
      <c r="D47" s="8">
        <v>111</v>
      </c>
      <c r="E47" s="1">
        <v>1055.694</v>
      </c>
    </row>
    <row r="48" spans="1:5" x14ac:dyDescent="0.35">
      <c r="A48" t="s">
        <v>122</v>
      </c>
      <c r="B48" t="s">
        <v>915</v>
      </c>
      <c r="C48" s="7">
        <v>5</v>
      </c>
      <c r="D48" s="8">
        <v>125</v>
      </c>
      <c r="E48" s="1">
        <v>2236.1280000000002</v>
      </c>
    </row>
    <row r="49" spans="1:5" x14ac:dyDescent="0.35">
      <c r="A49" t="s">
        <v>123</v>
      </c>
      <c r="B49" t="s">
        <v>916</v>
      </c>
      <c r="C49" s="7">
        <v>5</v>
      </c>
      <c r="D49" s="8">
        <v>14</v>
      </c>
      <c r="E49" s="1">
        <v>264.86399999999998</v>
      </c>
    </row>
    <row r="50" spans="1:5" x14ac:dyDescent="0.35">
      <c r="A50" t="s">
        <v>124</v>
      </c>
      <c r="B50" t="s">
        <v>917</v>
      </c>
      <c r="C50" s="7">
        <v>6</v>
      </c>
      <c r="D50" s="8">
        <v>6</v>
      </c>
      <c r="E50" s="1">
        <v>6608.4480000000003</v>
      </c>
    </row>
    <row r="51" spans="1:5" x14ac:dyDescent="0.35">
      <c r="A51" t="s">
        <v>125</v>
      </c>
      <c r="B51" t="s">
        <v>918</v>
      </c>
      <c r="C51" s="7">
        <v>1</v>
      </c>
      <c r="D51" s="8">
        <v>534</v>
      </c>
      <c r="E51" s="1">
        <v>88.15</v>
      </c>
    </row>
    <row r="52" spans="1:5" x14ac:dyDescent="0.35">
      <c r="A52" t="s">
        <v>126</v>
      </c>
      <c r="B52" t="s">
        <v>919</v>
      </c>
      <c r="C52" s="7">
        <v>8</v>
      </c>
      <c r="D52" s="8">
        <v>58</v>
      </c>
      <c r="E52" s="1">
        <v>4523.3360000000002</v>
      </c>
    </row>
    <row r="53" spans="1:5" x14ac:dyDescent="0.35">
      <c r="A53" t="s">
        <v>127</v>
      </c>
      <c r="B53" t="s">
        <v>920</v>
      </c>
      <c r="C53" s="7">
        <v>7</v>
      </c>
      <c r="D53" s="8">
        <v>88</v>
      </c>
      <c r="E53" s="1">
        <v>3050.692</v>
      </c>
    </row>
    <row r="54" spans="1:5" x14ac:dyDescent="0.35">
      <c r="A54" t="s">
        <v>128</v>
      </c>
      <c r="B54" t="s">
        <v>921</v>
      </c>
      <c r="C54" s="7">
        <v>9</v>
      </c>
      <c r="D54" s="8">
        <v>28</v>
      </c>
      <c r="E54" s="1">
        <v>3255.31</v>
      </c>
    </row>
    <row r="55" spans="1:5" x14ac:dyDescent="0.35">
      <c r="A55" t="s">
        <v>129</v>
      </c>
      <c r="B55" t="s">
        <v>922</v>
      </c>
      <c r="C55" s="7">
        <v>2</v>
      </c>
      <c r="D55" s="8">
        <v>41</v>
      </c>
      <c r="E55" s="1">
        <v>58.82</v>
      </c>
    </row>
    <row r="56" spans="1:5" x14ac:dyDescent="0.35">
      <c r="A56" t="s">
        <v>130</v>
      </c>
      <c r="B56" t="s">
        <v>923</v>
      </c>
      <c r="C56" s="7">
        <v>5</v>
      </c>
      <c r="D56" s="8">
        <v>22</v>
      </c>
      <c r="E56" s="1">
        <v>4260.7839999999997</v>
      </c>
    </row>
    <row r="57" spans="1:5" x14ac:dyDescent="0.35">
      <c r="A57" t="s">
        <v>131</v>
      </c>
      <c r="B57" t="s">
        <v>924</v>
      </c>
      <c r="C57" s="7">
        <v>7</v>
      </c>
      <c r="D57" s="8">
        <v>192</v>
      </c>
      <c r="E57" s="1">
        <v>584.60799999999995</v>
      </c>
    </row>
    <row r="58" spans="1:5" x14ac:dyDescent="0.35">
      <c r="A58" t="s">
        <v>132</v>
      </c>
      <c r="B58" t="s">
        <v>925</v>
      </c>
      <c r="C58" s="7">
        <v>6</v>
      </c>
      <c r="D58" s="8">
        <v>19</v>
      </c>
      <c r="E58" s="1">
        <v>3214.2359999999999</v>
      </c>
    </row>
    <row r="59" spans="1:5" x14ac:dyDescent="0.35">
      <c r="A59" t="s">
        <v>133</v>
      </c>
      <c r="B59" t="s">
        <v>926</v>
      </c>
      <c r="C59" s="7">
        <v>7</v>
      </c>
      <c r="D59" s="8">
        <v>92</v>
      </c>
      <c r="E59" s="1">
        <v>833.39800000000002</v>
      </c>
    </row>
    <row r="60" spans="1:5" x14ac:dyDescent="0.35">
      <c r="A60" t="s">
        <v>134</v>
      </c>
      <c r="B60" t="s">
        <v>927</v>
      </c>
      <c r="C60" s="7">
        <v>6</v>
      </c>
      <c r="D60" s="8">
        <v>21</v>
      </c>
      <c r="E60" s="1">
        <v>1171.8140000000001</v>
      </c>
    </row>
    <row r="61" spans="1:5" x14ac:dyDescent="0.35">
      <c r="A61" t="s">
        <v>135</v>
      </c>
      <c r="B61" t="s">
        <v>928</v>
      </c>
      <c r="C61" s="7">
        <v>10</v>
      </c>
      <c r="D61" s="8">
        <v>13</v>
      </c>
      <c r="E61" s="1">
        <v>3831.864</v>
      </c>
    </row>
    <row r="62" spans="1:5" x14ac:dyDescent="0.35">
      <c r="A62" t="s">
        <v>136</v>
      </c>
      <c r="B62" t="s">
        <v>929</v>
      </c>
      <c r="C62" s="7">
        <v>4</v>
      </c>
      <c r="D62" s="8">
        <v>20</v>
      </c>
      <c r="E62" s="1">
        <v>649.37599999999998</v>
      </c>
    </row>
    <row r="63" spans="1:5" x14ac:dyDescent="0.35">
      <c r="A63" t="s">
        <v>137</v>
      </c>
      <c r="B63" t="s">
        <v>930</v>
      </c>
      <c r="C63" s="7">
        <v>7</v>
      </c>
      <c r="D63" s="8">
        <v>46</v>
      </c>
      <c r="E63" s="1">
        <v>2852.9679999999998</v>
      </c>
    </row>
    <row r="64" spans="1:5" x14ac:dyDescent="0.35">
      <c r="A64" t="s">
        <v>138</v>
      </c>
      <c r="B64" t="s">
        <v>931</v>
      </c>
      <c r="C64" s="7">
        <v>4</v>
      </c>
      <c r="D64" s="8">
        <v>14</v>
      </c>
      <c r="E64" s="1">
        <v>497.01400000000001</v>
      </c>
    </row>
    <row r="65" spans="1:5" x14ac:dyDescent="0.35">
      <c r="A65" t="s">
        <v>139</v>
      </c>
      <c r="B65" t="s">
        <v>932</v>
      </c>
      <c r="C65" s="7">
        <v>6</v>
      </c>
      <c r="D65" s="8">
        <v>160</v>
      </c>
      <c r="E65" s="1">
        <v>1622.018</v>
      </c>
    </row>
    <row r="66" spans="1:5" x14ac:dyDescent="0.35">
      <c r="A66" t="s">
        <v>140</v>
      </c>
      <c r="B66" t="s">
        <v>933</v>
      </c>
      <c r="C66" s="7">
        <v>5</v>
      </c>
      <c r="D66" s="8">
        <v>105</v>
      </c>
      <c r="E66" s="1">
        <v>744.34</v>
      </c>
    </row>
    <row r="67" spans="1:5" x14ac:dyDescent="0.35">
      <c r="A67" t="s">
        <v>141</v>
      </c>
      <c r="B67" t="s">
        <v>934</v>
      </c>
      <c r="C67" s="7">
        <v>9</v>
      </c>
      <c r="D67" s="8">
        <v>28</v>
      </c>
      <c r="E67" s="1">
        <v>6765.7280000000001</v>
      </c>
    </row>
    <row r="68" spans="1:5" x14ac:dyDescent="0.35">
      <c r="A68" t="s">
        <v>142</v>
      </c>
      <c r="B68" t="s">
        <v>935</v>
      </c>
      <c r="C68" s="7">
        <v>9</v>
      </c>
      <c r="D68" s="8">
        <v>202</v>
      </c>
      <c r="E68" s="1">
        <v>2933.6759999999999</v>
      </c>
    </row>
    <row r="69" spans="1:5" x14ac:dyDescent="0.35">
      <c r="A69" t="s">
        <v>143</v>
      </c>
      <c r="B69" t="s">
        <v>936</v>
      </c>
      <c r="C69" s="7">
        <v>12</v>
      </c>
      <c r="D69" s="8">
        <v>33</v>
      </c>
      <c r="E69" s="1">
        <v>5718.5209999999997</v>
      </c>
    </row>
    <row r="70" spans="1:5" x14ac:dyDescent="0.35">
      <c r="A70" t="s">
        <v>144</v>
      </c>
      <c r="B70" t="s">
        <v>937</v>
      </c>
      <c r="C70" s="7">
        <v>6</v>
      </c>
      <c r="D70" s="8">
        <v>35</v>
      </c>
      <c r="E70" s="1">
        <v>4411.2430000000004</v>
      </c>
    </row>
    <row r="71" spans="1:5" x14ac:dyDescent="0.35">
      <c r="A71" t="s">
        <v>145</v>
      </c>
      <c r="B71" t="s">
        <v>938</v>
      </c>
      <c r="C71" s="7">
        <v>2</v>
      </c>
      <c r="D71" s="8">
        <v>278</v>
      </c>
      <c r="E71" s="1">
        <v>320.54000000000002</v>
      </c>
    </row>
    <row r="72" spans="1:5" x14ac:dyDescent="0.35">
      <c r="A72" t="s">
        <v>146</v>
      </c>
      <c r="B72" t="s">
        <v>939</v>
      </c>
      <c r="C72" s="7">
        <v>7</v>
      </c>
      <c r="D72" s="8">
        <v>97</v>
      </c>
      <c r="E72" s="1">
        <v>3288.471</v>
      </c>
    </row>
    <row r="73" spans="1:5" x14ac:dyDescent="0.35">
      <c r="A73" t="s">
        <v>147</v>
      </c>
      <c r="B73" t="s">
        <v>940</v>
      </c>
      <c r="C73" s="7">
        <v>6</v>
      </c>
      <c r="D73" s="8">
        <v>69</v>
      </c>
      <c r="E73" s="1">
        <v>1538.11</v>
      </c>
    </row>
    <row r="74" spans="1:5" x14ac:dyDescent="0.35">
      <c r="A74" t="s">
        <v>148</v>
      </c>
      <c r="B74" t="s">
        <v>941</v>
      </c>
      <c r="C74" s="7">
        <v>3</v>
      </c>
      <c r="D74" s="8">
        <v>9</v>
      </c>
      <c r="E74" s="1">
        <v>582.64599999999996</v>
      </c>
    </row>
    <row r="75" spans="1:5" x14ac:dyDescent="0.35">
      <c r="A75" t="s">
        <v>149</v>
      </c>
      <c r="B75" t="s">
        <v>942</v>
      </c>
      <c r="C75" s="7">
        <v>6</v>
      </c>
      <c r="D75" s="8">
        <v>93</v>
      </c>
      <c r="E75" s="1">
        <v>1526.5</v>
      </c>
    </row>
    <row r="76" spans="1:5" x14ac:dyDescent="0.35">
      <c r="A76" t="s">
        <v>150</v>
      </c>
      <c r="B76" t="s">
        <v>943</v>
      </c>
      <c r="C76" s="7">
        <v>6</v>
      </c>
      <c r="D76" s="8">
        <v>327</v>
      </c>
      <c r="E76" s="1">
        <v>658.46600000000001</v>
      </c>
    </row>
    <row r="77" spans="1:5" x14ac:dyDescent="0.35">
      <c r="A77" t="s">
        <v>151</v>
      </c>
      <c r="B77" t="s">
        <v>944</v>
      </c>
      <c r="C77" s="7">
        <v>5</v>
      </c>
      <c r="D77" s="8">
        <v>119</v>
      </c>
      <c r="E77" s="1">
        <v>4204.6760000000004</v>
      </c>
    </row>
    <row r="78" spans="1:5" x14ac:dyDescent="0.35">
      <c r="A78" t="s">
        <v>152</v>
      </c>
      <c r="B78" t="s">
        <v>945</v>
      </c>
      <c r="C78" s="7">
        <v>5</v>
      </c>
      <c r="D78" s="8">
        <v>98</v>
      </c>
      <c r="E78" s="1">
        <v>2261.4380000000001</v>
      </c>
    </row>
    <row r="79" spans="1:5" x14ac:dyDescent="0.35">
      <c r="A79" t="s">
        <v>153</v>
      </c>
      <c r="B79" t="s">
        <v>946</v>
      </c>
      <c r="C79" s="7">
        <v>6</v>
      </c>
      <c r="D79" s="8">
        <v>254</v>
      </c>
      <c r="E79" s="1">
        <v>1727.652</v>
      </c>
    </row>
    <row r="80" spans="1:5" x14ac:dyDescent="0.35">
      <c r="A80" t="s">
        <v>154</v>
      </c>
      <c r="B80" t="s">
        <v>947</v>
      </c>
      <c r="C80" s="7">
        <v>7</v>
      </c>
      <c r="D80" s="8">
        <v>91</v>
      </c>
      <c r="E80" s="1">
        <v>599.798</v>
      </c>
    </row>
    <row r="81" spans="1:5" x14ac:dyDescent="0.35">
      <c r="A81" t="s">
        <v>155</v>
      </c>
      <c r="B81" t="s">
        <v>948</v>
      </c>
      <c r="C81" s="7">
        <v>4</v>
      </c>
      <c r="D81" s="8">
        <v>39</v>
      </c>
      <c r="E81" s="1">
        <v>1333.88</v>
      </c>
    </row>
    <row r="82" spans="1:5" x14ac:dyDescent="0.35">
      <c r="A82" t="s">
        <v>156</v>
      </c>
      <c r="B82" t="s">
        <v>949</v>
      </c>
      <c r="C82" s="7">
        <v>8</v>
      </c>
      <c r="D82" s="8">
        <v>74</v>
      </c>
      <c r="E82" s="1">
        <v>2888.5059999999999</v>
      </c>
    </row>
    <row r="83" spans="1:5" x14ac:dyDescent="0.35">
      <c r="A83" t="s">
        <v>157</v>
      </c>
      <c r="B83" t="s">
        <v>950</v>
      </c>
      <c r="C83" s="7">
        <v>3</v>
      </c>
      <c r="D83" s="8">
        <v>25</v>
      </c>
      <c r="E83" s="1">
        <v>272.95</v>
      </c>
    </row>
    <row r="84" spans="1:5" x14ac:dyDescent="0.35">
      <c r="A84" t="s">
        <v>158</v>
      </c>
      <c r="B84" t="s">
        <v>951</v>
      </c>
      <c r="C84" s="7">
        <v>11</v>
      </c>
      <c r="D84" s="8">
        <v>16</v>
      </c>
      <c r="E84" s="1">
        <v>5907.9719999999998</v>
      </c>
    </row>
    <row r="85" spans="1:5" x14ac:dyDescent="0.35">
      <c r="A85" t="s">
        <v>159</v>
      </c>
      <c r="B85" t="s">
        <v>952</v>
      </c>
      <c r="C85" s="7">
        <v>4</v>
      </c>
      <c r="D85" s="8">
        <v>65</v>
      </c>
      <c r="E85" s="1">
        <v>1585.162</v>
      </c>
    </row>
    <row r="86" spans="1:5" x14ac:dyDescent="0.35">
      <c r="A86" t="s">
        <v>160</v>
      </c>
      <c r="B86" t="s">
        <v>953</v>
      </c>
      <c r="C86" s="7">
        <v>3</v>
      </c>
      <c r="D86" s="8">
        <v>57</v>
      </c>
      <c r="E86" s="1">
        <v>791.99</v>
      </c>
    </row>
    <row r="87" spans="1:5" x14ac:dyDescent="0.35">
      <c r="A87" t="s">
        <v>161</v>
      </c>
      <c r="B87" t="s">
        <v>954</v>
      </c>
      <c r="C87" s="7">
        <v>8</v>
      </c>
      <c r="D87" s="8">
        <v>28</v>
      </c>
      <c r="E87" s="1">
        <v>2798.9479999999999</v>
      </c>
    </row>
    <row r="88" spans="1:5" x14ac:dyDescent="0.35">
      <c r="A88" t="s">
        <v>162</v>
      </c>
      <c r="B88" t="s">
        <v>955</v>
      </c>
      <c r="C88" s="7">
        <v>6</v>
      </c>
      <c r="D88" s="8">
        <v>36</v>
      </c>
      <c r="E88" s="1">
        <v>1874.172</v>
      </c>
    </row>
    <row r="89" spans="1:5" x14ac:dyDescent="0.35">
      <c r="A89" t="s">
        <v>163</v>
      </c>
      <c r="B89" t="s">
        <v>956</v>
      </c>
      <c r="C89" s="7">
        <v>6</v>
      </c>
      <c r="D89" s="8">
        <v>57</v>
      </c>
      <c r="E89" s="1">
        <v>1006.356</v>
      </c>
    </row>
    <row r="90" spans="1:5" x14ac:dyDescent="0.35">
      <c r="A90" t="s">
        <v>164</v>
      </c>
      <c r="B90" t="s">
        <v>957</v>
      </c>
      <c r="C90" s="7">
        <v>8</v>
      </c>
      <c r="D90" s="8">
        <v>23</v>
      </c>
      <c r="E90" s="1">
        <v>6255.3509999999997</v>
      </c>
    </row>
    <row r="91" spans="1:5" x14ac:dyDescent="0.35">
      <c r="A91" t="s">
        <v>165</v>
      </c>
      <c r="B91" t="s">
        <v>958</v>
      </c>
      <c r="C91" s="7">
        <v>6</v>
      </c>
      <c r="D91" s="8">
        <v>77</v>
      </c>
      <c r="E91" s="1">
        <v>659.13800000000003</v>
      </c>
    </row>
    <row r="92" spans="1:5" x14ac:dyDescent="0.35">
      <c r="A92" t="s">
        <v>166</v>
      </c>
      <c r="B92" t="s">
        <v>959</v>
      </c>
      <c r="C92" s="7">
        <v>4</v>
      </c>
      <c r="D92" s="8">
        <v>307</v>
      </c>
      <c r="E92" s="1">
        <v>11789.63</v>
      </c>
    </row>
    <row r="93" spans="1:5" x14ac:dyDescent="0.35">
      <c r="A93" t="s">
        <v>167</v>
      </c>
      <c r="B93" t="s">
        <v>960</v>
      </c>
      <c r="C93" s="7">
        <v>6</v>
      </c>
      <c r="D93" s="8">
        <v>100</v>
      </c>
      <c r="E93" s="1">
        <v>808.16200000000003</v>
      </c>
    </row>
    <row r="94" spans="1:5" x14ac:dyDescent="0.35">
      <c r="A94" t="s">
        <v>168</v>
      </c>
      <c r="B94" t="s">
        <v>961</v>
      </c>
      <c r="C94" s="7">
        <v>11</v>
      </c>
      <c r="D94" s="8">
        <v>33</v>
      </c>
      <c r="E94" s="1">
        <v>7294.1850000000004</v>
      </c>
    </row>
    <row r="95" spans="1:5" x14ac:dyDescent="0.35">
      <c r="A95" t="s">
        <v>169</v>
      </c>
      <c r="B95" t="s">
        <v>962</v>
      </c>
      <c r="C95" s="7">
        <v>10</v>
      </c>
      <c r="D95" s="8">
        <v>218</v>
      </c>
      <c r="E95" s="1">
        <v>1338.8420000000001</v>
      </c>
    </row>
    <row r="96" spans="1:5" x14ac:dyDescent="0.35">
      <c r="A96" t="s">
        <v>170</v>
      </c>
      <c r="B96" t="s">
        <v>963</v>
      </c>
      <c r="C96" s="7">
        <v>4</v>
      </c>
      <c r="D96" s="8">
        <v>24</v>
      </c>
      <c r="E96" s="1">
        <v>265.29599999999999</v>
      </c>
    </row>
    <row r="97" spans="1:5" x14ac:dyDescent="0.35">
      <c r="A97" t="s">
        <v>171</v>
      </c>
      <c r="B97" t="s">
        <v>964</v>
      </c>
      <c r="C97" s="7">
        <v>5</v>
      </c>
      <c r="D97" s="8">
        <v>9</v>
      </c>
      <c r="E97" s="1">
        <v>1459.3440000000001</v>
      </c>
    </row>
    <row r="98" spans="1:5" x14ac:dyDescent="0.35">
      <c r="A98" t="s">
        <v>172</v>
      </c>
      <c r="B98" t="s">
        <v>965</v>
      </c>
      <c r="C98" s="7">
        <v>5</v>
      </c>
      <c r="D98" s="8">
        <v>137</v>
      </c>
      <c r="E98" s="1">
        <v>2682.7280000000001</v>
      </c>
    </row>
    <row r="99" spans="1:5" x14ac:dyDescent="0.35">
      <c r="A99" t="s">
        <v>173</v>
      </c>
      <c r="B99" t="s">
        <v>966</v>
      </c>
      <c r="C99" s="7">
        <v>2</v>
      </c>
      <c r="D99" s="8">
        <v>75</v>
      </c>
      <c r="E99" s="1">
        <v>130.83000000000001</v>
      </c>
    </row>
    <row r="100" spans="1:5" x14ac:dyDescent="0.35">
      <c r="A100" t="s">
        <v>174</v>
      </c>
      <c r="B100" t="s">
        <v>967</v>
      </c>
      <c r="C100" s="7">
        <v>5</v>
      </c>
      <c r="D100" s="8">
        <v>83</v>
      </c>
      <c r="E100" s="1">
        <v>983.42</v>
      </c>
    </row>
    <row r="101" spans="1:5" x14ac:dyDescent="0.35">
      <c r="A101" t="s">
        <v>175</v>
      </c>
      <c r="B101" t="s">
        <v>968</v>
      </c>
      <c r="C101" s="7">
        <v>12</v>
      </c>
      <c r="D101" s="8">
        <v>17</v>
      </c>
      <c r="E101" s="1">
        <v>2442.0439999999999</v>
      </c>
    </row>
    <row r="102" spans="1:5" x14ac:dyDescent="0.35">
      <c r="A102" t="s">
        <v>176</v>
      </c>
      <c r="B102" t="s">
        <v>969</v>
      </c>
      <c r="C102" s="7">
        <v>6</v>
      </c>
      <c r="D102" s="8">
        <v>89</v>
      </c>
      <c r="E102" s="1">
        <v>1697.8610000000001</v>
      </c>
    </row>
    <row r="103" spans="1:5" x14ac:dyDescent="0.35">
      <c r="A103" t="s">
        <v>177</v>
      </c>
      <c r="B103" t="s">
        <v>970</v>
      </c>
      <c r="C103" s="7">
        <v>9</v>
      </c>
      <c r="D103" s="8">
        <v>1</v>
      </c>
      <c r="E103" s="1">
        <v>3675.8609999999999</v>
      </c>
    </row>
    <row r="104" spans="1:5" x14ac:dyDescent="0.35">
      <c r="A104" t="s">
        <v>178</v>
      </c>
      <c r="B104" t="s">
        <v>971</v>
      </c>
      <c r="C104" s="7">
        <v>5</v>
      </c>
      <c r="D104" s="8">
        <v>39</v>
      </c>
      <c r="E104" s="1">
        <v>1181.49</v>
      </c>
    </row>
    <row r="105" spans="1:5" x14ac:dyDescent="0.35">
      <c r="A105" t="s">
        <v>179</v>
      </c>
      <c r="B105" t="s">
        <v>972</v>
      </c>
      <c r="C105" s="7">
        <v>7</v>
      </c>
      <c r="D105" s="8">
        <v>12</v>
      </c>
      <c r="E105" s="1">
        <v>2475.1570000000002</v>
      </c>
    </row>
    <row r="106" spans="1:5" x14ac:dyDescent="0.35">
      <c r="A106" t="s">
        <v>180</v>
      </c>
      <c r="B106" t="s">
        <v>973</v>
      </c>
      <c r="C106" s="7">
        <v>5</v>
      </c>
      <c r="D106" s="8">
        <v>558</v>
      </c>
      <c r="E106" s="1">
        <v>10501.653</v>
      </c>
    </row>
    <row r="107" spans="1:5" x14ac:dyDescent="0.35">
      <c r="A107" t="s">
        <v>181</v>
      </c>
      <c r="B107" t="s">
        <v>974</v>
      </c>
      <c r="C107" s="7">
        <v>5</v>
      </c>
      <c r="D107" s="8">
        <v>28</v>
      </c>
      <c r="E107" s="1">
        <v>3887.8339999999998</v>
      </c>
    </row>
    <row r="108" spans="1:5" x14ac:dyDescent="0.35">
      <c r="A108" t="s">
        <v>182</v>
      </c>
      <c r="B108" t="s">
        <v>975</v>
      </c>
      <c r="C108" s="7">
        <v>6</v>
      </c>
      <c r="D108" s="8">
        <v>35</v>
      </c>
      <c r="E108" s="1">
        <v>2454.9279999999999</v>
      </c>
    </row>
    <row r="109" spans="1:5" x14ac:dyDescent="0.35">
      <c r="A109" t="s">
        <v>183</v>
      </c>
      <c r="B109" t="s">
        <v>976</v>
      </c>
      <c r="C109" s="7">
        <v>3</v>
      </c>
      <c r="D109" s="8">
        <v>582</v>
      </c>
      <c r="E109" s="1">
        <v>3288.11</v>
      </c>
    </row>
    <row r="110" spans="1:5" x14ac:dyDescent="0.35">
      <c r="A110" t="s">
        <v>184</v>
      </c>
      <c r="B110" t="s">
        <v>977</v>
      </c>
      <c r="C110" s="7">
        <v>7</v>
      </c>
      <c r="D110" s="8">
        <v>1</v>
      </c>
      <c r="E110" s="1">
        <v>2562.3820000000001</v>
      </c>
    </row>
    <row r="111" spans="1:5" x14ac:dyDescent="0.35">
      <c r="A111" t="s">
        <v>185</v>
      </c>
      <c r="B111" t="s">
        <v>978</v>
      </c>
      <c r="C111" s="7">
        <v>2</v>
      </c>
      <c r="D111" s="8">
        <v>265</v>
      </c>
      <c r="E111" s="1">
        <v>949.43</v>
      </c>
    </row>
    <row r="112" spans="1:5" x14ac:dyDescent="0.35">
      <c r="A112" t="s">
        <v>186</v>
      </c>
      <c r="B112" t="s">
        <v>979</v>
      </c>
      <c r="C112" s="7">
        <v>5</v>
      </c>
      <c r="D112" s="8">
        <v>336</v>
      </c>
      <c r="E112" s="1">
        <v>2567.6559999999999</v>
      </c>
    </row>
    <row r="113" spans="1:5" x14ac:dyDescent="0.35">
      <c r="A113" t="s">
        <v>187</v>
      </c>
      <c r="B113" t="s">
        <v>980</v>
      </c>
      <c r="C113" s="7">
        <v>6</v>
      </c>
      <c r="D113" s="8">
        <v>302</v>
      </c>
      <c r="E113" s="1">
        <v>2186.6129999999998</v>
      </c>
    </row>
    <row r="114" spans="1:5" x14ac:dyDescent="0.35">
      <c r="A114" t="s">
        <v>188</v>
      </c>
      <c r="B114" t="s">
        <v>981</v>
      </c>
      <c r="C114" s="7">
        <v>4</v>
      </c>
      <c r="D114" s="8">
        <v>560</v>
      </c>
      <c r="E114" s="1">
        <v>603.87599999999998</v>
      </c>
    </row>
    <row r="115" spans="1:5" x14ac:dyDescent="0.35">
      <c r="A115" t="s">
        <v>189</v>
      </c>
      <c r="B115" t="s">
        <v>982</v>
      </c>
      <c r="C115" s="7">
        <v>2</v>
      </c>
      <c r="D115" s="8">
        <v>659</v>
      </c>
      <c r="E115" s="1">
        <v>415.19600000000003</v>
      </c>
    </row>
    <row r="116" spans="1:5" x14ac:dyDescent="0.35">
      <c r="A116" t="s">
        <v>190</v>
      </c>
      <c r="B116" t="s">
        <v>983</v>
      </c>
      <c r="C116" s="7">
        <v>5</v>
      </c>
      <c r="D116" s="8">
        <v>91</v>
      </c>
      <c r="E116" s="1">
        <v>2684.4920000000002</v>
      </c>
    </row>
    <row r="117" spans="1:5" x14ac:dyDescent="0.35">
      <c r="A117" t="s">
        <v>191</v>
      </c>
      <c r="B117" t="s">
        <v>984</v>
      </c>
      <c r="C117" s="7">
        <v>7</v>
      </c>
      <c r="D117" s="8">
        <v>20</v>
      </c>
      <c r="E117" s="1">
        <v>3196.752</v>
      </c>
    </row>
    <row r="118" spans="1:5" x14ac:dyDescent="0.35">
      <c r="A118" t="s">
        <v>192</v>
      </c>
      <c r="B118" t="s">
        <v>985</v>
      </c>
      <c r="C118" s="7">
        <v>5</v>
      </c>
      <c r="D118" s="8">
        <v>334</v>
      </c>
      <c r="E118" s="1">
        <v>1523.2729999999999</v>
      </c>
    </row>
    <row r="119" spans="1:5" x14ac:dyDescent="0.35">
      <c r="A119" t="s">
        <v>193</v>
      </c>
      <c r="B119" t="s">
        <v>986</v>
      </c>
      <c r="C119" s="7">
        <v>3</v>
      </c>
      <c r="D119" s="8">
        <v>212</v>
      </c>
      <c r="E119" s="1">
        <v>385.51600000000002</v>
      </c>
    </row>
    <row r="120" spans="1:5" x14ac:dyDescent="0.35">
      <c r="A120" t="s">
        <v>194</v>
      </c>
      <c r="B120" t="s">
        <v>987</v>
      </c>
      <c r="C120" s="7">
        <v>8</v>
      </c>
      <c r="D120" s="8">
        <v>121</v>
      </c>
      <c r="E120" s="1">
        <v>4750.3580000000002</v>
      </c>
    </row>
    <row r="121" spans="1:5" x14ac:dyDescent="0.35">
      <c r="A121" t="s">
        <v>195</v>
      </c>
      <c r="B121" t="s">
        <v>988</v>
      </c>
      <c r="C121" s="7">
        <v>6</v>
      </c>
      <c r="D121" s="8">
        <v>203</v>
      </c>
      <c r="E121" s="1">
        <v>1738.4059999999999</v>
      </c>
    </row>
    <row r="122" spans="1:5" x14ac:dyDescent="0.35">
      <c r="A122" t="s">
        <v>196</v>
      </c>
      <c r="B122" t="s">
        <v>989</v>
      </c>
      <c r="C122" s="7">
        <v>6</v>
      </c>
      <c r="D122" s="8">
        <v>96</v>
      </c>
      <c r="E122" s="1">
        <v>3789.7228</v>
      </c>
    </row>
    <row r="123" spans="1:5" x14ac:dyDescent="0.35">
      <c r="A123" t="s">
        <v>197</v>
      </c>
      <c r="B123" t="s">
        <v>990</v>
      </c>
      <c r="C123" s="7">
        <v>5</v>
      </c>
      <c r="D123" s="8">
        <v>401</v>
      </c>
      <c r="E123" s="1">
        <v>1679.7239999999999</v>
      </c>
    </row>
    <row r="124" spans="1:5" x14ac:dyDescent="0.35">
      <c r="A124" t="s">
        <v>198</v>
      </c>
      <c r="B124" t="s">
        <v>991</v>
      </c>
      <c r="C124" s="7">
        <v>9</v>
      </c>
      <c r="D124" s="8">
        <v>56</v>
      </c>
      <c r="E124" s="1">
        <v>2648.2872000000002</v>
      </c>
    </row>
    <row r="125" spans="1:5" x14ac:dyDescent="0.35">
      <c r="A125" t="s">
        <v>199</v>
      </c>
      <c r="B125" t="s">
        <v>992</v>
      </c>
      <c r="C125" s="7">
        <v>4</v>
      </c>
      <c r="D125" s="8">
        <v>13</v>
      </c>
      <c r="E125" s="1">
        <v>1421.954</v>
      </c>
    </row>
    <row r="126" spans="1:5" x14ac:dyDescent="0.35">
      <c r="A126" t="s">
        <v>200</v>
      </c>
      <c r="B126" t="s">
        <v>993</v>
      </c>
      <c r="C126" s="7">
        <v>7</v>
      </c>
      <c r="D126" s="8">
        <v>120</v>
      </c>
      <c r="E126" s="1">
        <v>3041.5659999999998</v>
      </c>
    </row>
    <row r="127" spans="1:5" x14ac:dyDescent="0.35">
      <c r="A127" t="s">
        <v>201</v>
      </c>
      <c r="B127" t="s">
        <v>994</v>
      </c>
      <c r="C127" s="7">
        <v>10</v>
      </c>
      <c r="D127" s="8">
        <v>47</v>
      </c>
      <c r="E127" s="1">
        <v>6076.1390000000001</v>
      </c>
    </row>
    <row r="128" spans="1:5" x14ac:dyDescent="0.35">
      <c r="A128" t="s">
        <v>202</v>
      </c>
      <c r="B128" t="s">
        <v>995</v>
      </c>
      <c r="C128" s="7">
        <v>8</v>
      </c>
      <c r="D128" s="8">
        <v>26</v>
      </c>
      <c r="E128" s="1">
        <v>1949.2</v>
      </c>
    </row>
    <row r="129" spans="1:5" x14ac:dyDescent="0.35">
      <c r="A129" t="s">
        <v>203</v>
      </c>
      <c r="B129" t="s">
        <v>996</v>
      </c>
      <c r="C129" s="7">
        <v>8</v>
      </c>
      <c r="D129" s="8">
        <v>197</v>
      </c>
      <c r="E129" s="1">
        <v>4246.4555</v>
      </c>
    </row>
    <row r="130" spans="1:5" x14ac:dyDescent="0.35">
      <c r="A130" t="s">
        <v>204</v>
      </c>
      <c r="B130" t="s">
        <v>997</v>
      </c>
      <c r="C130" s="7">
        <v>6</v>
      </c>
      <c r="D130" s="8">
        <v>457</v>
      </c>
      <c r="E130" s="1">
        <v>1770.9449999999999</v>
      </c>
    </row>
    <row r="131" spans="1:5" x14ac:dyDescent="0.35">
      <c r="A131" t="s">
        <v>205</v>
      </c>
      <c r="B131" t="s">
        <v>998</v>
      </c>
      <c r="C131" s="7">
        <v>7</v>
      </c>
      <c r="D131" s="8">
        <v>106</v>
      </c>
      <c r="E131" s="1">
        <v>2471.65</v>
      </c>
    </row>
    <row r="132" spans="1:5" x14ac:dyDescent="0.35">
      <c r="A132" t="s">
        <v>206</v>
      </c>
      <c r="B132" t="s">
        <v>999</v>
      </c>
      <c r="C132" s="7">
        <v>12</v>
      </c>
      <c r="D132" s="8">
        <v>20</v>
      </c>
      <c r="E132" s="1">
        <v>3913.4180000000001</v>
      </c>
    </row>
    <row r="133" spans="1:5" x14ac:dyDescent="0.35">
      <c r="A133" t="s">
        <v>207</v>
      </c>
      <c r="B133" t="s">
        <v>1000</v>
      </c>
      <c r="C133" s="7">
        <v>5</v>
      </c>
      <c r="D133" s="8">
        <v>43</v>
      </c>
      <c r="E133" s="1">
        <v>12129.072</v>
      </c>
    </row>
    <row r="134" spans="1:5" x14ac:dyDescent="0.35">
      <c r="A134" t="s">
        <v>208</v>
      </c>
      <c r="B134" t="s">
        <v>1001</v>
      </c>
      <c r="C134" s="7">
        <v>10</v>
      </c>
      <c r="D134" s="8">
        <v>0</v>
      </c>
      <c r="E134" s="1">
        <v>2870.05</v>
      </c>
    </row>
    <row r="135" spans="1:5" x14ac:dyDescent="0.35">
      <c r="A135" t="s">
        <v>209</v>
      </c>
      <c r="B135" t="s">
        <v>1002</v>
      </c>
      <c r="C135" s="7">
        <v>9</v>
      </c>
      <c r="D135" s="8">
        <v>39</v>
      </c>
      <c r="E135" s="1">
        <v>1659.4380000000001</v>
      </c>
    </row>
    <row r="136" spans="1:5" x14ac:dyDescent="0.35">
      <c r="A136" t="s">
        <v>210</v>
      </c>
      <c r="B136" t="s">
        <v>1003</v>
      </c>
      <c r="C136" s="7">
        <v>3</v>
      </c>
      <c r="D136" s="8">
        <v>27</v>
      </c>
      <c r="E136" s="1">
        <v>113.83199999999999</v>
      </c>
    </row>
    <row r="137" spans="1:5" x14ac:dyDescent="0.35">
      <c r="A137" t="s">
        <v>211</v>
      </c>
      <c r="B137" t="s">
        <v>1004</v>
      </c>
      <c r="C137" s="7">
        <v>7</v>
      </c>
      <c r="D137" s="8">
        <v>34</v>
      </c>
      <c r="E137" s="1">
        <v>2540.6309999999999</v>
      </c>
    </row>
    <row r="138" spans="1:5" x14ac:dyDescent="0.35">
      <c r="A138" t="s">
        <v>212</v>
      </c>
      <c r="B138" t="s">
        <v>1005</v>
      </c>
      <c r="C138" s="7">
        <v>7</v>
      </c>
      <c r="D138" s="8">
        <v>29</v>
      </c>
      <c r="E138" s="1">
        <v>2269.7015000000001</v>
      </c>
    </row>
    <row r="139" spans="1:5" x14ac:dyDescent="0.35">
      <c r="A139" t="s">
        <v>213</v>
      </c>
      <c r="B139" t="s">
        <v>1006</v>
      </c>
      <c r="C139" s="7">
        <v>4</v>
      </c>
      <c r="D139" s="8">
        <v>799</v>
      </c>
      <c r="E139" s="1">
        <v>2854.1149999999998</v>
      </c>
    </row>
    <row r="140" spans="1:5" x14ac:dyDescent="0.35">
      <c r="A140" t="s">
        <v>214</v>
      </c>
      <c r="B140" t="s">
        <v>1007</v>
      </c>
      <c r="C140" s="7">
        <v>5</v>
      </c>
      <c r="D140" s="8">
        <v>40</v>
      </c>
      <c r="E140" s="1">
        <v>2033.9680000000001</v>
      </c>
    </row>
    <row r="141" spans="1:5" x14ac:dyDescent="0.35">
      <c r="A141" t="s">
        <v>215</v>
      </c>
      <c r="B141" t="s">
        <v>1008</v>
      </c>
      <c r="C141" s="7">
        <v>3</v>
      </c>
      <c r="D141" s="8">
        <v>54</v>
      </c>
      <c r="E141" s="1">
        <v>639.76599999999996</v>
      </c>
    </row>
    <row r="142" spans="1:5" x14ac:dyDescent="0.35">
      <c r="A142" t="s">
        <v>216</v>
      </c>
      <c r="B142" t="s">
        <v>1009</v>
      </c>
      <c r="C142" s="7">
        <v>2</v>
      </c>
      <c r="D142" s="8">
        <v>42</v>
      </c>
      <c r="E142" s="1">
        <v>1205.5840000000001</v>
      </c>
    </row>
    <row r="143" spans="1:5" x14ac:dyDescent="0.35">
      <c r="A143" t="s">
        <v>217</v>
      </c>
      <c r="B143" t="s">
        <v>1010</v>
      </c>
      <c r="C143" s="7">
        <v>5</v>
      </c>
      <c r="D143" s="8">
        <v>399</v>
      </c>
      <c r="E143" s="1">
        <v>1860.732</v>
      </c>
    </row>
    <row r="144" spans="1:5" x14ac:dyDescent="0.35">
      <c r="A144" t="s">
        <v>218</v>
      </c>
      <c r="B144" t="s">
        <v>1011</v>
      </c>
      <c r="C144" s="7">
        <v>6</v>
      </c>
      <c r="D144" s="8">
        <v>49</v>
      </c>
      <c r="E144" s="1">
        <v>904.46799999999996</v>
      </c>
    </row>
    <row r="145" spans="1:5" x14ac:dyDescent="0.35">
      <c r="A145" t="s">
        <v>219</v>
      </c>
      <c r="B145" t="s">
        <v>1012</v>
      </c>
      <c r="C145" s="7">
        <v>3</v>
      </c>
      <c r="D145" s="8">
        <v>338</v>
      </c>
      <c r="E145" s="1">
        <v>1148.78</v>
      </c>
    </row>
    <row r="146" spans="1:5" x14ac:dyDescent="0.35">
      <c r="A146" t="s">
        <v>220</v>
      </c>
      <c r="B146" t="s">
        <v>1013</v>
      </c>
      <c r="C146" s="7">
        <v>3</v>
      </c>
      <c r="D146" s="8">
        <v>691</v>
      </c>
      <c r="E146" s="1">
        <v>1537.2360000000001</v>
      </c>
    </row>
    <row r="147" spans="1:5" x14ac:dyDescent="0.35">
      <c r="A147" t="s">
        <v>221</v>
      </c>
      <c r="B147" t="s">
        <v>1014</v>
      </c>
      <c r="C147" s="7">
        <v>1</v>
      </c>
      <c r="D147" s="8">
        <v>365</v>
      </c>
      <c r="E147" s="1">
        <v>16.52</v>
      </c>
    </row>
    <row r="148" spans="1:5" x14ac:dyDescent="0.35">
      <c r="A148" t="s">
        <v>222</v>
      </c>
      <c r="B148" t="s">
        <v>1015</v>
      </c>
      <c r="C148" s="7">
        <v>8</v>
      </c>
      <c r="D148" s="8">
        <v>189</v>
      </c>
      <c r="E148" s="1">
        <v>11164.974</v>
      </c>
    </row>
    <row r="149" spans="1:5" x14ac:dyDescent="0.35">
      <c r="A149" t="s">
        <v>223</v>
      </c>
      <c r="B149" t="s">
        <v>1016</v>
      </c>
      <c r="C149" s="7">
        <v>13</v>
      </c>
      <c r="D149" s="8">
        <v>39</v>
      </c>
      <c r="E149" s="1">
        <v>3154.855</v>
      </c>
    </row>
    <row r="150" spans="1:5" x14ac:dyDescent="0.35">
      <c r="A150" t="s">
        <v>224</v>
      </c>
      <c r="B150" t="s">
        <v>1017</v>
      </c>
      <c r="C150" s="7">
        <v>5</v>
      </c>
      <c r="D150" s="8">
        <v>120</v>
      </c>
      <c r="E150" s="1">
        <v>2945.3209999999999</v>
      </c>
    </row>
    <row r="151" spans="1:5" x14ac:dyDescent="0.35">
      <c r="A151" t="s">
        <v>225</v>
      </c>
      <c r="B151" t="s">
        <v>1018</v>
      </c>
      <c r="C151" s="7">
        <v>11</v>
      </c>
      <c r="D151" s="8">
        <v>43</v>
      </c>
      <c r="E151" s="1">
        <v>2372.75</v>
      </c>
    </row>
    <row r="152" spans="1:5" x14ac:dyDescent="0.35">
      <c r="A152" t="s">
        <v>226</v>
      </c>
      <c r="B152" t="s">
        <v>1019</v>
      </c>
      <c r="C152" s="7">
        <v>9</v>
      </c>
      <c r="D152" s="8">
        <v>82</v>
      </c>
      <c r="E152" s="1">
        <v>1582.1089999999999</v>
      </c>
    </row>
    <row r="153" spans="1:5" x14ac:dyDescent="0.35">
      <c r="A153" t="s">
        <v>227</v>
      </c>
      <c r="B153" t="s">
        <v>1020</v>
      </c>
      <c r="C153" s="7">
        <v>4</v>
      </c>
      <c r="D153" s="8">
        <v>106</v>
      </c>
      <c r="E153" s="1">
        <v>1262.0139999999999</v>
      </c>
    </row>
    <row r="154" spans="1:5" x14ac:dyDescent="0.35">
      <c r="A154" t="s">
        <v>228</v>
      </c>
      <c r="B154" t="s">
        <v>1021</v>
      </c>
      <c r="C154" s="7">
        <v>12</v>
      </c>
      <c r="D154" s="8">
        <v>284</v>
      </c>
      <c r="E154" s="1">
        <v>10880.546</v>
      </c>
    </row>
    <row r="155" spans="1:5" x14ac:dyDescent="0.35">
      <c r="A155" t="s">
        <v>229</v>
      </c>
      <c r="B155" t="s">
        <v>1022</v>
      </c>
      <c r="C155" s="7">
        <v>5</v>
      </c>
      <c r="D155" s="8">
        <v>105</v>
      </c>
      <c r="E155" s="1">
        <v>2353.5859999999998</v>
      </c>
    </row>
    <row r="156" spans="1:5" x14ac:dyDescent="0.35">
      <c r="A156" t="s">
        <v>230</v>
      </c>
      <c r="B156" t="s">
        <v>1023</v>
      </c>
      <c r="C156" s="7">
        <v>6</v>
      </c>
      <c r="D156" s="8">
        <v>131</v>
      </c>
      <c r="E156" s="1">
        <v>1673.8879999999999</v>
      </c>
    </row>
    <row r="157" spans="1:5" x14ac:dyDescent="0.35">
      <c r="A157" t="s">
        <v>231</v>
      </c>
      <c r="B157" t="s">
        <v>1024</v>
      </c>
      <c r="C157" s="7">
        <v>2</v>
      </c>
      <c r="D157" s="8">
        <v>708</v>
      </c>
      <c r="E157" s="1">
        <v>565.39200000000005</v>
      </c>
    </row>
    <row r="158" spans="1:5" x14ac:dyDescent="0.35">
      <c r="A158" t="s">
        <v>232</v>
      </c>
      <c r="B158" t="s">
        <v>1025</v>
      </c>
      <c r="C158" s="7">
        <v>4</v>
      </c>
      <c r="D158" s="8">
        <v>8</v>
      </c>
      <c r="E158" s="1">
        <v>1661.61</v>
      </c>
    </row>
    <row r="159" spans="1:5" x14ac:dyDescent="0.35">
      <c r="A159" t="s">
        <v>233</v>
      </c>
      <c r="B159" t="s">
        <v>1026</v>
      </c>
      <c r="C159" s="7">
        <v>6</v>
      </c>
      <c r="D159" s="8">
        <v>26</v>
      </c>
      <c r="E159" s="1">
        <v>2533.3139999999999</v>
      </c>
    </row>
    <row r="160" spans="1:5" x14ac:dyDescent="0.35">
      <c r="A160" t="s">
        <v>234</v>
      </c>
      <c r="B160" t="s">
        <v>1027</v>
      </c>
      <c r="C160" s="7">
        <v>6</v>
      </c>
      <c r="D160" s="8">
        <v>8</v>
      </c>
      <c r="E160" s="1">
        <v>1475.144</v>
      </c>
    </row>
    <row r="161" spans="1:5" x14ac:dyDescent="0.35">
      <c r="A161" t="s">
        <v>235</v>
      </c>
      <c r="B161" t="s">
        <v>1028</v>
      </c>
      <c r="C161" s="7">
        <v>5</v>
      </c>
      <c r="D161" s="8">
        <v>385</v>
      </c>
      <c r="E161" s="1">
        <v>2305.712</v>
      </c>
    </row>
    <row r="162" spans="1:5" x14ac:dyDescent="0.35">
      <c r="A162" t="s">
        <v>236</v>
      </c>
      <c r="B162" t="s">
        <v>1029</v>
      </c>
      <c r="C162" s="7">
        <v>4</v>
      </c>
      <c r="D162" s="8">
        <v>37</v>
      </c>
      <c r="E162" s="1">
        <v>8954.02</v>
      </c>
    </row>
    <row r="163" spans="1:5" x14ac:dyDescent="0.35">
      <c r="A163" t="s">
        <v>237</v>
      </c>
      <c r="B163" t="s">
        <v>1030</v>
      </c>
      <c r="C163" s="7">
        <v>3</v>
      </c>
      <c r="D163" s="8">
        <v>436</v>
      </c>
      <c r="E163" s="1">
        <v>287.99</v>
      </c>
    </row>
    <row r="164" spans="1:5" x14ac:dyDescent="0.35">
      <c r="A164" t="s">
        <v>238</v>
      </c>
      <c r="B164" t="s">
        <v>1031</v>
      </c>
      <c r="C164" s="7">
        <v>6</v>
      </c>
      <c r="D164" s="8">
        <v>27</v>
      </c>
      <c r="E164" s="1">
        <v>6339.5576000000001</v>
      </c>
    </row>
    <row r="165" spans="1:5" x14ac:dyDescent="0.35">
      <c r="A165" t="s">
        <v>239</v>
      </c>
      <c r="B165" t="s">
        <v>1032</v>
      </c>
      <c r="C165" s="7">
        <v>4</v>
      </c>
      <c r="D165" s="8">
        <v>1035</v>
      </c>
      <c r="E165" s="1">
        <v>3984.4524000000001</v>
      </c>
    </row>
    <row r="166" spans="1:5" x14ac:dyDescent="0.35">
      <c r="A166" t="s">
        <v>240</v>
      </c>
      <c r="B166" t="s">
        <v>1033</v>
      </c>
      <c r="C166" s="7">
        <v>5</v>
      </c>
      <c r="D166" s="8">
        <v>549</v>
      </c>
      <c r="E166" s="1">
        <v>1300.076</v>
      </c>
    </row>
    <row r="167" spans="1:5" x14ac:dyDescent="0.35">
      <c r="A167" t="s">
        <v>241</v>
      </c>
      <c r="B167" t="s">
        <v>1034</v>
      </c>
      <c r="C167" s="7">
        <v>8</v>
      </c>
      <c r="D167" s="8">
        <v>82</v>
      </c>
      <c r="E167" s="1">
        <v>5402.2539999999999</v>
      </c>
    </row>
    <row r="168" spans="1:5" x14ac:dyDescent="0.35">
      <c r="A168" t="s">
        <v>242</v>
      </c>
      <c r="B168" t="s">
        <v>1035</v>
      </c>
      <c r="C168" s="7">
        <v>8</v>
      </c>
      <c r="D168" s="8">
        <v>160</v>
      </c>
      <c r="E168" s="1">
        <v>5888.2749999999996</v>
      </c>
    </row>
    <row r="169" spans="1:5" x14ac:dyDescent="0.35">
      <c r="A169" t="s">
        <v>243</v>
      </c>
      <c r="B169" t="s">
        <v>1036</v>
      </c>
      <c r="C169" s="7">
        <v>4</v>
      </c>
      <c r="D169" s="8">
        <v>57</v>
      </c>
      <c r="E169" s="1">
        <v>2148.8519999999999</v>
      </c>
    </row>
    <row r="170" spans="1:5" x14ac:dyDescent="0.35">
      <c r="A170" t="s">
        <v>244</v>
      </c>
      <c r="B170" t="s">
        <v>1037</v>
      </c>
      <c r="C170" s="7">
        <v>3</v>
      </c>
      <c r="D170" s="8">
        <v>470</v>
      </c>
      <c r="E170" s="1">
        <v>475.9</v>
      </c>
    </row>
    <row r="171" spans="1:5" x14ac:dyDescent="0.35">
      <c r="A171" t="s">
        <v>245</v>
      </c>
      <c r="B171" t="s">
        <v>1038</v>
      </c>
      <c r="C171" s="7">
        <v>4</v>
      </c>
      <c r="D171" s="8">
        <v>78</v>
      </c>
      <c r="E171" s="1">
        <v>1600.55</v>
      </c>
    </row>
    <row r="172" spans="1:5" x14ac:dyDescent="0.35">
      <c r="A172" t="s">
        <v>246</v>
      </c>
      <c r="B172" t="s">
        <v>1039</v>
      </c>
      <c r="C172" s="7">
        <v>3</v>
      </c>
      <c r="D172" s="8">
        <v>85</v>
      </c>
      <c r="E172" s="1">
        <v>1397.8724</v>
      </c>
    </row>
    <row r="173" spans="1:5" x14ac:dyDescent="0.35">
      <c r="A173" t="s">
        <v>247</v>
      </c>
      <c r="B173" t="s">
        <v>1040</v>
      </c>
      <c r="C173" s="7">
        <v>5</v>
      </c>
      <c r="D173" s="8">
        <v>91</v>
      </c>
      <c r="E173" s="1">
        <v>1278.954</v>
      </c>
    </row>
    <row r="174" spans="1:5" x14ac:dyDescent="0.35">
      <c r="A174" t="s">
        <v>248</v>
      </c>
      <c r="B174" t="s">
        <v>1041</v>
      </c>
      <c r="C174" s="7">
        <v>6</v>
      </c>
      <c r="D174" s="8">
        <v>162</v>
      </c>
      <c r="E174" s="1">
        <v>537.63199999999995</v>
      </c>
    </row>
    <row r="175" spans="1:5" x14ac:dyDescent="0.35">
      <c r="A175" t="s">
        <v>249</v>
      </c>
      <c r="B175" t="s">
        <v>1042</v>
      </c>
      <c r="C175" s="7">
        <v>11</v>
      </c>
      <c r="D175" s="8">
        <v>25</v>
      </c>
      <c r="E175" s="1">
        <v>3036.547</v>
      </c>
    </row>
    <row r="176" spans="1:5" x14ac:dyDescent="0.35">
      <c r="A176" t="s">
        <v>250</v>
      </c>
      <c r="B176" t="s">
        <v>1043</v>
      </c>
      <c r="C176" s="7">
        <v>4</v>
      </c>
      <c r="D176" s="8">
        <v>489</v>
      </c>
      <c r="E176" s="1">
        <v>884.64</v>
      </c>
    </row>
    <row r="177" spans="1:5" x14ac:dyDescent="0.35">
      <c r="A177" t="s">
        <v>251</v>
      </c>
      <c r="B177" t="s">
        <v>1044</v>
      </c>
      <c r="C177" s="7">
        <v>5</v>
      </c>
      <c r="D177" s="8">
        <v>232</v>
      </c>
      <c r="E177" s="1">
        <v>844.45799999999997</v>
      </c>
    </row>
    <row r="178" spans="1:5" x14ac:dyDescent="0.35">
      <c r="A178" t="s">
        <v>252</v>
      </c>
      <c r="B178" t="s">
        <v>1045</v>
      </c>
      <c r="C178" s="7">
        <v>12</v>
      </c>
      <c r="D178" s="8">
        <v>26</v>
      </c>
      <c r="E178" s="1">
        <v>2754.2159999999999</v>
      </c>
    </row>
    <row r="179" spans="1:5" x14ac:dyDescent="0.35">
      <c r="A179" t="s">
        <v>253</v>
      </c>
      <c r="B179" t="s">
        <v>1046</v>
      </c>
      <c r="C179" s="7">
        <v>11</v>
      </c>
      <c r="D179" s="8">
        <v>6</v>
      </c>
      <c r="E179" s="1">
        <v>3202.1619999999998</v>
      </c>
    </row>
    <row r="180" spans="1:5" x14ac:dyDescent="0.35">
      <c r="A180" t="s">
        <v>254</v>
      </c>
      <c r="B180" t="s">
        <v>1047</v>
      </c>
      <c r="C180" s="7">
        <v>9</v>
      </c>
      <c r="D180" s="8">
        <v>2</v>
      </c>
      <c r="E180" s="1">
        <v>3651.8584999999998</v>
      </c>
    </row>
    <row r="181" spans="1:5" x14ac:dyDescent="0.35">
      <c r="A181" t="s">
        <v>255</v>
      </c>
      <c r="B181" t="s">
        <v>1048</v>
      </c>
      <c r="C181" s="7">
        <v>2</v>
      </c>
      <c r="D181" s="8">
        <v>27</v>
      </c>
      <c r="E181" s="1">
        <v>550.64400000000001</v>
      </c>
    </row>
    <row r="182" spans="1:5" x14ac:dyDescent="0.35">
      <c r="A182" t="s">
        <v>256</v>
      </c>
      <c r="B182" t="s">
        <v>1049</v>
      </c>
      <c r="C182" s="7">
        <v>4</v>
      </c>
      <c r="D182" s="8">
        <v>424</v>
      </c>
      <c r="E182" s="1">
        <v>1077.2284999999999</v>
      </c>
    </row>
    <row r="183" spans="1:5" x14ac:dyDescent="0.35">
      <c r="A183" t="s">
        <v>257</v>
      </c>
      <c r="B183" t="s">
        <v>1050</v>
      </c>
      <c r="C183" s="7">
        <v>6</v>
      </c>
      <c r="D183" s="8">
        <v>58</v>
      </c>
      <c r="E183" s="1">
        <v>5690.0550000000003</v>
      </c>
    </row>
    <row r="184" spans="1:5" x14ac:dyDescent="0.35">
      <c r="A184" t="s">
        <v>258</v>
      </c>
      <c r="B184" t="s">
        <v>1051</v>
      </c>
      <c r="C184" s="7">
        <v>8</v>
      </c>
      <c r="D184" s="8">
        <v>96</v>
      </c>
      <c r="E184" s="1">
        <v>3241.8980000000001</v>
      </c>
    </row>
    <row r="185" spans="1:5" x14ac:dyDescent="0.35">
      <c r="A185" t="s">
        <v>259</v>
      </c>
      <c r="B185" t="s">
        <v>1052</v>
      </c>
      <c r="C185" s="7">
        <v>5</v>
      </c>
      <c r="D185" s="8">
        <v>254</v>
      </c>
      <c r="E185" s="1">
        <v>2830.6280000000002</v>
      </c>
    </row>
    <row r="186" spans="1:5" x14ac:dyDescent="0.35">
      <c r="A186" t="s">
        <v>260</v>
      </c>
      <c r="B186" t="s">
        <v>1053</v>
      </c>
      <c r="C186" s="7">
        <v>9</v>
      </c>
      <c r="D186" s="8">
        <v>5</v>
      </c>
      <c r="E186" s="1">
        <v>2370.3136</v>
      </c>
    </row>
    <row r="187" spans="1:5" x14ac:dyDescent="0.35">
      <c r="A187" t="s">
        <v>261</v>
      </c>
      <c r="B187" t="s">
        <v>1054</v>
      </c>
      <c r="C187" s="7">
        <v>6</v>
      </c>
      <c r="D187" s="8">
        <v>22</v>
      </c>
      <c r="E187" s="1">
        <v>1136.5920000000001</v>
      </c>
    </row>
    <row r="188" spans="1:5" x14ac:dyDescent="0.35">
      <c r="A188" t="s">
        <v>262</v>
      </c>
      <c r="B188" t="s">
        <v>1055</v>
      </c>
      <c r="C188" s="7">
        <v>8</v>
      </c>
      <c r="D188" s="8">
        <v>60</v>
      </c>
      <c r="E188" s="1">
        <v>2900.0259999999998</v>
      </c>
    </row>
    <row r="189" spans="1:5" x14ac:dyDescent="0.35">
      <c r="A189" t="s">
        <v>263</v>
      </c>
      <c r="B189" t="s">
        <v>1056</v>
      </c>
      <c r="C189" s="7">
        <v>4</v>
      </c>
      <c r="D189" s="8">
        <v>352</v>
      </c>
      <c r="E189" s="1">
        <v>156.76</v>
      </c>
    </row>
    <row r="190" spans="1:5" x14ac:dyDescent="0.35">
      <c r="A190" t="s">
        <v>264</v>
      </c>
      <c r="B190" t="s">
        <v>1057</v>
      </c>
      <c r="C190" s="7">
        <v>8</v>
      </c>
      <c r="D190" s="8">
        <v>21</v>
      </c>
      <c r="E190" s="1">
        <v>2171.5990000000002</v>
      </c>
    </row>
    <row r="191" spans="1:5" x14ac:dyDescent="0.35">
      <c r="A191" t="s">
        <v>265</v>
      </c>
      <c r="B191" t="s">
        <v>1058</v>
      </c>
      <c r="C191" s="7">
        <v>5</v>
      </c>
      <c r="D191" s="8">
        <v>241</v>
      </c>
      <c r="E191" s="1">
        <v>2839.2271999999998</v>
      </c>
    </row>
    <row r="192" spans="1:5" x14ac:dyDescent="0.35">
      <c r="A192" t="s">
        <v>266</v>
      </c>
      <c r="B192" t="s">
        <v>1059</v>
      </c>
      <c r="C192" s="7">
        <v>7</v>
      </c>
      <c r="D192" s="8">
        <v>16</v>
      </c>
      <c r="E192" s="1">
        <v>4531.6459999999997</v>
      </c>
    </row>
    <row r="193" spans="1:5" x14ac:dyDescent="0.35">
      <c r="A193" t="s">
        <v>267</v>
      </c>
      <c r="B193" t="s">
        <v>1060</v>
      </c>
      <c r="C193" s="7">
        <v>7</v>
      </c>
      <c r="D193" s="8">
        <v>48</v>
      </c>
      <c r="E193" s="1">
        <v>2973.0940000000001</v>
      </c>
    </row>
    <row r="194" spans="1:5" x14ac:dyDescent="0.35">
      <c r="A194" t="s">
        <v>268</v>
      </c>
      <c r="B194" t="s">
        <v>1061</v>
      </c>
      <c r="C194" s="7">
        <v>10</v>
      </c>
      <c r="D194" s="8">
        <v>9</v>
      </c>
      <c r="E194" s="1">
        <v>2332.5770000000002</v>
      </c>
    </row>
    <row r="195" spans="1:5" x14ac:dyDescent="0.35">
      <c r="A195" t="s">
        <v>269</v>
      </c>
      <c r="B195" t="s">
        <v>1062</v>
      </c>
      <c r="C195" s="7">
        <v>8</v>
      </c>
      <c r="D195" s="8">
        <v>53</v>
      </c>
      <c r="E195" s="1">
        <v>4655.8969999999999</v>
      </c>
    </row>
    <row r="196" spans="1:5" x14ac:dyDescent="0.35">
      <c r="A196" t="s">
        <v>270</v>
      </c>
      <c r="B196" t="s">
        <v>1063</v>
      </c>
      <c r="C196" s="7">
        <v>5</v>
      </c>
      <c r="D196" s="8">
        <v>264</v>
      </c>
      <c r="E196" s="1">
        <v>1081.4659999999999</v>
      </c>
    </row>
    <row r="197" spans="1:5" x14ac:dyDescent="0.35">
      <c r="A197" t="s">
        <v>271</v>
      </c>
      <c r="B197" t="s">
        <v>1064</v>
      </c>
      <c r="C197" s="7">
        <v>4</v>
      </c>
      <c r="D197" s="8">
        <v>187</v>
      </c>
      <c r="E197" s="1">
        <v>1711.692</v>
      </c>
    </row>
    <row r="198" spans="1:5" x14ac:dyDescent="0.35">
      <c r="A198" t="s">
        <v>272</v>
      </c>
      <c r="B198" t="s">
        <v>1065</v>
      </c>
      <c r="C198" s="7">
        <v>7</v>
      </c>
      <c r="D198" s="8">
        <v>107</v>
      </c>
      <c r="E198" s="1">
        <v>3908.8027999999999</v>
      </c>
    </row>
    <row r="199" spans="1:5" x14ac:dyDescent="0.35">
      <c r="A199" t="s">
        <v>273</v>
      </c>
      <c r="B199" t="s">
        <v>1066</v>
      </c>
      <c r="C199" s="7">
        <v>7</v>
      </c>
      <c r="D199" s="8">
        <v>33</v>
      </c>
      <c r="E199" s="1">
        <v>1989.05</v>
      </c>
    </row>
    <row r="200" spans="1:5" x14ac:dyDescent="0.35">
      <c r="A200" t="s">
        <v>274</v>
      </c>
      <c r="B200" t="s">
        <v>1067</v>
      </c>
      <c r="C200" s="7">
        <v>7</v>
      </c>
      <c r="D200" s="8">
        <v>12</v>
      </c>
      <c r="E200" s="1">
        <v>1155.202</v>
      </c>
    </row>
    <row r="201" spans="1:5" x14ac:dyDescent="0.35">
      <c r="A201" t="s">
        <v>275</v>
      </c>
      <c r="B201" t="s">
        <v>1068</v>
      </c>
      <c r="C201" s="7">
        <v>9</v>
      </c>
      <c r="D201" s="8">
        <v>37</v>
      </c>
      <c r="E201" s="1">
        <v>3336.1680000000001</v>
      </c>
    </row>
    <row r="202" spans="1:5" x14ac:dyDescent="0.35">
      <c r="A202" t="s">
        <v>276</v>
      </c>
      <c r="B202" t="s">
        <v>1069</v>
      </c>
      <c r="C202" s="7">
        <v>5</v>
      </c>
      <c r="D202" s="8">
        <v>23</v>
      </c>
      <c r="E202" s="1">
        <v>1174.6179999999999</v>
      </c>
    </row>
    <row r="203" spans="1:5" x14ac:dyDescent="0.35">
      <c r="A203" t="s">
        <v>277</v>
      </c>
      <c r="B203" t="s">
        <v>1070</v>
      </c>
      <c r="C203" s="7">
        <v>6</v>
      </c>
      <c r="D203" s="8">
        <v>41</v>
      </c>
      <c r="E203" s="1">
        <v>269.54199999999997</v>
      </c>
    </row>
    <row r="204" spans="1:5" x14ac:dyDescent="0.35">
      <c r="A204" t="s">
        <v>278</v>
      </c>
      <c r="B204" t="s">
        <v>1071</v>
      </c>
      <c r="C204" s="7">
        <v>5</v>
      </c>
      <c r="D204" s="8">
        <v>719</v>
      </c>
      <c r="E204" s="1">
        <v>2550.8739999999998</v>
      </c>
    </row>
    <row r="205" spans="1:5" x14ac:dyDescent="0.35">
      <c r="A205" t="s">
        <v>279</v>
      </c>
      <c r="B205" t="s">
        <v>1072</v>
      </c>
      <c r="C205" s="7">
        <v>3</v>
      </c>
      <c r="D205" s="8">
        <v>700</v>
      </c>
      <c r="E205" s="1">
        <v>2390.5340000000001</v>
      </c>
    </row>
    <row r="206" spans="1:5" x14ac:dyDescent="0.35">
      <c r="A206" t="s">
        <v>280</v>
      </c>
      <c r="B206" t="s">
        <v>1073</v>
      </c>
      <c r="C206" s="7">
        <v>5</v>
      </c>
      <c r="D206" s="8">
        <v>32</v>
      </c>
      <c r="E206" s="1">
        <v>3195.8180000000002</v>
      </c>
    </row>
    <row r="207" spans="1:5" x14ac:dyDescent="0.35">
      <c r="A207" t="s">
        <v>281</v>
      </c>
      <c r="B207" t="s">
        <v>1074</v>
      </c>
      <c r="C207" s="7">
        <v>6</v>
      </c>
      <c r="D207" s="8">
        <v>277</v>
      </c>
      <c r="E207" s="1">
        <v>4932.8720000000003</v>
      </c>
    </row>
    <row r="208" spans="1:5" x14ac:dyDescent="0.35">
      <c r="A208" t="s">
        <v>282</v>
      </c>
      <c r="B208" t="s">
        <v>1075</v>
      </c>
      <c r="C208" s="7">
        <v>4</v>
      </c>
      <c r="D208" s="8">
        <v>776</v>
      </c>
      <c r="E208" s="1">
        <v>1043.096</v>
      </c>
    </row>
    <row r="209" spans="1:5" x14ac:dyDescent="0.35">
      <c r="A209" t="s">
        <v>283</v>
      </c>
      <c r="B209" t="s">
        <v>1076</v>
      </c>
      <c r="C209" s="7">
        <v>4</v>
      </c>
      <c r="D209" s="8">
        <v>637</v>
      </c>
      <c r="E209" s="1">
        <v>2012.52</v>
      </c>
    </row>
    <row r="210" spans="1:5" x14ac:dyDescent="0.35">
      <c r="A210" t="s">
        <v>284</v>
      </c>
      <c r="B210" t="s">
        <v>1077</v>
      </c>
      <c r="C210" s="7">
        <v>8</v>
      </c>
      <c r="D210" s="8">
        <v>48</v>
      </c>
      <c r="E210" s="1">
        <v>2501.6880000000001</v>
      </c>
    </row>
    <row r="211" spans="1:5" x14ac:dyDescent="0.35">
      <c r="A211" t="s">
        <v>285</v>
      </c>
      <c r="B211" t="s">
        <v>1078</v>
      </c>
      <c r="C211" s="7">
        <v>3</v>
      </c>
      <c r="D211" s="8">
        <v>12</v>
      </c>
      <c r="E211" s="1">
        <v>3356.3980000000001</v>
      </c>
    </row>
    <row r="212" spans="1:5" x14ac:dyDescent="0.35">
      <c r="A212" t="s">
        <v>286</v>
      </c>
      <c r="B212" t="s">
        <v>1079</v>
      </c>
      <c r="C212" s="7">
        <v>12</v>
      </c>
      <c r="D212" s="8">
        <v>21</v>
      </c>
      <c r="E212" s="1">
        <v>3256.48</v>
      </c>
    </row>
    <row r="213" spans="1:5" x14ac:dyDescent="0.35">
      <c r="A213" t="s">
        <v>287</v>
      </c>
      <c r="B213" t="s">
        <v>1080</v>
      </c>
      <c r="C213" s="7">
        <v>5</v>
      </c>
      <c r="D213" s="8">
        <v>45</v>
      </c>
      <c r="E213" s="1">
        <v>4282.1760000000004</v>
      </c>
    </row>
    <row r="214" spans="1:5" x14ac:dyDescent="0.35">
      <c r="A214" t="s">
        <v>288</v>
      </c>
      <c r="B214" t="s">
        <v>1081</v>
      </c>
      <c r="C214" s="7">
        <v>5</v>
      </c>
      <c r="D214" s="8">
        <v>7</v>
      </c>
      <c r="E214" s="1">
        <v>1687.04</v>
      </c>
    </row>
    <row r="215" spans="1:5" x14ac:dyDescent="0.35">
      <c r="A215" t="s">
        <v>289</v>
      </c>
      <c r="B215" t="s">
        <v>1082</v>
      </c>
      <c r="C215" s="7">
        <v>7</v>
      </c>
      <c r="D215" s="8">
        <v>42</v>
      </c>
      <c r="E215" s="1">
        <v>2650.5569999999998</v>
      </c>
    </row>
    <row r="216" spans="1:5" x14ac:dyDescent="0.35">
      <c r="A216" t="s">
        <v>290</v>
      </c>
      <c r="B216" t="s">
        <v>1083</v>
      </c>
      <c r="C216" s="7">
        <v>2</v>
      </c>
      <c r="D216" s="8">
        <v>10</v>
      </c>
      <c r="E216" s="1">
        <v>797.83199999999999</v>
      </c>
    </row>
    <row r="217" spans="1:5" x14ac:dyDescent="0.35">
      <c r="A217" t="s">
        <v>291</v>
      </c>
      <c r="B217" t="s">
        <v>1084</v>
      </c>
      <c r="C217" s="7">
        <v>9</v>
      </c>
      <c r="D217" s="8">
        <v>10</v>
      </c>
      <c r="E217" s="1">
        <v>4802.3940000000002</v>
      </c>
    </row>
    <row r="218" spans="1:5" x14ac:dyDescent="0.35">
      <c r="A218" t="s">
        <v>292</v>
      </c>
      <c r="B218" t="s">
        <v>1085</v>
      </c>
      <c r="C218" s="7">
        <v>8</v>
      </c>
      <c r="D218" s="8">
        <v>19</v>
      </c>
      <c r="E218" s="1">
        <v>3318.4859999999999</v>
      </c>
    </row>
    <row r="219" spans="1:5" x14ac:dyDescent="0.35">
      <c r="A219" t="s">
        <v>293</v>
      </c>
      <c r="B219" t="s">
        <v>1086</v>
      </c>
      <c r="C219" s="7">
        <v>8</v>
      </c>
      <c r="D219" s="8">
        <v>100</v>
      </c>
      <c r="E219" s="1">
        <v>1503.1120000000001</v>
      </c>
    </row>
    <row r="220" spans="1:5" x14ac:dyDescent="0.35">
      <c r="A220" t="s">
        <v>294</v>
      </c>
      <c r="B220" t="s">
        <v>1087</v>
      </c>
      <c r="C220" s="7">
        <v>6</v>
      </c>
      <c r="D220" s="8">
        <v>57</v>
      </c>
      <c r="E220" s="1">
        <v>3272.2</v>
      </c>
    </row>
    <row r="221" spans="1:5" x14ac:dyDescent="0.35">
      <c r="A221" t="s">
        <v>295</v>
      </c>
      <c r="B221" t="s">
        <v>1088</v>
      </c>
      <c r="C221" s="7">
        <v>8</v>
      </c>
      <c r="D221" s="8">
        <v>22</v>
      </c>
      <c r="E221" s="1">
        <v>1458.258</v>
      </c>
    </row>
    <row r="222" spans="1:5" x14ac:dyDescent="0.35">
      <c r="A222" t="s">
        <v>296</v>
      </c>
      <c r="B222" t="s">
        <v>1089</v>
      </c>
      <c r="C222" s="7">
        <v>4</v>
      </c>
      <c r="D222" s="8">
        <v>57</v>
      </c>
      <c r="E222" s="1">
        <v>585.02</v>
      </c>
    </row>
    <row r="223" spans="1:5" x14ac:dyDescent="0.35">
      <c r="A223" t="s">
        <v>297</v>
      </c>
      <c r="B223" t="s">
        <v>1090</v>
      </c>
      <c r="C223" s="7">
        <v>8</v>
      </c>
      <c r="D223" s="8">
        <v>76</v>
      </c>
      <c r="E223" s="1">
        <v>3539.3220000000001</v>
      </c>
    </row>
    <row r="224" spans="1:5" x14ac:dyDescent="0.35">
      <c r="A224" t="s">
        <v>298</v>
      </c>
      <c r="B224" t="s">
        <v>1091</v>
      </c>
      <c r="C224" s="7">
        <v>5</v>
      </c>
      <c r="D224" s="8">
        <v>119</v>
      </c>
      <c r="E224" s="1">
        <v>755.60199999999998</v>
      </c>
    </row>
    <row r="225" spans="1:5" x14ac:dyDescent="0.35">
      <c r="A225" t="s">
        <v>299</v>
      </c>
      <c r="B225" t="s">
        <v>1092</v>
      </c>
      <c r="C225" s="7">
        <v>7</v>
      </c>
      <c r="D225" s="8">
        <v>114</v>
      </c>
      <c r="E225" s="1">
        <v>1322.0340000000001</v>
      </c>
    </row>
    <row r="226" spans="1:5" x14ac:dyDescent="0.35">
      <c r="A226" t="s">
        <v>300</v>
      </c>
      <c r="B226" t="s">
        <v>1093</v>
      </c>
      <c r="C226" s="7">
        <v>7</v>
      </c>
      <c r="D226" s="8">
        <v>57</v>
      </c>
      <c r="E226" s="1">
        <v>6345.1030000000001</v>
      </c>
    </row>
    <row r="227" spans="1:5" x14ac:dyDescent="0.35">
      <c r="A227" t="s">
        <v>301</v>
      </c>
      <c r="B227" t="s">
        <v>1094</v>
      </c>
      <c r="C227" s="7">
        <v>8</v>
      </c>
      <c r="D227" s="8">
        <v>22</v>
      </c>
      <c r="E227" s="1">
        <v>4074.4720000000002</v>
      </c>
    </row>
    <row r="228" spans="1:5" x14ac:dyDescent="0.35">
      <c r="A228" t="s">
        <v>302</v>
      </c>
      <c r="B228" t="s">
        <v>1095</v>
      </c>
      <c r="C228" s="7">
        <v>3</v>
      </c>
      <c r="D228" s="8">
        <v>481</v>
      </c>
      <c r="E228" s="1">
        <v>1376.7919999999999</v>
      </c>
    </row>
    <row r="229" spans="1:5" x14ac:dyDescent="0.35">
      <c r="A229" t="s">
        <v>303</v>
      </c>
      <c r="B229" t="s">
        <v>1096</v>
      </c>
      <c r="C229" s="7">
        <v>7</v>
      </c>
      <c r="D229" s="8">
        <v>217</v>
      </c>
      <c r="E229" s="1">
        <v>2139.79</v>
      </c>
    </row>
    <row r="230" spans="1:5" x14ac:dyDescent="0.35">
      <c r="A230" t="s">
        <v>304</v>
      </c>
      <c r="B230" t="s">
        <v>1097</v>
      </c>
      <c r="C230" s="7">
        <v>9</v>
      </c>
      <c r="D230" s="8">
        <v>133</v>
      </c>
      <c r="E230" s="1">
        <v>1300.0315000000001</v>
      </c>
    </row>
    <row r="231" spans="1:5" x14ac:dyDescent="0.35">
      <c r="A231" t="s">
        <v>305</v>
      </c>
      <c r="B231" t="s">
        <v>1098</v>
      </c>
      <c r="C231" s="7">
        <v>7</v>
      </c>
      <c r="D231" s="8">
        <v>26</v>
      </c>
      <c r="E231" s="1">
        <v>1267.316</v>
      </c>
    </row>
    <row r="232" spans="1:5" x14ac:dyDescent="0.35">
      <c r="A232" t="s">
        <v>306</v>
      </c>
      <c r="B232" t="s">
        <v>1099</v>
      </c>
      <c r="C232" s="7">
        <v>9</v>
      </c>
      <c r="D232" s="8">
        <v>126</v>
      </c>
      <c r="E232" s="1">
        <v>1050.636</v>
      </c>
    </row>
    <row r="233" spans="1:5" x14ac:dyDescent="0.35">
      <c r="A233" t="s">
        <v>307</v>
      </c>
      <c r="B233" t="s">
        <v>1100</v>
      </c>
      <c r="C233" s="7">
        <v>8</v>
      </c>
      <c r="D233" s="8">
        <v>6</v>
      </c>
      <c r="E233" s="1">
        <v>2215.002</v>
      </c>
    </row>
    <row r="234" spans="1:5" x14ac:dyDescent="0.35">
      <c r="A234" t="s">
        <v>308</v>
      </c>
      <c r="B234" t="s">
        <v>1101</v>
      </c>
      <c r="C234" s="7">
        <v>2</v>
      </c>
      <c r="D234" s="8">
        <v>812</v>
      </c>
      <c r="E234" s="1">
        <v>1058.616</v>
      </c>
    </row>
    <row r="235" spans="1:5" x14ac:dyDescent="0.35">
      <c r="A235" t="s">
        <v>309</v>
      </c>
      <c r="B235" t="s">
        <v>1102</v>
      </c>
      <c r="C235" s="7">
        <v>11</v>
      </c>
      <c r="D235" s="8">
        <v>84</v>
      </c>
      <c r="E235" s="1">
        <v>7198.7610000000004</v>
      </c>
    </row>
    <row r="236" spans="1:5" x14ac:dyDescent="0.35">
      <c r="A236" t="s">
        <v>310</v>
      </c>
      <c r="B236" t="s">
        <v>1103</v>
      </c>
      <c r="C236" s="7">
        <v>9</v>
      </c>
      <c r="D236" s="8">
        <v>358</v>
      </c>
      <c r="E236" s="1">
        <v>5480.7240000000002</v>
      </c>
    </row>
    <row r="237" spans="1:5" x14ac:dyDescent="0.35">
      <c r="A237" t="s">
        <v>311</v>
      </c>
      <c r="B237" t="s">
        <v>1104</v>
      </c>
      <c r="C237" s="7">
        <v>9</v>
      </c>
      <c r="D237" s="8">
        <v>3</v>
      </c>
      <c r="E237" s="1">
        <v>6528.0339999999997</v>
      </c>
    </row>
    <row r="238" spans="1:5" x14ac:dyDescent="0.35">
      <c r="A238" t="s">
        <v>312</v>
      </c>
      <c r="B238" t="s">
        <v>1105</v>
      </c>
      <c r="C238" s="7">
        <v>8</v>
      </c>
      <c r="D238" s="8">
        <v>50</v>
      </c>
      <c r="E238" s="1">
        <v>8350.8680000000004</v>
      </c>
    </row>
    <row r="239" spans="1:5" x14ac:dyDescent="0.35">
      <c r="A239" t="s">
        <v>313</v>
      </c>
      <c r="B239" t="s">
        <v>1106</v>
      </c>
      <c r="C239" s="7">
        <v>4</v>
      </c>
      <c r="D239" s="8">
        <v>93</v>
      </c>
      <c r="E239" s="1">
        <v>1762.213</v>
      </c>
    </row>
    <row r="240" spans="1:5" x14ac:dyDescent="0.35">
      <c r="A240" t="s">
        <v>314</v>
      </c>
      <c r="B240" t="s">
        <v>1107</v>
      </c>
      <c r="C240" s="7">
        <v>9</v>
      </c>
      <c r="D240" s="8">
        <v>23</v>
      </c>
      <c r="E240" s="1">
        <v>2881.8128000000002</v>
      </c>
    </row>
    <row r="241" spans="1:5" x14ac:dyDescent="0.35">
      <c r="A241" t="s">
        <v>315</v>
      </c>
      <c r="B241" t="s">
        <v>1108</v>
      </c>
      <c r="C241" s="7">
        <v>5</v>
      </c>
      <c r="D241" s="8">
        <v>19</v>
      </c>
      <c r="E241" s="1">
        <v>1119.4829999999999</v>
      </c>
    </row>
    <row r="242" spans="1:5" x14ac:dyDescent="0.35">
      <c r="A242" t="s">
        <v>316</v>
      </c>
      <c r="B242" t="s">
        <v>1109</v>
      </c>
      <c r="C242" s="7">
        <v>6</v>
      </c>
      <c r="D242" s="8">
        <v>29</v>
      </c>
      <c r="E242" s="1">
        <v>3341.587</v>
      </c>
    </row>
    <row r="243" spans="1:5" x14ac:dyDescent="0.35">
      <c r="A243" t="s">
        <v>317</v>
      </c>
      <c r="B243" t="s">
        <v>1110</v>
      </c>
      <c r="C243" s="7">
        <v>6</v>
      </c>
      <c r="D243" s="8">
        <v>69</v>
      </c>
      <c r="E243" s="1">
        <v>1080.751</v>
      </c>
    </row>
    <row r="244" spans="1:5" x14ac:dyDescent="0.35">
      <c r="A244" t="s">
        <v>318</v>
      </c>
      <c r="B244" t="s">
        <v>1111</v>
      </c>
      <c r="C244" s="7">
        <v>5</v>
      </c>
      <c r="D244" s="8">
        <v>217</v>
      </c>
      <c r="E244" s="1">
        <v>5271.6279999999997</v>
      </c>
    </row>
    <row r="245" spans="1:5" x14ac:dyDescent="0.35">
      <c r="A245" t="s">
        <v>319</v>
      </c>
      <c r="B245" t="s">
        <v>1112</v>
      </c>
      <c r="C245" s="7">
        <v>5</v>
      </c>
      <c r="D245" s="8">
        <v>98</v>
      </c>
      <c r="E245" s="1">
        <v>344.08</v>
      </c>
    </row>
    <row r="246" spans="1:5" x14ac:dyDescent="0.35">
      <c r="A246" t="s">
        <v>320</v>
      </c>
      <c r="B246" t="s">
        <v>1113</v>
      </c>
      <c r="C246" s="7">
        <v>7</v>
      </c>
      <c r="D246" s="8">
        <v>242</v>
      </c>
      <c r="E246" s="1">
        <v>1204.854</v>
      </c>
    </row>
    <row r="247" spans="1:5" x14ac:dyDescent="0.35">
      <c r="A247" t="s">
        <v>321</v>
      </c>
      <c r="B247" t="s">
        <v>1114</v>
      </c>
      <c r="C247" s="7">
        <v>13</v>
      </c>
      <c r="D247" s="8">
        <v>152</v>
      </c>
      <c r="E247" s="1">
        <v>2846.7049999999999</v>
      </c>
    </row>
    <row r="248" spans="1:5" x14ac:dyDescent="0.35">
      <c r="A248" t="s">
        <v>322</v>
      </c>
      <c r="B248" t="s">
        <v>1115</v>
      </c>
      <c r="C248" s="7">
        <v>9</v>
      </c>
      <c r="D248" s="8">
        <v>48</v>
      </c>
      <c r="E248" s="1">
        <v>3644.9780000000001</v>
      </c>
    </row>
    <row r="249" spans="1:5" x14ac:dyDescent="0.35">
      <c r="A249" t="s">
        <v>323</v>
      </c>
      <c r="B249" t="s">
        <v>1116</v>
      </c>
      <c r="C249" s="7">
        <v>10</v>
      </c>
      <c r="D249" s="8">
        <v>35</v>
      </c>
      <c r="E249" s="1">
        <v>3236.3139999999999</v>
      </c>
    </row>
    <row r="250" spans="1:5" x14ac:dyDescent="0.35">
      <c r="A250" t="s">
        <v>324</v>
      </c>
      <c r="B250" t="s">
        <v>1117</v>
      </c>
      <c r="C250" s="7">
        <v>5</v>
      </c>
      <c r="D250" s="8">
        <v>90</v>
      </c>
      <c r="E250" s="1">
        <v>4358.1279999999997</v>
      </c>
    </row>
    <row r="251" spans="1:5" x14ac:dyDescent="0.35">
      <c r="A251" t="s">
        <v>325</v>
      </c>
      <c r="B251" t="s">
        <v>1118</v>
      </c>
      <c r="C251" s="7">
        <v>10</v>
      </c>
      <c r="D251" s="8">
        <v>100</v>
      </c>
      <c r="E251" s="1">
        <v>2767.2190000000001</v>
      </c>
    </row>
    <row r="252" spans="1:5" x14ac:dyDescent="0.35">
      <c r="A252" t="s">
        <v>326</v>
      </c>
      <c r="B252" t="s">
        <v>1119</v>
      </c>
      <c r="C252" s="7">
        <v>5</v>
      </c>
      <c r="D252" s="8">
        <v>161</v>
      </c>
      <c r="E252" s="1">
        <v>944.6</v>
      </c>
    </row>
    <row r="253" spans="1:5" x14ac:dyDescent="0.35">
      <c r="A253" t="s">
        <v>327</v>
      </c>
      <c r="B253" t="s">
        <v>1120</v>
      </c>
      <c r="C253" s="7">
        <v>4</v>
      </c>
      <c r="D253" s="8">
        <v>0</v>
      </c>
      <c r="E253" s="1">
        <v>1643.2550000000001</v>
      </c>
    </row>
    <row r="254" spans="1:5" x14ac:dyDescent="0.35">
      <c r="A254" t="s">
        <v>328</v>
      </c>
      <c r="B254" t="s">
        <v>1121</v>
      </c>
      <c r="C254" s="7">
        <v>6</v>
      </c>
      <c r="D254" s="8">
        <v>113</v>
      </c>
      <c r="E254" s="1">
        <v>3071.1260000000002</v>
      </c>
    </row>
    <row r="255" spans="1:5" x14ac:dyDescent="0.35">
      <c r="A255" t="s">
        <v>329</v>
      </c>
      <c r="B255" t="s">
        <v>1122</v>
      </c>
      <c r="C255" s="7">
        <v>6</v>
      </c>
      <c r="D255" s="8">
        <v>82</v>
      </c>
      <c r="E255" s="1">
        <v>1186.326</v>
      </c>
    </row>
    <row r="256" spans="1:5" x14ac:dyDescent="0.35">
      <c r="A256" t="s">
        <v>330</v>
      </c>
      <c r="B256" t="s">
        <v>1123</v>
      </c>
      <c r="C256" s="7">
        <v>5</v>
      </c>
      <c r="D256" s="8">
        <v>53</v>
      </c>
      <c r="E256" s="1">
        <v>461.91399999999999</v>
      </c>
    </row>
    <row r="257" spans="1:5" x14ac:dyDescent="0.35">
      <c r="A257" t="s">
        <v>331</v>
      </c>
      <c r="B257" t="s">
        <v>1124</v>
      </c>
      <c r="C257" s="7">
        <v>8</v>
      </c>
      <c r="D257" s="8">
        <v>135</v>
      </c>
      <c r="E257" s="1">
        <v>3484.92</v>
      </c>
    </row>
    <row r="258" spans="1:5" x14ac:dyDescent="0.35">
      <c r="A258" t="s">
        <v>332</v>
      </c>
      <c r="B258" t="s">
        <v>1125</v>
      </c>
      <c r="C258" s="7">
        <v>5</v>
      </c>
      <c r="D258" s="8">
        <v>22</v>
      </c>
      <c r="E258" s="1">
        <v>1832.02</v>
      </c>
    </row>
    <row r="259" spans="1:5" x14ac:dyDescent="0.35">
      <c r="A259" t="s">
        <v>333</v>
      </c>
      <c r="B259" t="s">
        <v>1126</v>
      </c>
      <c r="C259" s="7">
        <v>12</v>
      </c>
      <c r="D259" s="8">
        <v>135</v>
      </c>
      <c r="E259" s="1">
        <v>10310.879999999999</v>
      </c>
    </row>
    <row r="260" spans="1:5" x14ac:dyDescent="0.35">
      <c r="A260" t="s">
        <v>334</v>
      </c>
      <c r="B260" t="s">
        <v>1127</v>
      </c>
      <c r="C260" s="7">
        <v>8</v>
      </c>
      <c r="D260" s="8">
        <v>217</v>
      </c>
      <c r="E260" s="1">
        <v>684.17100000000005</v>
      </c>
    </row>
    <row r="261" spans="1:5" x14ac:dyDescent="0.35">
      <c r="A261" t="s">
        <v>335</v>
      </c>
      <c r="B261" t="s">
        <v>1128</v>
      </c>
      <c r="C261" s="7">
        <v>6</v>
      </c>
      <c r="D261" s="8">
        <v>405</v>
      </c>
      <c r="E261" s="1">
        <v>825.95</v>
      </c>
    </row>
    <row r="262" spans="1:5" x14ac:dyDescent="0.35">
      <c r="A262" t="s">
        <v>336</v>
      </c>
      <c r="B262" t="s">
        <v>1129</v>
      </c>
      <c r="C262" s="7">
        <v>7</v>
      </c>
      <c r="D262" s="8">
        <v>2</v>
      </c>
      <c r="E262" s="1">
        <v>1219.53</v>
      </c>
    </row>
    <row r="263" spans="1:5" x14ac:dyDescent="0.35">
      <c r="A263" t="s">
        <v>337</v>
      </c>
      <c r="B263" t="s">
        <v>1130</v>
      </c>
      <c r="C263" s="7">
        <v>10</v>
      </c>
      <c r="D263" s="8">
        <v>152</v>
      </c>
      <c r="E263" s="1">
        <v>3082.6529999999998</v>
      </c>
    </row>
    <row r="264" spans="1:5" x14ac:dyDescent="0.35">
      <c r="A264" t="s">
        <v>338</v>
      </c>
      <c r="B264" t="s">
        <v>1131</v>
      </c>
      <c r="C264" s="7">
        <v>6</v>
      </c>
      <c r="D264" s="8">
        <v>105</v>
      </c>
      <c r="E264" s="1">
        <v>923.88400000000001</v>
      </c>
    </row>
    <row r="265" spans="1:5" x14ac:dyDescent="0.35">
      <c r="A265" t="s">
        <v>339</v>
      </c>
      <c r="B265" t="s">
        <v>1132</v>
      </c>
      <c r="C265" s="7">
        <v>4</v>
      </c>
      <c r="D265" s="8">
        <v>302</v>
      </c>
      <c r="E265" s="1">
        <v>2162.174</v>
      </c>
    </row>
    <row r="266" spans="1:5" x14ac:dyDescent="0.35">
      <c r="A266" t="s">
        <v>340</v>
      </c>
      <c r="B266" t="s">
        <v>1133</v>
      </c>
      <c r="C266" s="7">
        <v>5</v>
      </c>
      <c r="D266" s="8">
        <v>57</v>
      </c>
      <c r="E266" s="1">
        <v>2656.6909999999998</v>
      </c>
    </row>
    <row r="267" spans="1:5" x14ac:dyDescent="0.35">
      <c r="A267" t="s">
        <v>341</v>
      </c>
      <c r="B267" t="s">
        <v>1134</v>
      </c>
      <c r="C267" s="7">
        <v>4</v>
      </c>
      <c r="D267" s="8">
        <v>44</v>
      </c>
      <c r="E267" s="1">
        <v>1303.4780000000001</v>
      </c>
    </row>
    <row r="268" spans="1:5" x14ac:dyDescent="0.35">
      <c r="A268" t="s">
        <v>342</v>
      </c>
      <c r="B268" t="s">
        <v>1135</v>
      </c>
      <c r="C268" s="7">
        <v>2</v>
      </c>
      <c r="D268" s="8">
        <v>77</v>
      </c>
      <c r="E268" s="1">
        <v>124.28</v>
      </c>
    </row>
    <row r="269" spans="1:5" x14ac:dyDescent="0.35">
      <c r="A269" t="s">
        <v>343</v>
      </c>
      <c r="B269" t="s">
        <v>1136</v>
      </c>
      <c r="C269" s="7">
        <v>5</v>
      </c>
      <c r="D269" s="8">
        <v>132</v>
      </c>
      <c r="E269" s="1">
        <v>2567.0100000000002</v>
      </c>
    </row>
    <row r="270" spans="1:5" x14ac:dyDescent="0.35">
      <c r="A270" t="s">
        <v>344</v>
      </c>
      <c r="B270" t="s">
        <v>1137</v>
      </c>
      <c r="C270" s="7">
        <v>8</v>
      </c>
      <c r="D270" s="8">
        <v>55</v>
      </c>
      <c r="E270" s="1">
        <v>2339.598</v>
      </c>
    </row>
    <row r="271" spans="1:5" x14ac:dyDescent="0.35">
      <c r="A271" t="s">
        <v>345</v>
      </c>
      <c r="B271" t="s">
        <v>1138</v>
      </c>
      <c r="C271" s="7">
        <v>5</v>
      </c>
      <c r="D271" s="8">
        <v>151</v>
      </c>
      <c r="E271" s="1">
        <v>933.70399999999995</v>
      </c>
    </row>
    <row r="272" spans="1:5" x14ac:dyDescent="0.35">
      <c r="A272" t="s">
        <v>346</v>
      </c>
      <c r="B272" t="s">
        <v>1139</v>
      </c>
      <c r="C272" s="7">
        <v>4</v>
      </c>
      <c r="D272" s="8">
        <v>47</v>
      </c>
      <c r="E272" s="1">
        <v>228.99</v>
      </c>
    </row>
    <row r="273" spans="1:5" x14ac:dyDescent="0.35">
      <c r="A273" t="s">
        <v>347</v>
      </c>
      <c r="B273" t="s">
        <v>1140</v>
      </c>
      <c r="C273" s="7">
        <v>4</v>
      </c>
      <c r="D273" s="8">
        <v>113</v>
      </c>
      <c r="E273" s="1">
        <v>1041.0419999999999</v>
      </c>
    </row>
    <row r="274" spans="1:5" x14ac:dyDescent="0.35">
      <c r="A274" t="s">
        <v>348</v>
      </c>
      <c r="B274" t="s">
        <v>1141</v>
      </c>
      <c r="C274" s="7">
        <v>6</v>
      </c>
      <c r="D274" s="8">
        <v>48</v>
      </c>
      <c r="E274" s="1">
        <v>4588.4359999999997</v>
      </c>
    </row>
    <row r="275" spans="1:5" x14ac:dyDescent="0.35">
      <c r="A275" t="s">
        <v>349</v>
      </c>
      <c r="B275" t="s">
        <v>1142</v>
      </c>
      <c r="C275" s="7">
        <v>3</v>
      </c>
      <c r="D275" s="8">
        <v>158</v>
      </c>
      <c r="E275" s="1">
        <v>366.822</v>
      </c>
    </row>
    <row r="276" spans="1:5" x14ac:dyDescent="0.35">
      <c r="A276" t="s">
        <v>350</v>
      </c>
      <c r="B276" t="s">
        <v>1143</v>
      </c>
      <c r="C276" s="7">
        <v>4</v>
      </c>
      <c r="D276" s="8">
        <v>287</v>
      </c>
      <c r="E276" s="1">
        <v>2199.366</v>
      </c>
    </row>
    <row r="277" spans="1:5" x14ac:dyDescent="0.35">
      <c r="A277" t="s">
        <v>351</v>
      </c>
      <c r="B277" t="s">
        <v>1144</v>
      </c>
      <c r="C277" s="7">
        <v>17</v>
      </c>
      <c r="D277" s="8">
        <v>12</v>
      </c>
      <c r="E277" s="1">
        <v>5478.0608000000002</v>
      </c>
    </row>
    <row r="278" spans="1:5" x14ac:dyDescent="0.35">
      <c r="A278" t="s">
        <v>352</v>
      </c>
      <c r="B278" t="s">
        <v>1145</v>
      </c>
      <c r="C278" s="7">
        <v>3</v>
      </c>
      <c r="D278" s="8">
        <v>421</v>
      </c>
      <c r="E278" s="1">
        <v>1245.788</v>
      </c>
    </row>
    <row r="279" spans="1:5" x14ac:dyDescent="0.35">
      <c r="A279" t="s">
        <v>353</v>
      </c>
      <c r="B279" t="s">
        <v>1146</v>
      </c>
      <c r="C279" s="7">
        <v>5</v>
      </c>
      <c r="D279" s="8">
        <v>40</v>
      </c>
      <c r="E279" s="1">
        <v>3510.4580000000001</v>
      </c>
    </row>
    <row r="280" spans="1:5" x14ac:dyDescent="0.35">
      <c r="A280" t="s">
        <v>354</v>
      </c>
      <c r="B280" t="s">
        <v>1147</v>
      </c>
      <c r="C280" s="7">
        <v>9</v>
      </c>
      <c r="D280" s="8">
        <v>28</v>
      </c>
      <c r="E280" s="1">
        <v>4657.924</v>
      </c>
    </row>
    <row r="281" spans="1:5" x14ac:dyDescent="0.35">
      <c r="A281" t="s">
        <v>355</v>
      </c>
      <c r="B281" t="s">
        <v>1148</v>
      </c>
      <c r="C281" s="7">
        <v>7</v>
      </c>
      <c r="D281" s="8">
        <v>97</v>
      </c>
      <c r="E281" s="1">
        <v>2984.0540000000001</v>
      </c>
    </row>
    <row r="282" spans="1:5" x14ac:dyDescent="0.35">
      <c r="A282" t="s">
        <v>356</v>
      </c>
      <c r="B282" t="s">
        <v>1149</v>
      </c>
      <c r="C282" s="7">
        <v>7</v>
      </c>
      <c r="D282" s="8">
        <v>70</v>
      </c>
      <c r="E282" s="1">
        <v>3418.7420000000002</v>
      </c>
    </row>
    <row r="283" spans="1:5" x14ac:dyDescent="0.35">
      <c r="A283" t="s">
        <v>357</v>
      </c>
      <c r="B283" t="s">
        <v>1150</v>
      </c>
      <c r="C283" s="7">
        <v>7</v>
      </c>
      <c r="D283" s="8">
        <v>184</v>
      </c>
      <c r="E283" s="1">
        <v>3889.366</v>
      </c>
    </row>
    <row r="284" spans="1:5" x14ac:dyDescent="0.35">
      <c r="A284" t="s">
        <v>358</v>
      </c>
      <c r="B284" t="s">
        <v>1151</v>
      </c>
      <c r="C284" s="7">
        <v>7</v>
      </c>
      <c r="D284" s="8">
        <v>34</v>
      </c>
      <c r="E284" s="1">
        <v>1383.144</v>
      </c>
    </row>
    <row r="285" spans="1:5" x14ac:dyDescent="0.35">
      <c r="A285" t="s">
        <v>359</v>
      </c>
      <c r="B285" t="s">
        <v>1152</v>
      </c>
      <c r="C285" s="7">
        <v>10</v>
      </c>
      <c r="D285" s="8">
        <v>37</v>
      </c>
      <c r="E285" s="1">
        <v>4256.2719999999999</v>
      </c>
    </row>
    <row r="286" spans="1:5" x14ac:dyDescent="0.35">
      <c r="A286" t="s">
        <v>360</v>
      </c>
      <c r="B286" t="s">
        <v>1153</v>
      </c>
      <c r="C286" s="7">
        <v>4</v>
      </c>
      <c r="D286" s="8">
        <v>212</v>
      </c>
      <c r="E286" s="1">
        <v>2271.2840000000001</v>
      </c>
    </row>
    <row r="287" spans="1:5" x14ac:dyDescent="0.35">
      <c r="A287" t="s">
        <v>361</v>
      </c>
      <c r="B287" t="s">
        <v>1154</v>
      </c>
      <c r="C287" s="7">
        <v>8</v>
      </c>
      <c r="D287" s="8">
        <v>5</v>
      </c>
      <c r="E287" s="1">
        <v>6987.1959999999999</v>
      </c>
    </row>
    <row r="288" spans="1:5" x14ac:dyDescent="0.35">
      <c r="A288" t="s">
        <v>362</v>
      </c>
      <c r="B288" t="s">
        <v>1155</v>
      </c>
      <c r="C288" s="7">
        <v>10</v>
      </c>
      <c r="D288" s="8">
        <v>7</v>
      </c>
      <c r="E288" s="1">
        <v>2456.6379999999999</v>
      </c>
    </row>
    <row r="289" spans="1:5" x14ac:dyDescent="0.35">
      <c r="A289" t="s">
        <v>363</v>
      </c>
      <c r="B289" t="s">
        <v>1156</v>
      </c>
      <c r="C289" s="7">
        <v>9</v>
      </c>
      <c r="D289" s="8">
        <v>36</v>
      </c>
      <c r="E289" s="1">
        <v>3736.1979999999999</v>
      </c>
    </row>
    <row r="290" spans="1:5" x14ac:dyDescent="0.35">
      <c r="A290" t="s">
        <v>364</v>
      </c>
      <c r="B290" t="s">
        <v>1157</v>
      </c>
      <c r="C290" s="7">
        <v>9</v>
      </c>
      <c r="D290" s="8">
        <v>145</v>
      </c>
      <c r="E290" s="1">
        <v>2523.2660000000001</v>
      </c>
    </row>
    <row r="291" spans="1:5" x14ac:dyDescent="0.35">
      <c r="A291" t="s">
        <v>365</v>
      </c>
      <c r="B291" t="s">
        <v>1158</v>
      </c>
      <c r="C291" s="7">
        <v>10</v>
      </c>
      <c r="D291" s="8">
        <v>38</v>
      </c>
      <c r="E291" s="1">
        <v>2678.4380000000001</v>
      </c>
    </row>
    <row r="292" spans="1:5" x14ac:dyDescent="0.35">
      <c r="A292" t="s">
        <v>366</v>
      </c>
      <c r="B292" t="s">
        <v>1159</v>
      </c>
      <c r="C292" s="7">
        <v>8</v>
      </c>
      <c r="D292" s="8">
        <v>23</v>
      </c>
      <c r="E292" s="1">
        <v>4046.7460000000001</v>
      </c>
    </row>
    <row r="293" spans="1:5" x14ac:dyDescent="0.35">
      <c r="A293" t="s">
        <v>367</v>
      </c>
      <c r="B293" t="s">
        <v>1160</v>
      </c>
      <c r="C293" s="7">
        <v>3</v>
      </c>
      <c r="D293" s="8">
        <v>362</v>
      </c>
      <c r="E293" s="1">
        <v>79.75</v>
      </c>
    </row>
    <row r="294" spans="1:5" x14ac:dyDescent="0.35">
      <c r="A294" t="s">
        <v>368</v>
      </c>
      <c r="B294" t="s">
        <v>1161</v>
      </c>
      <c r="C294" s="7">
        <v>8</v>
      </c>
      <c r="D294" s="8">
        <v>149</v>
      </c>
      <c r="E294" s="1">
        <v>3919.7759999999998</v>
      </c>
    </row>
    <row r="295" spans="1:5" x14ac:dyDescent="0.35">
      <c r="A295" t="s">
        <v>369</v>
      </c>
      <c r="B295" t="s">
        <v>1162</v>
      </c>
      <c r="C295" s="7">
        <v>11</v>
      </c>
      <c r="D295" s="8">
        <v>5</v>
      </c>
      <c r="E295" s="1">
        <v>1398.3820000000001</v>
      </c>
    </row>
    <row r="296" spans="1:5" x14ac:dyDescent="0.35">
      <c r="A296" t="s">
        <v>370</v>
      </c>
      <c r="B296" t="s">
        <v>1163</v>
      </c>
      <c r="C296" s="7">
        <v>11</v>
      </c>
      <c r="D296" s="8">
        <v>62</v>
      </c>
      <c r="E296" s="1">
        <v>1568.44</v>
      </c>
    </row>
    <row r="297" spans="1:5" x14ac:dyDescent="0.35">
      <c r="A297" t="s">
        <v>371</v>
      </c>
      <c r="B297" t="s">
        <v>1164</v>
      </c>
      <c r="C297" s="7">
        <v>5</v>
      </c>
      <c r="D297" s="8">
        <v>13</v>
      </c>
      <c r="E297" s="1">
        <v>4716.2879999999996</v>
      </c>
    </row>
    <row r="298" spans="1:5" x14ac:dyDescent="0.35">
      <c r="A298" t="s">
        <v>372</v>
      </c>
      <c r="B298" t="s">
        <v>1165</v>
      </c>
      <c r="C298" s="7">
        <v>4</v>
      </c>
      <c r="D298" s="8">
        <v>5</v>
      </c>
      <c r="E298" s="1">
        <v>1888.07</v>
      </c>
    </row>
    <row r="299" spans="1:5" x14ac:dyDescent="0.35">
      <c r="A299" t="s">
        <v>373</v>
      </c>
      <c r="B299" t="s">
        <v>1166</v>
      </c>
      <c r="C299" s="7">
        <v>9</v>
      </c>
      <c r="D299" s="8">
        <v>43</v>
      </c>
      <c r="E299" s="1">
        <v>2224</v>
      </c>
    </row>
    <row r="300" spans="1:5" x14ac:dyDescent="0.35">
      <c r="A300" t="s">
        <v>374</v>
      </c>
      <c r="B300" t="s">
        <v>1167</v>
      </c>
      <c r="C300" s="7">
        <v>9</v>
      </c>
      <c r="D300" s="8">
        <v>75</v>
      </c>
      <c r="E300" s="1">
        <v>2819.4670000000001</v>
      </c>
    </row>
    <row r="301" spans="1:5" x14ac:dyDescent="0.35">
      <c r="A301" t="s">
        <v>375</v>
      </c>
      <c r="B301" t="s">
        <v>1168</v>
      </c>
      <c r="C301" s="7">
        <v>4</v>
      </c>
      <c r="D301" s="8">
        <v>50</v>
      </c>
      <c r="E301" s="1">
        <v>4172.8459999999995</v>
      </c>
    </row>
    <row r="302" spans="1:5" x14ac:dyDescent="0.35">
      <c r="A302" t="s">
        <v>376</v>
      </c>
      <c r="B302" t="s">
        <v>1169</v>
      </c>
      <c r="C302" s="7">
        <v>2</v>
      </c>
      <c r="D302" s="8">
        <v>387</v>
      </c>
      <c r="E302" s="1">
        <v>1361.2439999999999</v>
      </c>
    </row>
    <row r="303" spans="1:5" x14ac:dyDescent="0.35">
      <c r="A303" t="s">
        <v>377</v>
      </c>
      <c r="B303" t="s">
        <v>1170</v>
      </c>
      <c r="C303" s="7">
        <v>2</v>
      </c>
      <c r="D303" s="8">
        <v>2</v>
      </c>
      <c r="E303" s="1">
        <v>146.9408</v>
      </c>
    </row>
    <row r="304" spans="1:5" x14ac:dyDescent="0.35">
      <c r="A304" t="s">
        <v>378</v>
      </c>
      <c r="B304" t="s">
        <v>1171</v>
      </c>
      <c r="C304" s="7">
        <v>9</v>
      </c>
      <c r="D304" s="8">
        <v>112</v>
      </c>
      <c r="E304" s="1">
        <v>6497.27</v>
      </c>
    </row>
    <row r="305" spans="1:5" x14ac:dyDescent="0.35">
      <c r="A305" t="s">
        <v>379</v>
      </c>
      <c r="B305" t="s">
        <v>1172</v>
      </c>
      <c r="C305" s="7">
        <v>7</v>
      </c>
      <c r="D305" s="8">
        <v>83</v>
      </c>
      <c r="E305" s="1">
        <v>3582.82</v>
      </c>
    </row>
    <row r="306" spans="1:5" x14ac:dyDescent="0.35">
      <c r="A306" t="s">
        <v>380</v>
      </c>
      <c r="B306" t="s">
        <v>1173</v>
      </c>
      <c r="C306" s="7">
        <v>6</v>
      </c>
      <c r="D306" s="8">
        <v>16</v>
      </c>
      <c r="E306" s="1">
        <v>3078.6239999999998</v>
      </c>
    </row>
    <row r="307" spans="1:5" x14ac:dyDescent="0.35">
      <c r="A307" t="s">
        <v>381</v>
      </c>
      <c r="B307" t="s">
        <v>1174</v>
      </c>
      <c r="C307" s="7">
        <v>10</v>
      </c>
      <c r="D307" s="8">
        <v>106</v>
      </c>
      <c r="E307" s="1">
        <v>1255.682</v>
      </c>
    </row>
    <row r="308" spans="1:5" x14ac:dyDescent="0.35">
      <c r="A308" t="s">
        <v>382</v>
      </c>
      <c r="B308" t="s">
        <v>1175</v>
      </c>
      <c r="C308" s="7">
        <v>6</v>
      </c>
      <c r="D308" s="8">
        <v>152</v>
      </c>
      <c r="E308" s="1">
        <v>3163.6280000000002</v>
      </c>
    </row>
    <row r="309" spans="1:5" x14ac:dyDescent="0.35">
      <c r="A309" t="s">
        <v>383</v>
      </c>
      <c r="B309" t="s">
        <v>1176</v>
      </c>
      <c r="C309" s="7">
        <v>3</v>
      </c>
      <c r="D309" s="8">
        <v>117</v>
      </c>
      <c r="E309" s="1">
        <v>6049.9660000000003</v>
      </c>
    </row>
    <row r="310" spans="1:5" x14ac:dyDescent="0.35">
      <c r="A310" t="s">
        <v>384</v>
      </c>
      <c r="B310" t="s">
        <v>1177</v>
      </c>
      <c r="C310" s="7">
        <v>2</v>
      </c>
      <c r="D310" s="8">
        <v>765</v>
      </c>
      <c r="E310" s="1">
        <v>236.53</v>
      </c>
    </row>
    <row r="311" spans="1:5" x14ac:dyDescent="0.35">
      <c r="A311" t="s">
        <v>385</v>
      </c>
      <c r="B311" t="s">
        <v>1178</v>
      </c>
      <c r="C311" s="7">
        <v>2</v>
      </c>
      <c r="D311" s="8">
        <v>1136</v>
      </c>
      <c r="E311" s="1">
        <v>1284.3800000000001</v>
      </c>
    </row>
    <row r="312" spans="1:5" x14ac:dyDescent="0.35">
      <c r="A312" t="s">
        <v>386</v>
      </c>
      <c r="B312" t="s">
        <v>1179</v>
      </c>
      <c r="C312" s="7">
        <v>3</v>
      </c>
      <c r="D312" s="8">
        <v>56</v>
      </c>
      <c r="E312" s="1">
        <v>9351.2119999999995</v>
      </c>
    </row>
    <row r="313" spans="1:5" x14ac:dyDescent="0.35">
      <c r="A313" t="s">
        <v>387</v>
      </c>
      <c r="B313" t="s">
        <v>1180</v>
      </c>
      <c r="C313" s="7">
        <v>11</v>
      </c>
      <c r="D313" s="8">
        <v>36</v>
      </c>
      <c r="E313" s="1">
        <v>11820.12</v>
      </c>
    </row>
    <row r="314" spans="1:5" x14ac:dyDescent="0.35">
      <c r="A314" t="s">
        <v>388</v>
      </c>
      <c r="B314" t="s">
        <v>1181</v>
      </c>
      <c r="C314" s="7">
        <v>4</v>
      </c>
      <c r="D314" s="8">
        <v>34</v>
      </c>
      <c r="E314" s="1">
        <v>226.43600000000001</v>
      </c>
    </row>
    <row r="315" spans="1:5" x14ac:dyDescent="0.35">
      <c r="A315" t="s">
        <v>389</v>
      </c>
      <c r="B315" t="s">
        <v>1182</v>
      </c>
      <c r="C315" s="7">
        <v>7</v>
      </c>
      <c r="D315" s="8">
        <v>28</v>
      </c>
      <c r="E315" s="1">
        <v>2189.0189999999998</v>
      </c>
    </row>
    <row r="316" spans="1:5" x14ac:dyDescent="0.35">
      <c r="A316" t="s">
        <v>390</v>
      </c>
      <c r="B316" t="s">
        <v>1183</v>
      </c>
      <c r="C316" s="7">
        <v>9</v>
      </c>
      <c r="D316" s="8">
        <v>7</v>
      </c>
      <c r="E316" s="1">
        <v>4355.1499999999996</v>
      </c>
    </row>
    <row r="317" spans="1:5" x14ac:dyDescent="0.35">
      <c r="A317" t="s">
        <v>391</v>
      </c>
      <c r="B317" t="s">
        <v>1184</v>
      </c>
      <c r="C317" s="7">
        <v>4</v>
      </c>
      <c r="D317" s="8">
        <v>157</v>
      </c>
      <c r="E317" s="1">
        <v>2454.6219999999998</v>
      </c>
    </row>
    <row r="318" spans="1:5" x14ac:dyDescent="0.35">
      <c r="A318" t="s">
        <v>392</v>
      </c>
      <c r="B318" t="s">
        <v>1185</v>
      </c>
      <c r="C318" s="7">
        <v>7</v>
      </c>
      <c r="D318" s="8">
        <v>69</v>
      </c>
      <c r="E318" s="1">
        <v>2163.3000000000002</v>
      </c>
    </row>
    <row r="319" spans="1:5" x14ac:dyDescent="0.35">
      <c r="A319" t="s">
        <v>393</v>
      </c>
      <c r="B319" t="s">
        <v>1186</v>
      </c>
      <c r="C319" s="7">
        <v>8</v>
      </c>
      <c r="D319" s="8">
        <v>20</v>
      </c>
      <c r="E319" s="1">
        <v>2584.1579999999999</v>
      </c>
    </row>
    <row r="320" spans="1:5" x14ac:dyDescent="0.35">
      <c r="A320" t="s">
        <v>394</v>
      </c>
      <c r="B320" t="s">
        <v>1187</v>
      </c>
      <c r="C320" s="7">
        <v>3</v>
      </c>
      <c r="D320" s="8">
        <v>769</v>
      </c>
      <c r="E320" s="1">
        <v>251.36</v>
      </c>
    </row>
    <row r="321" spans="1:5" x14ac:dyDescent="0.35">
      <c r="A321" t="s">
        <v>395</v>
      </c>
      <c r="B321" t="s">
        <v>1188</v>
      </c>
      <c r="C321" s="7">
        <v>4</v>
      </c>
      <c r="D321" s="8">
        <v>12</v>
      </c>
      <c r="E321" s="1">
        <v>883.53200000000004</v>
      </c>
    </row>
    <row r="322" spans="1:5" x14ac:dyDescent="0.35">
      <c r="A322" t="s">
        <v>396</v>
      </c>
      <c r="B322" t="s">
        <v>1189</v>
      </c>
      <c r="C322" s="7">
        <v>7</v>
      </c>
      <c r="D322" s="8">
        <v>21</v>
      </c>
      <c r="E322" s="1">
        <v>2533.1640000000002</v>
      </c>
    </row>
    <row r="323" spans="1:5" x14ac:dyDescent="0.35">
      <c r="A323" t="s">
        <v>397</v>
      </c>
      <c r="B323" t="s">
        <v>1190</v>
      </c>
      <c r="C323" s="7">
        <v>5</v>
      </c>
      <c r="D323" s="8">
        <v>54</v>
      </c>
      <c r="E323" s="1">
        <v>785.62800000000004</v>
      </c>
    </row>
    <row r="324" spans="1:5" x14ac:dyDescent="0.35">
      <c r="A324" t="s">
        <v>398</v>
      </c>
      <c r="B324" t="s">
        <v>1191</v>
      </c>
      <c r="C324" s="7">
        <v>12</v>
      </c>
      <c r="D324" s="8">
        <v>23</v>
      </c>
      <c r="E324" s="1">
        <v>3247.6419999999998</v>
      </c>
    </row>
    <row r="325" spans="1:5" x14ac:dyDescent="0.35">
      <c r="A325" t="s">
        <v>399</v>
      </c>
      <c r="B325" t="s">
        <v>1192</v>
      </c>
      <c r="C325" s="7">
        <v>7</v>
      </c>
      <c r="D325" s="8">
        <v>6</v>
      </c>
      <c r="E325" s="1">
        <v>3690.2840000000001</v>
      </c>
    </row>
    <row r="326" spans="1:5" x14ac:dyDescent="0.35">
      <c r="A326" t="s">
        <v>400</v>
      </c>
      <c r="B326" t="s">
        <v>1193</v>
      </c>
      <c r="C326" s="7">
        <v>2</v>
      </c>
      <c r="D326" s="8">
        <v>72</v>
      </c>
      <c r="E326" s="1">
        <v>218.66800000000001</v>
      </c>
    </row>
    <row r="327" spans="1:5" x14ac:dyDescent="0.35">
      <c r="A327" t="s">
        <v>401</v>
      </c>
      <c r="B327" t="s">
        <v>1194</v>
      </c>
      <c r="C327" s="7">
        <v>5</v>
      </c>
      <c r="D327" s="8">
        <v>126</v>
      </c>
      <c r="E327" s="1">
        <v>358.1</v>
      </c>
    </row>
    <row r="328" spans="1:5" x14ac:dyDescent="0.35">
      <c r="A328" t="s">
        <v>402</v>
      </c>
      <c r="B328" t="s">
        <v>1195</v>
      </c>
      <c r="C328" s="7">
        <v>8</v>
      </c>
      <c r="D328" s="8">
        <v>151</v>
      </c>
      <c r="E328" s="1">
        <v>4877.7839999999997</v>
      </c>
    </row>
    <row r="329" spans="1:5" x14ac:dyDescent="0.35">
      <c r="A329" t="s">
        <v>403</v>
      </c>
      <c r="B329" t="s">
        <v>1196</v>
      </c>
      <c r="C329" s="7">
        <v>6</v>
      </c>
      <c r="D329" s="8">
        <v>43</v>
      </c>
      <c r="E329" s="1">
        <v>12873.298000000001</v>
      </c>
    </row>
    <row r="330" spans="1:5" x14ac:dyDescent="0.35">
      <c r="A330" t="s">
        <v>404</v>
      </c>
      <c r="B330" t="s">
        <v>1197</v>
      </c>
      <c r="C330" s="7">
        <v>10</v>
      </c>
      <c r="D330" s="8">
        <v>2</v>
      </c>
      <c r="E330" s="1">
        <v>8236.7648000000008</v>
      </c>
    </row>
    <row r="331" spans="1:5" x14ac:dyDescent="0.35">
      <c r="A331" t="s">
        <v>405</v>
      </c>
      <c r="B331" t="s">
        <v>1198</v>
      </c>
      <c r="C331" s="7">
        <v>4</v>
      </c>
      <c r="D331" s="8">
        <v>247</v>
      </c>
      <c r="E331" s="1">
        <v>736.27599999999995</v>
      </c>
    </row>
    <row r="332" spans="1:5" x14ac:dyDescent="0.35">
      <c r="A332" t="s">
        <v>406</v>
      </c>
      <c r="B332" t="s">
        <v>1199</v>
      </c>
      <c r="C332" s="7">
        <v>7</v>
      </c>
      <c r="D332" s="8">
        <v>30</v>
      </c>
      <c r="E332" s="1">
        <v>1990.3140000000001</v>
      </c>
    </row>
    <row r="333" spans="1:5" x14ac:dyDescent="0.35">
      <c r="A333" t="s">
        <v>407</v>
      </c>
      <c r="B333" t="s">
        <v>1200</v>
      </c>
      <c r="C333" s="7">
        <v>5</v>
      </c>
      <c r="D333" s="8">
        <v>13</v>
      </c>
      <c r="E333" s="1">
        <v>1299.288</v>
      </c>
    </row>
    <row r="334" spans="1:5" x14ac:dyDescent="0.35">
      <c r="A334" t="s">
        <v>408</v>
      </c>
      <c r="B334" t="s">
        <v>1201</v>
      </c>
      <c r="C334" s="7">
        <v>7</v>
      </c>
      <c r="D334" s="8">
        <v>159</v>
      </c>
      <c r="E334" s="1">
        <v>5248.7870000000003</v>
      </c>
    </row>
    <row r="335" spans="1:5" x14ac:dyDescent="0.35">
      <c r="A335" t="s">
        <v>409</v>
      </c>
      <c r="B335" t="s">
        <v>1202</v>
      </c>
      <c r="C335" s="7">
        <v>8</v>
      </c>
      <c r="D335" s="8">
        <v>117</v>
      </c>
      <c r="E335" s="1">
        <v>9300.2540000000008</v>
      </c>
    </row>
    <row r="336" spans="1:5" x14ac:dyDescent="0.35">
      <c r="A336" t="s">
        <v>410</v>
      </c>
      <c r="B336" t="s">
        <v>1203</v>
      </c>
      <c r="C336" s="7">
        <v>5</v>
      </c>
      <c r="D336" s="8">
        <v>35</v>
      </c>
      <c r="E336" s="1">
        <v>886.52</v>
      </c>
    </row>
    <row r="337" spans="1:5" x14ac:dyDescent="0.35">
      <c r="A337" t="s">
        <v>411</v>
      </c>
      <c r="B337" t="s">
        <v>1204</v>
      </c>
      <c r="C337" s="7">
        <v>4</v>
      </c>
      <c r="D337" s="8">
        <v>71</v>
      </c>
      <c r="E337" s="1">
        <v>744.57399999999996</v>
      </c>
    </row>
    <row r="338" spans="1:5" x14ac:dyDescent="0.35">
      <c r="A338" t="s">
        <v>412</v>
      </c>
      <c r="B338" t="s">
        <v>1205</v>
      </c>
      <c r="C338" s="7">
        <v>7</v>
      </c>
      <c r="D338" s="8">
        <v>142</v>
      </c>
      <c r="E338" s="1">
        <v>5040.7359999999999</v>
      </c>
    </row>
    <row r="339" spans="1:5" x14ac:dyDescent="0.35">
      <c r="A339" t="s">
        <v>413</v>
      </c>
      <c r="B339" t="s">
        <v>1206</v>
      </c>
      <c r="C339" s="7">
        <v>3</v>
      </c>
      <c r="D339" s="8">
        <v>409</v>
      </c>
      <c r="E339" s="1">
        <v>2872.63</v>
      </c>
    </row>
    <row r="340" spans="1:5" x14ac:dyDescent="0.35">
      <c r="A340" t="s">
        <v>414</v>
      </c>
      <c r="B340" t="s">
        <v>1207</v>
      </c>
      <c r="C340" s="7">
        <v>7</v>
      </c>
      <c r="D340" s="8">
        <v>390</v>
      </c>
      <c r="E340" s="1">
        <v>4930.4740000000002</v>
      </c>
    </row>
    <row r="341" spans="1:5" x14ac:dyDescent="0.35">
      <c r="A341" t="s">
        <v>415</v>
      </c>
      <c r="B341" t="s">
        <v>1208</v>
      </c>
      <c r="C341" s="7">
        <v>8</v>
      </c>
      <c r="D341" s="8">
        <v>92</v>
      </c>
      <c r="E341" s="1">
        <v>6491.0259999999998</v>
      </c>
    </row>
    <row r="342" spans="1:5" x14ac:dyDescent="0.35">
      <c r="A342" t="s">
        <v>416</v>
      </c>
      <c r="B342" t="s">
        <v>1209</v>
      </c>
      <c r="C342" s="7">
        <v>10</v>
      </c>
      <c r="D342" s="8">
        <v>7</v>
      </c>
      <c r="E342" s="1">
        <v>1791.605</v>
      </c>
    </row>
    <row r="343" spans="1:5" x14ac:dyDescent="0.35">
      <c r="A343" t="s">
        <v>417</v>
      </c>
      <c r="B343" t="s">
        <v>1210</v>
      </c>
      <c r="C343" s="7">
        <v>3</v>
      </c>
      <c r="D343" s="8">
        <v>737</v>
      </c>
      <c r="E343" s="1">
        <v>900.55200000000002</v>
      </c>
    </row>
    <row r="344" spans="1:5" x14ac:dyDescent="0.35">
      <c r="A344" t="s">
        <v>418</v>
      </c>
      <c r="B344" t="s">
        <v>1211</v>
      </c>
      <c r="C344" s="7">
        <v>7</v>
      </c>
      <c r="D344" s="8">
        <v>43</v>
      </c>
      <c r="E344" s="1">
        <v>644.11879999999996</v>
      </c>
    </row>
    <row r="345" spans="1:5" x14ac:dyDescent="0.35">
      <c r="A345" t="s">
        <v>419</v>
      </c>
      <c r="B345" t="s">
        <v>1212</v>
      </c>
      <c r="C345" s="7">
        <v>5</v>
      </c>
      <c r="D345" s="8">
        <v>7</v>
      </c>
      <c r="E345" s="1">
        <v>2518.1149999999998</v>
      </c>
    </row>
    <row r="346" spans="1:5" x14ac:dyDescent="0.35">
      <c r="A346" t="s">
        <v>420</v>
      </c>
      <c r="B346" t="s">
        <v>1213</v>
      </c>
      <c r="C346" s="7">
        <v>4</v>
      </c>
      <c r="D346" s="8">
        <v>114</v>
      </c>
      <c r="E346" s="1">
        <v>71.263000000000005</v>
      </c>
    </row>
    <row r="347" spans="1:5" x14ac:dyDescent="0.35">
      <c r="A347" t="s">
        <v>421</v>
      </c>
      <c r="B347" t="s">
        <v>1214</v>
      </c>
      <c r="C347" s="7">
        <v>1</v>
      </c>
      <c r="D347" s="8">
        <v>175</v>
      </c>
      <c r="E347" s="1">
        <v>1058.1079999999999</v>
      </c>
    </row>
    <row r="348" spans="1:5" x14ac:dyDescent="0.35">
      <c r="A348" t="s">
        <v>422</v>
      </c>
      <c r="B348" t="s">
        <v>1215</v>
      </c>
      <c r="C348" s="7">
        <v>9</v>
      </c>
      <c r="D348" s="8">
        <v>158</v>
      </c>
      <c r="E348" s="1">
        <v>2772.0549999999998</v>
      </c>
    </row>
    <row r="349" spans="1:5" x14ac:dyDescent="0.35">
      <c r="A349" t="s">
        <v>423</v>
      </c>
      <c r="B349" t="s">
        <v>1216</v>
      </c>
      <c r="C349" s="7">
        <v>5</v>
      </c>
      <c r="D349" s="8">
        <v>57</v>
      </c>
      <c r="E349" s="1">
        <v>858.57600000000002</v>
      </c>
    </row>
    <row r="350" spans="1:5" x14ac:dyDescent="0.35">
      <c r="A350" t="s">
        <v>424</v>
      </c>
      <c r="B350" t="s">
        <v>1217</v>
      </c>
      <c r="C350" s="7">
        <v>5</v>
      </c>
      <c r="D350" s="8">
        <v>117</v>
      </c>
      <c r="E350" s="1">
        <v>2152.3519999999999</v>
      </c>
    </row>
    <row r="351" spans="1:5" x14ac:dyDescent="0.35">
      <c r="A351" t="s">
        <v>425</v>
      </c>
      <c r="B351" t="s">
        <v>1218</v>
      </c>
      <c r="C351" s="7">
        <v>11</v>
      </c>
      <c r="D351" s="8">
        <v>394</v>
      </c>
      <c r="E351" s="1">
        <v>7610.8639999999996</v>
      </c>
    </row>
    <row r="352" spans="1:5" x14ac:dyDescent="0.35">
      <c r="A352" t="s">
        <v>426</v>
      </c>
      <c r="B352" t="s">
        <v>1219</v>
      </c>
      <c r="C352" s="7">
        <v>6</v>
      </c>
      <c r="D352" s="8">
        <v>112</v>
      </c>
      <c r="E352" s="1">
        <v>385.43</v>
      </c>
    </row>
    <row r="353" spans="1:5" x14ac:dyDescent="0.35">
      <c r="A353" t="s">
        <v>427</v>
      </c>
      <c r="B353" t="s">
        <v>1220</v>
      </c>
      <c r="C353" s="7">
        <v>3</v>
      </c>
      <c r="D353" s="8">
        <v>300</v>
      </c>
      <c r="E353" s="1">
        <v>695.44200000000001</v>
      </c>
    </row>
    <row r="354" spans="1:5" x14ac:dyDescent="0.35">
      <c r="A354" t="s">
        <v>428</v>
      </c>
      <c r="B354" t="s">
        <v>1221</v>
      </c>
      <c r="C354" s="7">
        <v>8</v>
      </c>
      <c r="D354" s="8">
        <v>41</v>
      </c>
      <c r="E354" s="1">
        <v>8828.0305000000008</v>
      </c>
    </row>
    <row r="355" spans="1:5" x14ac:dyDescent="0.35">
      <c r="A355" t="s">
        <v>429</v>
      </c>
      <c r="B355" t="s">
        <v>1222</v>
      </c>
      <c r="C355" s="7">
        <v>6</v>
      </c>
      <c r="D355" s="8">
        <v>193</v>
      </c>
      <c r="E355" s="1">
        <v>1388.682</v>
      </c>
    </row>
    <row r="356" spans="1:5" x14ac:dyDescent="0.35">
      <c r="A356" t="s">
        <v>430</v>
      </c>
      <c r="B356" t="s">
        <v>1223</v>
      </c>
      <c r="C356" s="7">
        <v>7</v>
      </c>
      <c r="D356" s="8">
        <v>48</v>
      </c>
      <c r="E356" s="1">
        <v>7754.9759999999997</v>
      </c>
    </row>
    <row r="357" spans="1:5" x14ac:dyDescent="0.35">
      <c r="A357" t="s">
        <v>431</v>
      </c>
      <c r="B357" t="s">
        <v>1224</v>
      </c>
      <c r="C357" s="7">
        <v>10</v>
      </c>
      <c r="D357" s="8">
        <v>46</v>
      </c>
      <c r="E357" s="1">
        <v>8697.8430000000008</v>
      </c>
    </row>
    <row r="358" spans="1:5" x14ac:dyDescent="0.35">
      <c r="A358" t="s">
        <v>432</v>
      </c>
      <c r="B358" t="s">
        <v>1225</v>
      </c>
      <c r="C358" s="7">
        <v>13</v>
      </c>
      <c r="D358" s="8">
        <v>51</v>
      </c>
      <c r="E358" s="1">
        <v>6760.8149999999996</v>
      </c>
    </row>
    <row r="359" spans="1:5" x14ac:dyDescent="0.35">
      <c r="A359" t="s">
        <v>433</v>
      </c>
      <c r="B359" t="s">
        <v>1226</v>
      </c>
      <c r="C359" s="7">
        <v>3</v>
      </c>
      <c r="D359" s="8">
        <v>20</v>
      </c>
      <c r="E359" s="1">
        <v>2697.248</v>
      </c>
    </row>
    <row r="360" spans="1:5" x14ac:dyDescent="0.35">
      <c r="A360" t="s">
        <v>434</v>
      </c>
      <c r="B360" t="s">
        <v>1227</v>
      </c>
      <c r="C360" s="7">
        <v>7</v>
      </c>
      <c r="D360" s="8">
        <v>65</v>
      </c>
      <c r="E360" s="1">
        <v>2279.5859999999998</v>
      </c>
    </row>
    <row r="361" spans="1:5" x14ac:dyDescent="0.35">
      <c r="A361" t="s">
        <v>435</v>
      </c>
      <c r="B361" t="s">
        <v>1228</v>
      </c>
      <c r="C361" s="7">
        <v>5</v>
      </c>
      <c r="D361" s="8">
        <v>225</v>
      </c>
      <c r="E361" s="1">
        <v>955.12400000000002</v>
      </c>
    </row>
    <row r="362" spans="1:5" x14ac:dyDescent="0.35">
      <c r="A362" t="s">
        <v>436</v>
      </c>
      <c r="B362" t="s">
        <v>1229</v>
      </c>
      <c r="C362" s="7">
        <v>6</v>
      </c>
      <c r="D362" s="8">
        <v>105</v>
      </c>
      <c r="E362" s="1">
        <v>1911.8440000000001</v>
      </c>
    </row>
    <row r="363" spans="1:5" x14ac:dyDescent="0.35">
      <c r="A363" t="s">
        <v>437</v>
      </c>
      <c r="B363" t="s">
        <v>1230</v>
      </c>
      <c r="C363" s="7">
        <v>6</v>
      </c>
      <c r="D363" s="8">
        <v>2</v>
      </c>
      <c r="E363" s="1">
        <v>2371.4479999999999</v>
      </c>
    </row>
    <row r="364" spans="1:5" x14ac:dyDescent="0.35">
      <c r="A364" t="s">
        <v>438</v>
      </c>
      <c r="B364" t="s">
        <v>1231</v>
      </c>
      <c r="C364" s="7">
        <v>11</v>
      </c>
      <c r="D364" s="8">
        <v>121</v>
      </c>
      <c r="E364" s="1">
        <v>1082.9179999999999</v>
      </c>
    </row>
    <row r="365" spans="1:5" x14ac:dyDescent="0.35">
      <c r="A365" t="s">
        <v>439</v>
      </c>
      <c r="B365" t="s">
        <v>1232</v>
      </c>
      <c r="C365" s="7">
        <v>8</v>
      </c>
      <c r="D365" s="8">
        <v>54</v>
      </c>
      <c r="E365" s="1">
        <v>4198.3320000000003</v>
      </c>
    </row>
    <row r="366" spans="1:5" x14ac:dyDescent="0.35">
      <c r="A366" t="s">
        <v>440</v>
      </c>
      <c r="B366" t="s">
        <v>1233</v>
      </c>
      <c r="C366" s="7">
        <v>3</v>
      </c>
      <c r="D366" s="8">
        <v>758</v>
      </c>
      <c r="E366" s="1">
        <v>2358.6759999999999</v>
      </c>
    </row>
    <row r="367" spans="1:5" x14ac:dyDescent="0.35">
      <c r="A367" t="s">
        <v>441</v>
      </c>
      <c r="B367" t="s">
        <v>1234</v>
      </c>
      <c r="C367" s="7">
        <v>11</v>
      </c>
      <c r="D367" s="8">
        <v>1</v>
      </c>
      <c r="E367" s="1">
        <v>6366.3919999999998</v>
      </c>
    </row>
    <row r="368" spans="1:5" x14ac:dyDescent="0.35">
      <c r="A368" t="s">
        <v>442</v>
      </c>
      <c r="B368" t="s">
        <v>1235</v>
      </c>
      <c r="C368" s="7">
        <v>6</v>
      </c>
      <c r="D368" s="8">
        <v>2</v>
      </c>
      <c r="E368" s="1">
        <v>2240.58</v>
      </c>
    </row>
    <row r="369" spans="1:5" x14ac:dyDescent="0.35">
      <c r="A369" t="s">
        <v>443</v>
      </c>
      <c r="B369" t="s">
        <v>1236</v>
      </c>
      <c r="C369" s="7">
        <v>6</v>
      </c>
      <c r="D369" s="8">
        <v>223</v>
      </c>
      <c r="E369" s="1">
        <v>1507.018</v>
      </c>
    </row>
    <row r="370" spans="1:5" x14ac:dyDescent="0.35">
      <c r="A370" t="s">
        <v>444</v>
      </c>
      <c r="B370" t="s">
        <v>1237</v>
      </c>
      <c r="C370" s="7">
        <v>4</v>
      </c>
      <c r="D370" s="8">
        <v>5</v>
      </c>
      <c r="E370" s="1">
        <v>309.28100000000001</v>
      </c>
    </row>
    <row r="371" spans="1:5" x14ac:dyDescent="0.35">
      <c r="A371" t="s">
        <v>445</v>
      </c>
      <c r="B371" t="s">
        <v>1238</v>
      </c>
      <c r="C371" s="7">
        <v>6</v>
      </c>
      <c r="D371" s="8">
        <v>174</v>
      </c>
      <c r="E371" s="1">
        <v>528.91</v>
      </c>
    </row>
    <row r="372" spans="1:5" x14ac:dyDescent="0.35">
      <c r="A372" t="s">
        <v>446</v>
      </c>
      <c r="B372" t="s">
        <v>1239</v>
      </c>
      <c r="C372" s="7">
        <v>7</v>
      </c>
      <c r="D372" s="8">
        <v>41</v>
      </c>
      <c r="E372" s="1">
        <v>959.47699999999998</v>
      </c>
    </row>
    <row r="373" spans="1:5" x14ac:dyDescent="0.35">
      <c r="A373" t="s">
        <v>447</v>
      </c>
      <c r="B373" t="s">
        <v>1240</v>
      </c>
      <c r="C373" s="7">
        <v>6</v>
      </c>
      <c r="D373" s="8">
        <v>29</v>
      </c>
      <c r="E373" s="1">
        <v>7954.9979999999996</v>
      </c>
    </row>
    <row r="374" spans="1:5" x14ac:dyDescent="0.35">
      <c r="A374" t="s">
        <v>448</v>
      </c>
      <c r="B374" t="s">
        <v>1241</v>
      </c>
      <c r="C374" s="7">
        <v>4</v>
      </c>
      <c r="D374" s="8">
        <v>404</v>
      </c>
      <c r="E374" s="1">
        <v>2256.3939999999998</v>
      </c>
    </row>
    <row r="375" spans="1:5" x14ac:dyDescent="0.35">
      <c r="A375" t="s">
        <v>449</v>
      </c>
      <c r="B375" t="s">
        <v>1242</v>
      </c>
      <c r="C375" s="7">
        <v>5</v>
      </c>
      <c r="D375" s="8">
        <v>483</v>
      </c>
      <c r="E375" s="1">
        <v>709.178</v>
      </c>
    </row>
    <row r="376" spans="1:5" x14ac:dyDescent="0.35">
      <c r="A376" t="s">
        <v>450</v>
      </c>
      <c r="B376" t="s">
        <v>1243</v>
      </c>
      <c r="C376" s="7">
        <v>2</v>
      </c>
      <c r="D376" s="8">
        <v>753</v>
      </c>
      <c r="E376" s="1">
        <v>195</v>
      </c>
    </row>
    <row r="377" spans="1:5" x14ac:dyDescent="0.35">
      <c r="A377" t="s">
        <v>451</v>
      </c>
      <c r="B377" t="s">
        <v>1244</v>
      </c>
      <c r="C377" s="7">
        <v>5</v>
      </c>
      <c r="D377" s="8">
        <v>61</v>
      </c>
      <c r="E377" s="1">
        <v>4427.1419999999998</v>
      </c>
    </row>
    <row r="378" spans="1:5" x14ac:dyDescent="0.35">
      <c r="A378" t="s">
        <v>452</v>
      </c>
      <c r="B378" t="s">
        <v>1245</v>
      </c>
      <c r="C378" s="7">
        <v>3</v>
      </c>
      <c r="D378" s="8">
        <v>287</v>
      </c>
      <c r="E378" s="1">
        <v>383.81200000000001</v>
      </c>
    </row>
    <row r="379" spans="1:5" x14ac:dyDescent="0.35">
      <c r="A379" t="s">
        <v>453</v>
      </c>
      <c r="B379" t="s">
        <v>1246</v>
      </c>
      <c r="C379" s="7">
        <v>8</v>
      </c>
      <c r="D379" s="8">
        <v>44</v>
      </c>
      <c r="E379" s="1">
        <v>2709.6320000000001</v>
      </c>
    </row>
    <row r="380" spans="1:5" x14ac:dyDescent="0.35">
      <c r="A380" t="s">
        <v>454</v>
      </c>
      <c r="B380" t="s">
        <v>1247</v>
      </c>
      <c r="C380" s="7">
        <v>7</v>
      </c>
      <c r="D380" s="8">
        <v>61</v>
      </c>
      <c r="E380" s="1">
        <v>3760.0279999999998</v>
      </c>
    </row>
    <row r="381" spans="1:5" x14ac:dyDescent="0.35">
      <c r="A381" t="s">
        <v>455</v>
      </c>
      <c r="B381" t="s">
        <v>1248</v>
      </c>
      <c r="C381" s="7">
        <v>9</v>
      </c>
      <c r="D381" s="8">
        <v>180</v>
      </c>
      <c r="E381" s="1">
        <v>4760.4340000000002</v>
      </c>
    </row>
    <row r="382" spans="1:5" x14ac:dyDescent="0.35">
      <c r="A382" t="s">
        <v>456</v>
      </c>
      <c r="B382" t="s">
        <v>1249</v>
      </c>
      <c r="C382" s="7">
        <v>10</v>
      </c>
      <c r="D382" s="8">
        <v>84</v>
      </c>
      <c r="E382" s="1">
        <v>4867.2</v>
      </c>
    </row>
    <row r="383" spans="1:5" x14ac:dyDescent="0.35">
      <c r="A383" t="s">
        <v>457</v>
      </c>
      <c r="B383" t="s">
        <v>1250</v>
      </c>
      <c r="C383" s="7">
        <v>3</v>
      </c>
      <c r="D383" s="8">
        <v>28</v>
      </c>
      <c r="E383" s="1">
        <v>3747.6680000000001</v>
      </c>
    </row>
    <row r="384" spans="1:5" x14ac:dyDescent="0.35">
      <c r="A384" t="s">
        <v>458</v>
      </c>
      <c r="B384" t="s">
        <v>1251</v>
      </c>
      <c r="C384" s="7">
        <v>10</v>
      </c>
      <c r="D384" s="8">
        <v>117</v>
      </c>
      <c r="E384" s="1">
        <v>2932.4839999999999</v>
      </c>
    </row>
    <row r="385" spans="1:5" x14ac:dyDescent="0.35">
      <c r="A385" t="s">
        <v>459</v>
      </c>
      <c r="B385" t="s">
        <v>1252</v>
      </c>
      <c r="C385" s="7">
        <v>6</v>
      </c>
      <c r="D385" s="8">
        <v>8</v>
      </c>
      <c r="E385" s="1">
        <v>1214.9559999999999</v>
      </c>
    </row>
    <row r="386" spans="1:5" x14ac:dyDescent="0.35">
      <c r="A386" t="s">
        <v>460</v>
      </c>
      <c r="B386" t="s">
        <v>1253</v>
      </c>
      <c r="C386" s="7">
        <v>5</v>
      </c>
      <c r="D386" s="8">
        <v>6</v>
      </c>
      <c r="E386" s="1">
        <v>1571.5229999999999</v>
      </c>
    </row>
    <row r="387" spans="1:5" x14ac:dyDescent="0.35">
      <c r="A387" t="s">
        <v>461</v>
      </c>
      <c r="B387" t="s">
        <v>1254</v>
      </c>
      <c r="C387" s="7">
        <v>5</v>
      </c>
      <c r="D387" s="8">
        <v>119</v>
      </c>
      <c r="E387" s="1">
        <v>2203.6999999999998</v>
      </c>
    </row>
    <row r="388" spans="1:5" x14ac:dyDescent="0.35">
      <c r="A388" t="s">
        <v>462</v>
      </c>
      <c r="B388" t="s">
        <v>1255</v>
      </c>
      <c r="C388" s="7">
        <v>6</v>
      </c>
      <c r="D388" s="8">
        <v>49</v>
      </c>
      <c r="E388" s="1">
        <v>3173.8739999999998</v>
      </c>
    </row>
    <row r="389" spans="1:5" x14ac:dyDescent="0.35">
      <c r="A389" t="s">
        <v>463</v>
      </c>
      <c r="B389" t="s">
        <v>1256</v>
      </c>
      <c r="C389" s="7">
        <v>11</v>
      </c>
      <c r="D389" s="8">
        <v>21</v>
      </c>
      <c r="E389" s="1">
        <v>9799.9230000000007</v>
      </c>
    </row>
    <row r="390" spans="1:5" x14ac:dyDescent="0.35">
      <c r="A390" t="s">
        <v>464</v>
      </c>
      <c r="B390" t="s">
        <v>1257</v>
      </c>
      <c r="C390" s="7">
        <v>6</v>
      </c>
      <c r="D390" s="8">
        <v>614</v>
      </c>
      <c r="E390" s="1">
        <v>2725.2559999999999</v>
      </c>
    </row>
    <row r="391" spans="1:5" x14ac:dyDescent="0.35">
      <c r="A391" t="s">
        <v>465</v>
      </c>
      <c r="B391" t="s">
        <v>1258</v>
      </c>
      <c r="C391" s="7">
        <v>6</v>
      </c>
      <c r="D391" s="8">
        <v>37</v>
      </c>
      <c r="E391" s="1">
        <v>3159.1219999999998</v>
      </c>
    </row>
    <row r="392" spans="1:5" x14ac:dyDescent="0.35">
      <c r="A392" t="s">
        <v>466</v>
      </c>
      <c r="B392" t="s">
        <v>1259</v>
      </c>
      <c r="C392" s="7">
        <v>5</v>
      </c>
      <c r="D392" s="8">
        <v>37</v>
      </c>
      <c r="E392" s="1">
        <v>1804.146</v>
      </c>
    </row>
    <row r="393" spans="1:5" x14ac:dyDescent="0.35">
      <c r="A393" t="s">
        <v>467</v>
      </c>
      <c r="B393" t="s">
        <v>1260</v>
      </c>
      <c r="C393" s="7">
        <v>7</v>
      </c>
      <c r="D393" s="8">
        <v>102</v>
      </c>
      <c r="E393" s="1">
        <v>1733.443</v>
      </c>
    </row>
    <row r="394" spans="1:5" x14ac:dyDescent="0.35">
      <c r="A394" t="s">
        <v>468</v>
      </c>
      <c r="B394" t="s">
        <v>1261</v>
      </c>
      <c r="C394" s="7">
        <v>5</v>
      </c>
      <c r="D394" s="8">
        <v>0</v>
      </c>
      <c r="E394" s="1">
        <v>303.94799999999998</v>
      </c>
    </row>
    <row r="395" spans="1:5" x14ac:dyDescent="0.35">
      <c r="A395" t="s">
        <v>469</v>
      </c>
      <c r="B395" t="s">
        <v>1262</v>
      </c>
      <c r="C395" s="7">
        <v>5</v>
      </c>
      <c r="D395" s="8">
        <v>8</v>
      </c>
      <c r="E395" s="1">
        <v>864.947</v>
      </c>
    </row>
    <row r="396" spans="1:5" x14ac:dyDescent="0.35">
      <c r="A396" t="s">
        <v>470</v>
      </c>
      <c r="B396" t="s">
        <v>1263</v>
      </c>
      <c r="C396" s="7">
        <v>7</v>
      </c>
      <c r="D396" s="8">
        <v>109</v>
      </c>
      <c r="E396" s="1">
        <v>7625.076</v>
      </c>
    </row>
    <row r="397" spans="1:5" x14ac:dyDescent="0.35">
      <c r="A397" t="s">
        <v>471</v>
      </c>
      <c r="B397" t="s">
        <v>1264</v>
      </c>
      <c r="C397" s="7">
        <v>10</v>
      </c>
      <c r="D397" s="8">
        <v>57</v>
      </c>
      <c r="E397" s="1">
        <v>2833.9259999999999</v>
      </c>
    </row>
    <row r="398" spans="1:5" x14ac:dyDescent="0.35">
      <c r="A398" t="s">
        <v>472</v>
      </c>
      <c r="B398" t="s">
        <v>1265</v>
      </c>
      <c r="C398" s="7">
        <v>9</v>
      </c>
      <c r="D398" s="8">
        <v>57</v>
      </c>
      <c r="E398" s="1">
        <v>3254.9490000000001</v>
      </c>
    </row>
    <row r="399" spans="1:5" x14ac:dyDescent="0.35">
      <c r="A399" t="s">
        <v>473</v>
      </c>
      <c r="B399" t="s">
        <v>1266</v>
      </c>
      <c r="C399" s="7">
        <v>6</v>
      </c>
      <c r="D399" s="8">
        <v>92</v>
      </c>
      <c r="E399" s="1">
        <v>1934.2719999999999</v>
      </c>
    </row>
    <row r="400" spans="1:5" x14ac:dyDescent="0.35">
      <c r="A400" t="s">
        <v>474</v>
      </c>
      <c r="B400" t="s">
        <v>1267</v>
      </c>
      <c r="C400" s="7">
        <v>5</v>
      </c>
      <c r="D400" s="8">
        <v>215</v>
      </c>
      <c r="E400" s="1">
        <v>1090.838</v>
      </c>
    </row>
    <row r="401" spans="1:5" x14ac:dyDescent="0.35">
      <c r="A401" t="s">
        <v>475</v>
      </c>
      <c r="B401" t="s">
        <v>1268</v>
      </c>
      <c r="C401" s="7">
        <v>7</v>
      </c>
      <c r="D401" s="8">
        <v>37</v>
      </c>
      <c r="E401" s="1">
        <v>1669.135</v>
      </c>
    </row>
    <row r="402" spans="1:5" x14ac:dyDescent="0.35">
      <c r="A402" t="s">
        <v>476</v>
      </c>
      <c r="B402" t="s">
        <v>1269</v>
      </c>
      <c r="C402" s="7">
        <v>7</v>
      </c>
      <c r="D402" s="8">
        <v>8</v>
      </c>
      <c r="E402" s="1">
        <v>3635.5940000000001</v>
      </c>
    </row>
    <row r="403" spans="1:5" x14ac:dyDescent="0.35">
      <c r="A403" t="s">
        <v>477</v>
      </c>
      <c r="B403" t="s">
        <v>1270</v>
      </c>
      <c r="C403" s="7">
        <v>9</v>
      </c>
      <c r="D403" s="8">
        <v>102</v>
      </c>
      <c r="E403" s="1">
        <v>1707.71</v>
      </c>
    </row>
    <row r="404" spans="1:5" x14ac:dyDescent="0.35">
      <c r="A404" t="s">
        <v>478</v>
      </c>
      <c r="B404" t="s">
        <v>1271</v>
      </c>
      <c r="C404" s="7">
        <v>2</v>
      </c>
      <c r="D404" s="8">
        <v>593</v>
      </c>
      <c r="E404" s="1">
        <v>1156.6579999999999</v>
      </c>
    </row>
    <row r="405" spans="1:5" x14ac:dyDescent="0.35">
      <c r="A405" t="s">
        <v>479</v>
      </c>
      <c r="B405" t="s">
        <v>1272</v>
      </c>
      <c r="C405" s="7">
        <v>1</v>
      </c>
      <c r="D405" s="8">
        <v>68</v>
      </c>
      <c r="E405" s="1">
        <v>863.88</v>
      </c>
    </row>
    <row r="406" spans="1:5" x14ac:dyDescent="0.35">
      <c r="A406" t="s">
        <v>480</v>
      </c>
      <c r="B406" t="s">
        <v>1273</v>
      </c>
      <c r="C406" s="7">
        <v>5</v>
      </c>
      <c r="D406" s="8">
        <v>33</v>
      </c>
      <c r="E406" s="1">
        <v>2201.6860000000001</v>
      </c>
    </row>
    <row r="407" spans="1:5" x14ac:dyDescent="0.35">
      <c r="A407" t="s">
        <v>481</v>
      </c>
      <c r="B407" t="s">
        <v>1274</v>
      </c>
      <c r="C407" s="7">
        <v>4</v>
      </c>
      <c r="D407" s="8">
        <v>119</v>
      </c>
      <c r="E407" s="1">
        <v>1417.654</v>
      </c>
    </row>
    <row r="408" spans="1:5" x14ac:dyDescent="0.35">
      <c r="A408" t="s">
        <v>482</v>
      </c>
      <c r="B408" t="s">
        <v>1275</v>
      </c>
      <c r="C408" s="7">
        <v>4</v>
      </c>
      <c r="D408" s="8">
        <v>42</v>
      </c>
      <c r="E408" s="1">
        <v>1131.0640000000001</v>
      </c>
    </row>
    <row r="409" spans="1:5" x14ac:dyDescent="0.35">
      <c r="A409" t="s">
        <v>483</v>
      </c>
      <c r="B409" t="s">
        <v>1276</v>
      </c>
      <c r="C409" s="7">
        <v>5</v>
      </c>
      <c r="D409" s="8">
        <v>534</v>
      </c>
      <c r="E409" s="1">
        <v>3868.02</v>
      </c>
    </row>
    <row r="410" spans="1:5" x14ac:dyDescent="0.35">
      <c r="A410" t="s">
        <v>484</v>
      </c>
      <c r="B410" t="s">
        <v>1277</v>
      </c>
      <c r="C410" s="7">
        <v>5</v>
      </c>
      <c r="D410" s="8">
        <v>463</v>
      </c>
      <c r="E410" s="1">
        <v>469.16899999999998</v>
      </c>
    </row>
    <row r="411" spans="1:5" x14ac:dyDescent="0.35">
      <c r="A411" t="s">
        <v>485</v>
      </c>
      <c r="B411" t="s">
        <v>1278</v>
      </c>
      <c r="C411" s="7">
        <v>6</v>
      </c>
      <c r="D411" s="8">
        <v>28</v>
      </c>
      <c r="E411" s="1">
        <v>2516.4940000000001</v>
      </c>
    </row>
    <row r="412" spans="1:5" x14ac:dyDescent="0.35">
      <c r="A412" t="s">
        <v>486</v>
      </c>
      <c r="B412" t="s">
        <v>1279</v>
      </c>
      <c r="C412" s="7">
        <v>6</v>
      </c>
      <c r="D412" s="8">
        <v>42</v>
      </c>
      <c r="E412" s="1">
        <v>7721.7139999999999</v>
      </c>
    </row>
    <row r="413" spans="1:5" x14ac:dyDescent="0.35">
      <c r="A413" t="s">
        <v>487</v>
      </c>
      <c r="B413" t="s">
        <v>1280</v>
      </c>
      <c r="C413" s="7">
        <v>7</v>
      </c>
      <c r="D413" s="8">
        <v>5</v>
      </c>
      <c r="E413" s="1">
        <v>1244.086</v>
      </c>
    </row>
    <row r="414" spans="1:5" x14ac:dyDescent="0.35">
      <c r="A414" t="s">
        <v>488</v>
      </c>
      <c r="B414" t="s">
        <v>1281</v>
      </c>
      <c r="C414" s="7">
        <v>4</v>
      </c>
      <c r="D414" s="8">
        <v>461</v>
      </c>
      <c r="E414" s="1">
        <v>1428.731</v>
      </c>
    </row>
    <row r="415" spans="1:5" x14ac:dyDescent="0.35">
      <c r="A415" t="s">
        <v>489</v>
      </c>
      <c r="B415" t="s">
        <v>1282</v>
      </c>
      <c r="C415" s="7">
        <v>7</v>
      </c>
      <c r="D415" s="8">
        <v>36</v>
      </c>
      <c r="E415" s="1">
        <v>1519.5060000000001</v>
      </c>
    </row>
    <row r="416" spans="1:5" x14ac:dyDescent="0.35">
      <c r="A416" t="s">
        <v>490</v>
      </c>
      <c r="B416" t="s">
        <v>1283</v>
      </c>
      <c r="C416" s="7">
        <v>7</v>
      </c>
      <c r="D416" s="8">
        <v>4</v>
      </c>
      <c r="E416" s="1">
        <v>3152.6149999999998</v>
      </c>
    </row>
    <row r="417" spans="1:5" x14ac:dyDescent="0.35">
      <c r="A417" t="s">
        <v>491</v>
      </c>
      <c r="B417" t="s">
        <v>1284</v>
      </c>
      <c r="C417" s="7">
        <v>9</v>
      </c>
      <c r="D417" s="8">
        <v>296</v>
      </c>
      <c r="E417" s="1">
        <v>1569.4639999999999</v>
      </c>
    </row>
    <row r="418" spans="1:5" x14ac:dyDescent="0.35">
      <c r="A418" t="s">
        <v>492</v>
      </c>
      <c r="B418" t="s">
        <v>1285</v>
      </c>
      <c r="C418" s="7">
        <v>3</v>
      </c>
      <c r="D418" s="8">
        <v>117</v>
      </c>
      <c r="E418" s="1">
        <v>908.82100000000003</v>
      </c>
    </row>
    <row r="419" spans="1:5" x14ac:dyDescent="0.35">
      <c r="A419" t="s">
        <v>493</v>
      </c>
      <c r="B419" t="s">
        <v>1286</v>
      </c>
      <c r="C419" s="7">
        <v>12</v>
      </c>
      <c r="D419" s="8">
        <v>230</v>
      </c>
      <c r="E419" s="1">
        <v>2744.7420000000002</v>
      </c>
    </row>
    <row r="420" spans="1:5" x14ac:dyDescent="0.35">
      <c r="A420" t="s">
        <v>494</v>
      </c>
      <c r="B420" t="s">
        <v>1287</v>
      </c>
      <c r="C420" s="7">
        <v>7</v>
      </c>
      <c r="D420" s="8">
        <v>1</v>
      </c>
      <c r="E420" s="1">
        <v>983.92200000000003</v>
      </c>
    </row>
    <row r="421" spans="1:5" x14ac:dyDescent="0.35">
      <c r="A421" t="s">
        <v>495</v>
      </c>
      <c r="B421" t="s">
        <v>1288</v>
      </c>
      <c r="C421" s="7">
        <v>6</v>
      </c>
      <c r="D421" s="8">
        <v>407</v>
      </c>
      <c r="E421" s="1">
        <v>2120.9540000000002</v>
      </c>
    </row>
    <row r="422" spans="1:5" x14ac:dyDescent="0.35">
      <c r="A422" t="s">
        <v>496</v>
      </c>
      <c r="B422" t="s">
        <v>1289</v>
      </c>
      <c r="C422" s="7">
        <v>4</v>
      </c>
      <c r="D422" s="8">
        <v>97</v>
      </c>
      <c r="E422" s="1">
        <v>3908.2620000000002</v>
      </c>
    </row>
    <row r="423" spans="1:5" x14ac:dyDescent="0.35">
      <c r="A423" t="s">
        <v>497</v>
      </c>
      <c r="B423" t="s">
        <v>1290</v>
      </c>
      <c r="C423" s="7">
        <v>4</v>
      </c>
      <c r="D423" s="8">
        <v>57</v>
      </c>
      <c r="E423" s="1">
        <v>1146.05</v>
      </c>
    </row>
    <row r="424" spans="1:5" x14ac:dyDescent="0.35">
      <c r="A424" t="s">
        <v>498</v>
      </c>
      <c r="B424" t="s">
        <v>1291</v>
      </c>
      <c r="C424" s="7">
        <v>5</v>
      </c>
      <c r="D424" s="8">
        <v>484</v>
      </c>
      <c r="E424" s="1">
        <v>8282.3580000000002</v>
      </c>
    </row>
    <row r="425" spans="1:5" x14ac:dyDescent="0.35">
      <c r="A425" t="s">
        <v>499</v>
      </c>
      <c r="B425" t="s">
        <v>1292</v>
      </c>
      <c r="C425" s="7">
        <v>6</v>
      </c>
      <c r="D425" s="8">
        <v>41</v>
      </c>
      <c r="E425" s="1">
        <v>1888.9639999999999</v>
      </c>
    </row>
    <row r="426" spans="1:5" x14ac:dyDescent="0.35">
      <c r="A426" t="s">
        <v>500</v>
      </c>
      <c r="B426" t="s">
        <v>1293</v>
      </c>
      <c r="C426" s="7">
        <v>12</v>
      </c>
      <c r="D426" s="8">
        <v>112</v>
      </c>
      <c r="E426" s="1">
        <v>8181.2560000000003</v>
      </c>
    </row>
    <row r="427" spans="1:5" x14ac:dyDescent="0.35">
      <c r="A427" t="s">
        <v>501</v>
      </c>
      <c r="B427" t="s">
        <v>1294</v>
      </c>
      <c r="C427" s="7">
        <v>5</v>
      </c>
      <c r="D427" s="8">
        <v>289</v>
      </c>
      <c r="E427" s="1">
        <v>2243.5100000000002</v>
      </c>
    </row>
    <row r="428" spans="1:5" x14ac:dyDescent="0.35">
      <c r="A428" t="s">
        <v>502</v>
      </c>
      <c r="B428" t="s">
        <v>1295</v>
      </c>
      <c r="C428" s="7">
        <v>8</v>
      </c>
      <c r="D428" s="8">
        <v>26</v>
      </c>
      <c r="E428" s="1">
        <v>1686.7311999999999</v>
      </c>
    </row>
    <row r="429" spans="1:5" x14ac:dyDescent="0.35">
      <c r="A429" t="s">
        <v>503</v>
      </c>
      <c r="B429" t="s">
        <v>1296</v>
      </c>
      <c r="C429" s="7">
        <v>7</v>
      </c>
      <c r="D429" s="8">
        <v>97</v>
      </c>
      <c r="E429" s="1">
        <v>10604.266</v>
      </c>
    </row>
    <row r="430" spans="1:5" x14ac:dyDescent="0.35">
      <c r="A430" t="s">
        <v>504</v>
      </c>
      <c r="B430" t="s">
        <v>1297</v>
      </c>
      <c r="C430" s="7">
        <v>8</v>
      </c>
      <c r="D430" s="8">
        <v>40</v>
      </c>
      <c r="E430" s="1">
        <v>3312.864</v>
      </c>
    </row>
    <row r="431" spans="1:5" x14ac:dyDescent="0.35">
      <c r="A431" t="s">
        <v>505</v>
      </c>
      <c r="B431" t="s">
        <v>1298</v>
      </c>
      <c r="C431" s="7">
        <v>6</v>
      </c>
      <c r="D431" s="8">
        <v>1</v>
      </c>
      <c r="E431" s="1">
        <v>3100.6120000000001</v>
      </c>
    </row>
    <row r="432" spans="1:5" x14ac:dyDescent="0.35">
      <c r="A432" t="s">
        <v>506</v>
      </c>
      <c r="B432" t="s">
        <v>1299</v>
      </c>
      <c r="C432" s="7">
        <v>7</v>
      </c>
      <c r="D432" s="8">
        <v>22</v>
      </c>
      <c r="E432" s="1">
        <v>5952.8590000000004</v>
      </c>
    </row>
    <row r="433" spans="1:5" x14ac:dyDescent="0.35">
      <c r="A433" t="s">
        <v>507</v>
      </c>
      <c r="B433" t="s">
        <v>1300</v>
      </c>
      <c r="C433" s="7">
        <v>9</v>
      </c>
      <c r="D433" s="8">
        <v>58</v>
      </c>
      <c r="E433" s="1">
        <v>3918.9659999999999</v>
      </c>
    </row>
    <row r="434" spans="1:5" x14ac:dyDescent="0.35">
      <c r="A434" t="s">
        <v>508</v>
      </c>
      <c r="B434" t="s">
        <v>1301</v>
      </c>
      <c r="C434" s="7">
        <v>7</v>
      </c>
      <c r="D434" s="8">
        <v>2</v>
      </c>
      <c r="E434" s="1">
        <v>5990.799</v>
      </c>
    </row>
    <row r="435" spans="1:5" x14ac:dyDescent="0.35">
      <c r="A435" t="s">
        <v>509</v>
      </c>
      <c r="B435" t="s">
        <v>1302</v>
      </c>
      <c r="C435" s="7">
        <v>8</v>
      </c>
      <c r="D435" s="8">
        <v>16</v>
      </c>
      <c r="E435" s="1">
        <v>5016.4880000000003</v>
      </c>
    </row>
    <row r="436" spans="1:5" x14ac:dyDescent="0.35">
      <c r="A436" t="s">
        <v>510</v>
      </c>
      <c r="B436" t="s">
        <v>1303</v>
      </c>
      <c r="C436" s="7">
        <v>12</v>
      </c>
      <c r="D436" s="8">
        <v>47</v>
      </c>
      <c r="E436" s="1">
        <v>14175.228999999999</v>
      </c>
    </row>
    <row r="437" spans="1:5" x14ac:dyDescent="0.35">
      <c r="A437" t="s">
        <v>511</v>
      </c>
      <c r="B437" t="s">
        <v>1304</v>
      </c>
      <c r="C437" s="7">
        <v>6</v>
      </c>
      <c r="D437" s="8">
        <v>14</v>
      </c>
      <c r="E437" s="1">
        <v>2260.9580000000001</v>
      </c>
    </row>
    <row r="438" spans="1:5" x14ac:dyDescent="0.35">
      <c r="A438" t="s">
        <v>512</v>
      </c>
      <c r="B438" t="s">
        <v>1305</v>
      </c>
      <c r="C438" s="7">
        <v>8</v>
      </c>
      <c r="D438" s="8">
        <v>56</v>
      </c>
      <c r="E438" s="1">
        <v>5620.1859999999997</v>
      </c>
    </row>
    <row r="439" spans="1:5" x14ac:dyDescent="0.35">
      <c r="A439" t="s">
        <v>513</v>
      </c>
      <c r="B439" t="s">
        <v>1306</v>
      </c>
      <c r="C439" s="7">
        <v>5</v>
      </c>
      <c r="D439" s="8">
        <v>15</v>
      </c>
      <c r="E439" s="1">
        <v>453.53800000000001</v>
      </c>
    </row>
    <row r="440" spans="1:5" x14ac:dyDescent="0.35">
      <c r="A440" t="s">
        <v>514</v>
      </c>
      <c r="B440" t="s">
        <v>1307</v>
      </c>
      <c r="C440" s="7">
        <v>8</v>
      </c>
      <c r="D440" s="8">
        <v>28</v>
      </c>
      <c r="E440" s="1">
        <v>4909.4719999999998</v>
      </c>
    </row>
    <row r="441" spans="1:5" x14ac:dyDescent="0.35">
      <c r="A441" t="s">
        <v>515</v>
      </c>
      <c r="B441" t="s">
        <v>1308</v>
      </c>
      <c r="C441" s="7">
        <v>9</v>
      </c>
      <c r="D441" s="8">
        <v>19</v>
      </c>
      <c r="E441" s="1">
        <v>2617.2719999999999</v>
      </c>
    </row>
    <row r="442" spans="1:5" x14ac:dyDescent="0.35">
      <c r="A442" t="s">
        <v>516</v>
      </c>
      <c r="B442" t="s">
        <v>1309</v>
      </c>
      <c r="C442" s="7">
        <v>5</v>
      </c>
      <c r="D442" s="8">
        <v>52</v>
      </c>
      <c r="E442" s="1">
        <v>2171.962</v>
      </c>
    </row>
    <row r="443" spans="1:5" x14ac:dyDescent="0.35">
      <c r="A443" t="s">
        <v>517</v>
      </c>
      <c r="B443" t="s">
        <v>1310</v>
      </c>
      <c r="C443" s="7">
        <v>8</v>
      </c>
      <c r="D443" s="8">
        <v>98</v>
      </c>
      <c r="E443" s="1">
        <v>2280.58</v>
      </c>
    </row>
    <row r="444" spans="1:5" x14ac:dyDescent="0.35">
      <c r="A444" t="s">
        <v>518</v>
      </c>
      <c r="B444" t="s">
        <v>1311</v>
      </c>
      <c r="C444" s="7">
        <v>3</v>
      </c>
      <c r="D444" s="8">
        <v>295</v>
      </c>
      <c r="E444" s="1">
        <v>88.471999999999994</v>
      </c>
    </row>
    <row r="445" spans="1:5" x14ac:dyDescent="0.35">
      <c r="A445" t="s">
        <v>519</v>
      </c>
      <c r="B445" t="s">
        <v>1312</v>
      </c>
      <c r="C445" s="7">
        <v>7</v>
      </c>
      <c r="D445" s="8">
        <v>391</v>
      </c>
      <c r="E445" s="1">
        <v>3057.1</v>
      </c>
    </row>
    <row r="446" spans="1:5" x14ac:dyDescent="0.35">
      <c r="A446" t="s">
        <v>520</v>
      </c>
      <c r="B446" t="s">
        <v>1313</v>
      </c>
      <c r="C446" s="7">
        <v>10</v>
      </c>
      <c r="D446" s="8">
        <v>100</v>
      </c>
      <c r="E446" s="1">
        <v>4642.0883999999996</v>
      </c>
    </row>
    <row r="447" spans="1:5" x14ac:dyDescent="0.35">
      <c r="A447" t="s">
        <v>521</v>
      </c>
      <c r="B447" t="s">
        <v>1314</v>
      </c>
      <c r="C447" s="7">
        <v>5</v>
      </c>
      <c r="D447" s="8">
        <v>96</v>
      </c>
      <c r="E447" s="1">
        <v>4416.5200000000004</v>
      </c>
    </row>
    <row r="448" spans="1:5" x14ac:dyDescent="0.35">
      <c r="A448" t="s">
        <v>522</v>
      </c>
      <c r="B448" t="s">
        <v>1315</v>
      </c>
      <c r="C448" s="7">
        <v>4</v>
      </c>
      <c r="D448" s="8">
        <v>771</v>
      </c>
      <c r="E448" s="1">
        <v>449.096</v>
      </c>
    </row>
    <row r="449" spans="1:5" x14ac:dyDescent="0.35">
      <c r="A449" t="s">
        <v>523</v>
      </c>
      <c r="B449" t="s">
        <v>1316</v>
      </c>
      <c r="C449" s="7">
        <v>11</v>
      </c>
      <c r="D449" s="8">
        <v>154</v>
      </c>
      <c r="E449" s="1">
        <v>8673.2219999999998</v>
      </c>
    </row>
    <row r="450" spans="1:5" x14ac:dyDescent="0.35">
      <c r="A450" t="s">
        <v>524</v>
      </c>
      <c r="B450" t="s">
        <v>1317</v>
      </c>
      <c r="C450" s="7">
        <v>3</v>
      </c>
      <c r="D450" s="8">
        <v>48</v>
      </c>
      <c r="E450" s="1">
        <v>50.188000000000002</v>
      </c>
    </row>
    <row r="451" spans="1:5" x14ac:dyDescent="0.35">
      <c r="A451" t="s">
        <v>525</v>
      </c>
      <c r="B451" t="s">
        <v>1318</v>
      </c>
      <c r="C451" s="7">
        <v>8</v>
      </c>
      <c r="D451" s="8">
        <v>152</v>
      </c>
      <c r="E451" s="1">
        <v>4985.6760000000004</v>
      </c>
    </row>
    <row r="452" spans="1:5" x14ac:dyDescent="0.35">
      <c r="A452" t="s">
        <v>526</v>
      </c>
      <c r="B452" t="s">
        <v>1319</v>
      </c>
      <c r="C452" s="7">
        <v>8</v>
      </c>
      <c r="D452" s="8">
        <v>27</v>
      </c>
      <c r="E452" s="1">
        <v>2580.7040000000002</v>
      </c>
    </row>
    <row r="453" spans="1:5" x14ac:dyDescent="0.35">
      <c r="A453" t="s">
        <v>527</v>
      </c>
      <c r="B453" t="s">
        <v>1320</v>
      </c>
      <c r="C453" s="7">
        <v>12</v>
      </c>
      <c r="D453" s="8">
        <v>16</v>
      </c>
      <c r="E453" s="1">
        <v>7663.1260000000002</v>
      </c>
    </row>
    <row r="454" spans="1:5" x14ac:dyDescent="0.35">
      <c r="A454" t="s">
        <v>528</v>
      </c>
      <c r="B454" t="s">
        <v>1321</v>
      </c>
      <c r="C454" s="7">
        <v>8</v>
      </c>
      <c r="D454" s="8">
        <v>41</v>
      </c>
      <c r="E454" s="1">
        <v>4492.9459999999999</v>
      </c>
    </row>
    <row r="455" spans="1:5" x14ac:dyDescent="0.35">
      <c r="A455" t="s">
        <v>529</v>
      </c>
      <c r="B455" t="s">
        <v>1322</v>
      </c>
      <c r="C455" s="7">
        <v>4</v>
      </c>
      <c r="D455" s="8">
        <v>436</v>
      </c>
      <c r="E455" s="1">
        <v>3246.6260000000002</v>
      </c>
    </row>
    <row r="456" spans="1:5" x14ac:dyDescent="0.35">
      <c r="A456" t="s">
        <v>530</v>
      </c>
      <c r="B456" t="s">
        <v>1323</v>
      </c>
      <c r="C456" s="7">
        <v>5</v>
      </c>
      <c r="D456" s="8">
        <v>54</v>
      </c>
      <c r="E456" s="1">
        <v>2095.0639999999999</v>
      </c>
    </row>
    <row r="457" spans="1:5" x14ac:dyDescent="0.35">
      <c r="A457" t="s">
        <v>531</v>
      </c>
      <c r="B457" t="s">
        <v>1324</v>
      </c>
      <c r="C457" s="7">
        <v>9</v>
      </c>
      <c r="D457" s="8">
        <v>13</v>
      </c>
      <c r="E457" s="1">
        <v>2633.5819999999999</v>
      </c>
    </row>
    <row r="458" spans="1:5" x14ac:dyDescent="0.35">
      <c r="A458" t="s">
        <v>532</v>
      </c>
      <c r="B458" t="s">
        <v>1325</v>
      </c>
      <c r="C458" s="7">
        <v>1</v>
      </c>
      <c r="D458" s="8">
        <v>552</v>
      </c>
      <c r="E458" s="1">
        <v>5.3040000000000003</v>
      </c>
    </row>
    <row r="459" spans="1:5" x14ac:dyDescent="0.35">
      <c r="A459" t="s">
        <v>533</v>
      </c>
      <c r="B459" t="s">
        <v>1326</v>
      </c>
      <c r="C459" s="7">
        <v>4</v>
      </c>
      <c r="D459" s="8">
        <v>414</v>
      </c>
      <c r="E459" s="1">
        <v>1961.934</v>
      </c>
    </row>
    <row r="460" spans="1:5" x14ac:dyDescent="0.35">
      <c r="A460" t="s">
        <v>534</v>
      </c>
      <c r="B460" t="s">
        <v>1327</v>
      </c>
      <c r="C460" s="7">
        <v>6</v>
      </c>
      <c r="D460" s="8">
        <v>21</v>
      </c>
      <c r="E460" s="1">
        <v>1469.45</v>
      </c>
    </row>
    <row r="461" spans="1:5" x14ac:dyDescent="0.35">
      <c r="A461" t="s">
        <v>535</v>
      </c>
      <c r="B461" t="s">
        <v>1328</v>
      </c>
      <c r="C461" s="7">
        <v>7</v>
      </c>
      <c r="D461" s="8">
        <v>22</v>
      </c>
      <c r="E461" s="1">
        <v>3930.509</v>
      </c>
    </row>
    <row r="462" spans="1:5" x14ac:dyDescent="0.35">
      <c r="A462" t="s">
        <v>536</v>
      </c>
      <c r="B462" t="s">
        <v>1329</v>
      </c>
      <c r="C462" s="7">
        <v>3</v>
      </c>
      <c r="D462" s="8">
        <v>151</v>
      </c>
      <c r="E462" s="1">
        <v>287.42599999999999</v>
      </c>
    </row>
    <row r="463" spans="1:5" x14ac:dyDescent="0.35">
      <c r="A463" t="s">
        <v>537</v>
      </c>
      <c r="B463" t="s">
        <v>1330</v>
      </c>
      <c r="C463" s="7">
        <v>9</v>
      </c>
      <c r="D463" s="8">
        <v>21</v>
      </c>
      <c r="E463" s="1">
        <v>2295.3319999999999</v>
      </c>
    </row>
    <row r="464" spans="1:5" x14ac:dyDescent="0.35">
      <c r="A464" t="s">
        <v>538</v>
      </c>
      <c r="B464" t="s">
        <v>1331</v>
      </c>
      <c r="C464" s="7">
        <v>4</v>
      </c>
      <c r="D464" s="8">
        <v>239</v>
      </c>
      <c r="E464" s="1">
        <v>318.23899999999998</v>
      </c>
    </row>
    <row r="465" spans="1:5" x14ac:dyDescent="0.35">
      <c r="A465" t="s">
        <v>539</v>
      </c>
      <c r="B465" t="s">
        <v>1332</v>
      </c>
      <c r="C465" s="7">
        <v>9</v>
      </c>
      <c r="D465" s="8">
        <v>385</v>
      </c>
      <c r="E465" s="1">
        <v>1739.6890000000001</v>
      </c>
    </row>
    <row r="466" spans="1:5" x14ac:dyDescent="0.35">
      <c r="A466" t="s">
        <v>540</v>
      </c>
      <c r="B466" t="s">
        <v>1333</v>
      </c>
      <c r="C466" s="7">
        <v>6</v>
      </c>
      <c r="D466" s="8">
        <v>249</v>
      </c>
      <c r="E466" s="1">
        <v>2741.2040000000002</v>
      </c>
    </row>
    <row r="467" spans="1:5" x14ac:dyDescent="0.35">
      <c r="A467" t="s">
        <v>541</v>
      </c>
      <c r="B467" t="s">
        <v>1334</v>
      </c>
      <c r="C467" s="7">
        <v>5</v>
      </c>
      <c r="D467" s="8">
        <v>391</v>
      </c>
      <c r="E467" s="1">
        <v>1346.7739999999999</v>
      </c>
    </row>
    <row r="468" spans="1:5" x14ac:dyDescent="0.35">
      <c r="A468" t="s">
        <v>542</v>
      </c>
      <c r="B468" t="s">
        <v>1335</v>
      </c>
      <c r="C468" s="7">
        <v>5</v>
      </c>
      <c r="D468" s="8">
        <v>2</v>
      </c>
      <c r="E468" s="1">
        <v>644.35</v>
      </c>
    </row>
    <row r="469" spans="1:5" x14ac:dyDescent="0.35">
      <c r="A469" t="s">
        <v>543</v>
      </c>
      <c r="B469" t="s">
        <v>1336</v>
      </c>
      <c r="C469" s="7">
        <v>4</v>
      </c>
      <c r="D469" s="8">
        <v>40</v>
      </c>
      <c r="E469" s="1">
        <v>756.60599999999999</v>
      </c>
    </row>
    <row r="470" spans="1:5" x14ac:dyDescent="0.35">
      <c r="A470" t="s">
        <v>544</v>
      </c>
      <c r="B470" t="s">
        <v>1337</v>
      </c>
      <c r="C470" s="7">
        <v>7</v>
      </c>
      <c r="D470" s="8">
        <v>9</v>
      </c>
      <c r="E470" s="1">
        <v>3653.3989999999999</v>
      </c>
    </row>
    <row r="471" spans="1:5" x14ac:dyDescent="0.35">
      <c r="A471" t="s">
        <v>545</v>
      </c>
      <c r="B471" t="s">
        <v>1338</v>
      </c>
      <c r="C471" s="7">
        <v>6</v>
      </c>
      <c r="D471" s="8">
        <v>26</v>
      </c>
      <c r="E471" s="1">
        <v>5142.8919999999998</v>
      </c>
    </row>
    <row r="472" spans="1:5" x14ac:dyDescent="0.35">
      <c r="A472" t="s">
        <v>546</v>
      </c>
      <c r="B472" t="s">
        <v>1339</v>
      </c>
      <c r="C472" s="7">
        <v>5</v>
      </c>
      <c r="D472" s="8">
        <v>132</v>
      </c>
      <c r="E472" s="1">
        <v>1879.306</v>
      </c>
    </row>
    <row r="473" spans="1:5" x14ac:dyDescent="0.35">
      <c r="A473" t="s">
        <v>547</v>
      </c>
      <c r="B473" t="s">
        <v>1340</v>
      </c>
      <c r="C473" s="7">
        <v>6</v>
      </c>
      <c r="D473" s="8">
        <v>178</v>
      </c>
      <c r="E473" s="1">
        <v>2845.27</v>
      </c>
    </row>
    <row r="474" spans="1:5" x14ac:dyDescent="0.35">
      <c r="A474" t="s">
        <v>548</v>
      </c>
      <c r="B474" t="s">
        <v>1341</v>
      </c>
      <c r="C474" s="7">
        <v>9</v>
      </c>
      <c r="D474" s="8">
        <v>20</v>
      </c>
      <c r="E474" s="1">
        <v>2988.674</v>
      </c>
    </row>
    <row r="475" spans="1:5" x14ac:dyDescent="0.35">
      <c r="A475" t="s">
        <v>549</v>
      </c>
      <c r="B475" t="s">
        <v>1342</v>
      </c>
      <c r="C475" s="7">
        <v>6</v>
      </c>
      <c r="D475" s="8">
        <v>96</v>
      </c>
      <c r="E475" s="1">
        <v>1010.256</v>
      </c>
    </row>
    <row r="476" spans="1:5" x14ac:dyDescent="0.35">
      <c r="A476" t="s">
        <v>550</v>
      </c>
      <c r="B476" t="s">
        <v>1343</v>
      </c>
      <c r="C476" s="7">
        <v>3</v>
      </c>
      <c r="D476" s="8">
        <v>777</v>
      </c>
      <c r="E476" s="1">
        <v>368.88</v>
      </c>
    </row>
    <row r="477" spans="1:5" x14ac:dyDescent="0.35">
      <c r="A477" t="s">
        <v>551</v>
      </c>
      <c r="B477" t="s">
        <v>1344</v>
      </c>
      <c r="C477" s="7">
        <v>6</v>
      </c>
      <c r="D477" s="8">
        <v>34</v>
      </c>
      <c r="E477" s="1">
        <v>1008.136</v>
      </c>
    </row>
    <row r="478" spans="1:5" x14ac:dyDescent="0.35">
      <c r="A478" t="s">
        <v>552</v>
      </c>
      <c r="B478" t="s">
        <v>1345</v>
      </c>
      <c r="C478" s="7">
        <v>3</v>
      </c>
      <c r="D478" s="8">
        <v>26</v>
      </c>
      <c r="E478" s="1">
        <v>329.87599999999998</v>
      </c>
    </row>
    <row r="479" spans="1:5" x14ac:dyDescent="0.35">
      <c r="A479" t="s">
        <v>553</v>
      </c>
      <c r="B479" t="s">
        <v>1346</v>
      </c>
      <c r="C479" s="7">
        <v>8</v>
      </c>
      <c r="D479" s="8">
        <v>34</v>
      </c>
      <c r="E479" s="1">
        <v>2936.252</v>
      </c>
    </row>
    <row r="480" spans="1:5" x14ac:dyDescent="0.35">
      <c r="A480" t="s">
        <v>554</v>
      </c>
      <c r="B480" t="s">
        <v>1347</v>
      </c>
      <c r="C480" s="7">
        <v>5</v>
      </c>
      <c r="D480" s="8">
        <v>88</v>
      </c>
      <c r="E480" s="1">
        <v>2238.0610000000001</v>
      </c>
    </row>
    <row r="481" spans="1:5" x14ac:dyDescent="0.35">
      <c r="A481" t="s">
        <v>555</v>
      </c>
      <c r="B481" t="s">
        <v>1348</v>
      </c>
      <c r="C481" s="7">
        <v>6</v>
      </c>
      <c r="D481" s="8">
        <v>33</v>
      </c>
      <c r="E481" s="1">
        <v>3230.308</v>
      </c>
    </row>
    <row r="482" spans="1:5" x14ac:dyDescent="0.35">
      <c r="A482" t="s">
        <v>556</v>
      </c>
      <c r="B482" t="s">
        <v>1349</v>
      </c>
      <c r="C482" s="7">
        <v>3</v>
      </c>
      <c r="D482" s="8">
        <v>205</v>
      </c>
      <c r="E482" s="1">
        <v>1259.04</v>
      </c>
    </row>
    <row r="483" spans="1:5" x14ac:dyDescent="0.35">
      <c r="A483" t="s">
        <v>557</v>
      </c>
      <c r="B483" t="s">
        <v>1350</v>
      </c>
      <c r="C483" s="7">
        <v>7</v>
      </c>
      <c r="D483" s="8">
        <v>21</v>
      </c>
      <c r="E483" s="1">
        <v>5420.5140000000001</v>
      </c>
    </row>
    <row r="484" spans="1:5" x14ac:dyDescent="0.35">
      <c r="A484" t="s">
        <v>558</v>
      </c>
      <c r="B484" t="s">
        <v>1351</v>
      </c>
      <c r="C484" s="7">
        <v>11</v>
      </c>
      <c r="D484" s="8">
        <v>64</v>
      </c>
      <c r="E484" s="1">
        <v>4299.1610000000001</v>
      </c>
    </row>
    <row r="485" spans="1:5" x14ac:dyDescent="0.35">
      <c r="A485" t="s">
        <v>559</v>
      </c>
      <c r="B485" t="s">
        <v>1352</v>
      </c>
      <c r="C485" s="7">
        <v>6</v>
      </c>
      <c r="D485" s="8">
        <v>186</v>
      </c>
      <c r="E485" s="1">
        <v>2453.2840000000001</v>
      </c>
    </row>
    <row r="486" spans="1:5" x14ac:dyDescent="0.35">
      <c r="A486" t="s">
        <v>560</v>
      </c>
      <c r="B486" t="s">
        <v>1353</v>
      </c>
      <c r="C486" s="7">
        <v>10</v>
      </c>
      <c r="D486" s="8">
        <v>48</v>
      </c>
      <c r="E486" s="1">
        <v>1548.702</v>
      </c>
    </row>
    <row r="487" spans="1:5" x14ac:dyDescent="0.35">
      <c r="A487" t="s">
        <v>561</v>
      </c>
      <c r="B487" t="s">
        <v>1354</v>
      </c>
      <c r="C487" s="7">
        <v>7</v>
      </c>
      <c r="D487" s="8">
        <v>44</v>
      </c>
      <c r="E487" s="1">
        <v>1428.231</v>
      </c>
    </row>
    <row r="488" spans="1:5" x14ac:dyDescent="0.35">
      <c r="A488" t="s">
        <v>562</v>
      </c>
      <c r="B488" t="s">
        <v>1355</v>
      </c>
      <c r="C488" s="7">
        <v>8</v>
      </c>
      <c r="D488" s="8">
        <v>76</v>
      </c>
      <c r="E488" s="1">
        <v>2725.982</v>
      </c>
    </row>
    <row r="489" spans="1:5" x14ac:dyDescent="0.35">
      <c r="A489" t="s">
        <v>563</v>
      </c>
      <c r="B489" t="s">
        <v>1356</v>
      </c>
      <c r="C489" s="7">
        <v>5</v>
      </c>
      <c r="D489" s="8">
        <v>399</v>
      </c>
      <c r="E489" s="1">
        <v>4432.1379999999999</v>
      </c>
    </row>
    <row r="490" spans="1:5" x14ac:dyDescent="0.35">
      <c r="A490" t="s">
        <v>564</v>
      </c>
      <c r="B490" t="s">
        <v>1357</v>
      </c>
      <c r="C490" s="7">
        <v>8</v>
      </c>
      <c r="D490" s="8">
        <v>27</v>
      </c>
      <c r="E490" s="1">
        <v>1303.893</v>
      </c>
    </row>
    <row r="491" spans="1:5" x14ac:dyDescent="0.35">
      <c r="A491" t="s">
        <v>565</v>
      </c>
      <c r="B491" t="s">
        <v>1358</v>
      </c>
      <c r="C491" s="7">
        <v>6</v>
      </c>
      <c r="D491" s="8">
        <v>51</v>
      </c>
      <c r="E491" s="1">
        <v>2426.067</v>
      </c>
    </row>
    <row r="492" spans="1:5" x14ac:dyDescent="0.35">
      <c r="A492" t="s">
        <v>566</v>
      </c>
      <c r="B492" t="s">
        <v>1359</v>
      </c>
      <c r="C492" s="7">
        <v>8</v>
      </c>
      <c r="D492" s="8">
        <v>112</v>
      </c>
      <c r="E492" s="1">
        <v>2258.192</v>
      </c>
    </row>
    <row r="493" spans="1:5" x14ac:dyDescent="0.35">
      <c r="A493" t="s">
        <v>567</v>
      </c>
      <c r="B493" t="s">
        <v>1360</v>
      </c>
      <c r="C493" s="7">
        <v>4</v>
      </c>
      <c r="D493" s="8">
        <v>189</v>
      </c>
      <c r="E493" s="1">
        <v>795.154</v>
      </c>
    </row>
    <row r="494" spans="1:5" x14ac:dyDescent="0.35">
      <c r="A494" t="s">
        <v>568</v>
      </c>
      <c r="B494" t="s">
        <v>1361</v>
      </c>
      <c r="C494" s="7">
        <v>7</v>
      </c>
      <c r="D494" s="8">
        <v>1</v>
      </c>
      <c r="E494" s="1">
        <v>3805.7139999999999</v>
      </c>
    </row>
    <row r="495" spans="1:5" x14ac:dyDescent="0.35">
      <c r="A495" t="s">
        <v>569</v>
      </c>
      <c r="B495" t="s">
        <v>1362</v>
      </c>
      <c r="C495" s="7">
        <v>10</v>
      </c>
      <c r="D495" s="8">
        <v>41</v>
      </c>
      <c r="E495" s="1">
        <v>2218.98</v>
      </c>
    </row>
    <row r="496" spans="1:5" x14ac:dyDescent="0.35">
      <c r="A496" t="s">
        <v>570</v>
      </c>
      <c r="B496" t="s">
        <v>1363</v>
      </c>
      <c r="C496" s="7">
        <v>5</v>
      </c>
      <c r="D496" s="8">
        <v>369</v>
      </c>
      <c r="E496" s="1">
        <v>1581.998</v>
      </c>
    </row>
    <row r="497" spans="1:5" x14ac:dyDescent="0.35">
      <c r="A497" t="s">
        <v>571</v>
      </c>
      <c r="B497" t="s">
        <v>1364</v>
      </c>
      <c r="C497" s="7">
        <v>7</v>
      </c>
      <c r="D497" s="8">
        <v>117</v>
      </c>
      <c r="E497" s="1">
        <v>3766.3820000000001</v>
      </c>
    </row>
    <row r="498" spans="1:5" x14ac:dyDescent="0.35">
      <c r="A498" t="s">
        <v>572</v>
      </c>
      <c r="B498" t="s">
        <v>1365</v>
      </c>
      <c r="C498" s="7">
        <v>5</v>
      </c>
      <c r="D498" s="8">
        <v>36</v>
      </c>
      <c r="E498" s="1">
        <v>1204.9100000000001</v>
      </c>
    </row>
    <row r="499" spans="1:5" x14ac:dyDescent="0.35">
      <c r="A499" t="s">
        <v>573</v>
      </c>
      <c r="B499" t="s">
        <v>1366</v>
      </c>
      <c r="C499" s="7">
        <v>10</v>
      </c>
      <c r="D499" s="8">
        <v>42</v>
      </c>
      <c r="E499" s="1">
        <v>10663.727999999999</v>
      </c>
    </row>
    <row r="500" spans="1:5" x14ac:dyDescent="0.35">
      <c r="A500" t="s">
        <v>574</v>
      </c>
      <c r="B500" t="s">
        <v>1367</v>
      </c>
      <c r="C500" s="7">
        <v>8</v>
      </c>
      <c r="D500" s="8">
        <v>28</v>
      </c>
      <c r="E500" s="1">
        <v>1908.4531999999999</v>
      </c>
    </row>
    <row r="501" spans="1:5" x14ac:dyDescent="0.35">
      <c r="A501" t="s">
        <v>575</v>
      </c>
      <c r="B501" t="s">
        <v>1368</v>
      </c>
      <c r="C501" s="7">
        <v>4</v>
      </c>
      <c r="D501" s="8">
        <v>92</v>
      </c>
      <c r="E501" s="1">
        <v>1256.944</v>
      </c>
    </row>
    <row r="502" spans="1:5" x14ac:dyDescent="0.35">
      <c r="A502" t="s">
        <v>576</v>
      </c>
      <c r="B502" t="s">
        <v>1369</v>
      </c>
      <c r="C502" s="7">
        <v>5</v>
      </c>
      <c r="D502" s="8">
        <v>421</v>
      </c>
      <c r="E502" s="1">
        <v>937.03899999999999</v>
      </c>
    </row>
    <row r="503" spans="1:5" x14ac:dyDescent="0.35">
      <c r="A503" t="s">
        <v>577</v>
      </c>
      <c r="B503" t="s">
        <v>1370</v>
      </c>
      <c r="C503" s="7">
        <v>5</v>
      </c>
      <c r="D503" s="8">
        <v>7</v>
      </c>
      <c r="E503" s="1">
        <v>1758.3</v>
      </c>
    </row>
    <row r="504" spans="1:5" x14ac:dyDescent="0.35">
      <c r="A504" t="s">
        <v>578</v>
      </c>
      <c r="B504" t="s">
        <v>1371</v>
      </c>
      <c r="C504" s="7">
        <v>7</v>
      </c>
      <c r="D504" s="8">
        <v>29</v>
      </c>
      <c r="E504" s="1">
        <v>3785.2759999999998</v>
      </c>
    </row>
    <row r="505" spans="1:5" x14ac:dyDescent="0.35">
      <c r="A505" t="s">
        <v>579</v>
      </c>
      <c r="B505" t="s">
        <v>1372</v>
      </c>
      <c r="C505" s="7">
        <v>4</v>
      </c>
      <c r="D505" s="8">
        <v>92</v>
      </c>
      <c r="E505" s="1">
        <v>2350.1880000000001</v>
      </c>
    </row>
    <row r="506" spans="1:5" x14ac:dyDescent="0.35">
      <c r="A506" t="s">
        <v>580</v>
      </c>
      <c r="B506" t="s">
        <v>1373</v>
      </c>
      <c r="C506" s="7">
        <v>3</v>
      </c>
      <c r="D506" s="8">
        <v>555</v>
      </c>
      <c r="E506" s="1">
        <v>1342.2819999999999</v>
      </c>
    </row>
    <row r="507" spans="1:5" x14ac:dyDescent="0.35">
      <c r="A507" t="s">
        <v>581</v>
      </c>
      <c r="B507" t="s">
        <v>1374</v>
      </c>
      <c r="C507" s="7">
        <v>5</v>
      </c>
      <c r="D507" s="8">
        <v>116</v>
      </c>
      <c r="E507" s="1">
        <v>1242.8330000000001</v>
      </c>
    </row>
    <row r="508" spans="1:5" x14ac:dyDescent="0.35">
      <c r="A508" t="s">
        <v>582</v>
      </c>
      <c r="B508" t="s">
        <v>1375</v>
      </c>
      <c r="C508" s="7">
        <v>9</v>
      </c>
      <c r="D508" s="8">
        <v>99</v>
      </c>
      <c r="E508" s="1">
        <v>776.38400000000001</v>
      </c>
    </row>
    <row r="509" spans="1:5" x14ac:dyDescent="0.35">
      <c r="A509" t="s">
        <v>583</v>
      </c>
      <c r="B509" t="s">
        <v>1376</v>
      </c>
      <c r="C509" s="7">
        <v>4</v>
      </c>
      <c r="D509" s="8">
        <v>84</v>
      </c>
      <c r="E509" s="1">
        <v>3061.5430000000001</v>
      </c>
    </row>
    <row r="510" spans="1:5" x14ac:dyDescent="0.35">
      <c r="A510" t="s">
        <v>584</v>
      </c>
      <c r="B510" t="s">
        <v>1377</v>
      </c>
      <c r="C510" s="7">
        <v>1</v>
      </c>
      <c r="D510" s="8">
        <v>264</v>
      </c>
      <c r="E510" s="1">
        <v>16.739000000000001</v>
      </c>
    </row>
    <row r="511" spans="1:5" x14ac:dyDescent="0.35">
      <c r="A511" t="s">
        <v>585</v>
      </c>
      <c r="B511" t="s">
        <v>1378</v>
      </c>
      <c r="C511" s="7">
        <v>6</v>
      </c>
      <c r="D511" s="8">
        <v>119</v>
      </c>
      <c r="E511" s="1">
        <v>2394.0250000000001</v>
      </c>
    </row>
    <row r="512" spans="1:5" x14ac:dyDescent="0.35">
      <c r="A512" t="s">
        <v>586</v>
      </c>
      <c r="B512" t="s">
        <v>1379</v>
      </c>
      <c r="C512" s="7">
        <v>4</v>
      </c>
      <c r="D512" s="8">
        <v>376</v>
      </c>
      <c r="E512" s="1">
        <v>400.01600000000002</v>
      </c>
    </row>
    <row r="513" spans="1:5" x14ac:dyDescent="0.35">
      <c r="A513" t="s">
        <v>587</v>
      </c>
      <c r="B513" t="s">
        <v>1380</v>
      </c>
      <c r="C513" s="7">
        <v>8</v>
      </c>
      <c r="D513" s="8">
        <v>85</v>
      </c>
      <c r="E513" s="1">
        <v>2456.1819999999998</v>
      </c>
    </row>
    <row r="514" spans="1:5" x14ac:dyDescent="0.35">
      <c r="A514" t="s">
        <v>588</v>
      </c>
      <c r="B514" t="s">
        <v>1381</v>
      </c>
      <c r="C514" s="7">
        <v>4</v>
      </c>
      <c r="D514" s="8">
        <v>155</v>
      </c>
      <c r="E514" s="1">
        <v>1252.8</v>
      </c>
    </row>
    <row r="515" spans="1:5" x14ac:dyDescent="0.35">
      <c r="A515" t="s">
        <v>589</v>
      </c>
      <c r="B515" t="s">
        <v>1382</v>
      </c>
      <c r="C515" s="7">
        <v>7</v>
      </c>
      <c r="D515" s="8">
        <v>98</v>
      </c>
      <c r="E515" s="1">
        <v>2203.7779999999998</v>
      </c>
    </row>
    <row r="516" spans="1:5" x14ac:dyDescent="0.35">
      <c r="A516" t="s">
        <v>590</v>
      </c>
      <c r="B516" t="s">
        <v>1383</v>
      </c>
      <c r="C516" s="7">
        <v>5</v>
      </c>
      <c r="D516" s="8">
        <v>49</v>
      </c>
      <c r="E516" s="1">
        <v>2984.9479999999999</v>
      </c>
    </row>
    <row r="517" spans="1:5" x14ac:dyDescent="0.35">
      <c r="A517" t="s">
        <v>591</v>
      </c>
      <c r="B517" t="s">
        <v>1384</v>
      </c>
      <c r="C517" s="7">
        <v>9</v>
      </c>
      <c r="D517" s="8">
        <v>5</v>
      </c>
      <c r="E517" s="1">
        <v>5503.0929999999998</v>
      </c>
    </row>
    <row r="518" spans="1:5" x14ac:dyDescent="0.35">
      <c r="A518" t="s">
        <v>592</v>
      </c>
      <c r="B518" t="s">
        <v>1385</v>
      </c>
      <c r="C518" s="7">
        <v>7</v>
      </c>
      <c r="D518" s="8">
        <v>22</v>
      </c>
      <c r="E518" s="1">
        <v>6320.7460000000001</v>
      </c>
    </row>
    <row r="519" spans="1:5" x14ac:dyDescent="0.35">
      <c r="A519" t="s">
        <v>593</v>
      </c>
      <c r="B519" t="s">
        <v>1386</v>
      </c>
      <c r="C519" s="7">
        <v>8</v>
      </c>
      <c r="D519" s="8">
        <v>28</v>
      </c>
      <c r="E519" s="1">
        <v>2302.3679999999999</v>
      </c>
    </row>
    <row r="520" spans="1:5" x14ac:dyDescent="0.35">
      <c r="A520" t="s">
        <v>594</v>
      </c>
      <c r="B520" t="s">
        <v>1387</v>
      </c>
      <c r="C520" s="7">
        <v>4</v>
      </c>
      <c r="D520" s="8">
        <v>240</v>
      </c>
      <c r="E520" s="1">
        <v>1031.6020000000001</v>
      </c>
    </row>
    <row r="521" spans="1:5" x14ac:dyDescent="0.35">
      <c r="A521" t="s">
        <v>595</v>
      </c>
      <c r="B521" t="s">
        <v>1388</v>
      </c>
      <c r="C521" s="7">
        <v>9</v>
      </c>
      <c r="D521" s="8">
        <v>69</v>
      </c>
      <c r="E521" s="1">
        <v>2722.8429999999998</v>
      </c>
    </row>
    <row r="522" spans="1:5" x14ac:dyDescent="0.35">
      <c r="A522" t="s">
        <v>596</v>
      </c>
      <c r="B522" t="s">
        <v>1389</v>
      </c>
      <c r="C522" s="7">
        <v>6</v>
      </c>
      <c r="D522" s="8">
        <v>54</v>
      </c>
      <c r="E522" s="1">
        <v>2921.5</v>
      </c>
    </row>
    <row r="523" spans="1:5" x14ac:dyDescent="0.35">
      <c r="A523" t="s">
        <v>597</v>
      </c>
      <c r="B523" t="s">
        <v>1390</v>
      </c>
      <c r="C523" s="7">
        <v>7</v>
      </c>
      <c r="D523" s="8">
        <v>29</v>
      </c>
      <c r="E523" s="1">
        <v>2071.9140000000002</v>
      </c>
    </row>
    <row r="524" spans="1:5" x14ac:dyDescent="0.35">
      <c r="A524" t="s">
        <v>598</v>
      </c>
      <c r="B524" t="s">
        <v>1391</v>
      </c>
      <c r="C524" s="7">
        <v>3</v>
      </c>
      <c r="D524" s="8">
        <v>79</v>
      </c>
      <c r="E524" s="1">
        <v>742.08199999999999</v>
      </c>
    </row>
    <row r="525" spans="1:5" x14ac:dyDescent="0.35">
      <c r="A525" t="s">
        <v>599</v>
      </c>
      <c r="B525" t="s">
        <v>1392</v>
      </c>
      <c r="C525" s="7">
        <v>2</v>
      </c>
      <c r="D525" s="8">
        <v>100</v>
      </c>
      <c r="E525" s="1">
        <v>162.232</v>
      </c>
    </row>
    <row r="526" spans="1:5" x14ac:dyDescent="0.35">
      <c r="A526" t="s">
        <v>600</v>
      </c>
      <c r="B526" t="s">
        <v>1393</v>
      </c>
      <c r="C526" s="7">
        <v>4</v>
      </c>
      <c r="D526" s="8">
        <v>168</v>
      </c>
      <c r="E526" s="1">
        <v>1314.0229999999999</v>
      </c>
    </row>
    <row r="527" spans="1:5" x14ac:dyDescent="0.35">
      <c r="A527" t="s">
        <v>601</v>
      </c>
      <c r="B527" t="s">
        <v>1394</v>
      </c>
      <c r="C527" s="7">
        <v>11</v>
      </c>
      <c r="D527" s="8">
        <v>7</v>
      </c>
      <c r="E527" s="1">
        <v>3794.08</v>
      </c>
    </row>
    <row r="528" spans="1:5" x14ac:dyDescent="0.35">
      <c r="A528" t="s">
        <v>602</v>
      </c>
      <c r="B528" t="s">
        <v>1395</v>
      </c>
      <c r="C528" s="7">
        <v>8</v>
      </c>
      <c r="D528" s="8">
        <v>61</v>
      </c>
      <c r="E528" s="1">
        <v>2749.8809999999999</v>
      </c>
    </row>
    <row r="529" spans="1:5" x14ac:dyDescent="0.35">
      <c r="A529" t="s">
        <v>603</v>
      </c>
      <c r="B529" t="s">
        <v>1396</v>
      </c>
      <c r="C529" s="7">
        <v>9</v>
      </c>
      <c r="D529" s="8">
        <v>85</v>
      </c>
      <c r="E529" s="1">
        <v>775.41399999999999</v>
      </c>
    </row>
    <row r="530" spans="1:5" x14ac:dyDescent="0.35">
      <c r="A530" t="s">
        <v>604</v>
      </c>
      <c r="B530" t="s">
        <v>1397</v>
      </c>
      <c r="C530" s="7">
        <v>6</v>
      </c>
      <c r="D530" s="8">
        <v>34</v>
      </c>
      <c r="E530" s="1">
        <v>2477.9459999999999</v>
      </c>
    </row>
    <row r="531" spans="1:5" x14ac:dyDescent="0.35">
      <c r="A531" t="s">
        <v>605</v>
      </c>
      <c r="B531" t="s">
        <v>1398</v>
      </c>
      <c r="C531" s="7">
        <v>4</v>
      </c>
      <c r="D531" s="8">
        <v>72</v>
      </c>
      <c r="E531" s="1">
        <v>922.48699999999997</v>
      </c>
    </row>
    <row r="532" spans="1:5" x14ac:dyDescent="0.35">
      <c r="A532" t="s">
        <v>606</v>
      </c>
      <c r="B532" t="s">
        <v>1399</v>
      </c>
      <c r="C532" s="7">
        <v>8</v>
      </c>
      <c r="D532" s="8">
        <v>104</v>
      </c>
      <c r="E532" s="1">
        <v>1687.027</v>
      </c>
    </row>
    <row r="533" spans="1:5" x14ac:dyDescent="0.35">
      <c r="A533" t="s">
        <v>607</v>
      </c>
      <c r="B533" t="s">
        <v>1400</v>
      </c>
      <c r="C533" s="7">
        <v>2</v>
      </c>
      <c r="D533" s="8">
        <v>180</v>
      </c>
      <c r="E533" s="1">
        <v>154.28800000000001</v>
      </c>
    </row>
    <row r="534" spans="1:5" x14ac:dyDescent="0.35">
      <c r="A534" t="s">
        <v>608</v>
      </c>
      <c r="B534" t="s">
        <v>1401</v>
      </c>
      <c r="C534" s="7">
        <v>7</v>
      </c>
      <c r="D534" s="8">
        <v>719</v>
      </c>
      <c r="E534" s="1">
        <v>3206.1320000000001</v>
      </c>
    </row>
    <row r="535" spans="1:5" x14ac:dyDescent="0.35">
      <c r="A535" t="s">
        <v>609</v>
      </c>
      <c r="B535" t="s">
        <v>1402</v>
      </c>
      <c r="C535" s="7">
        <v>9</v>
      </c>
      <c r="D535" s="8">
        <v>72</v>
      </c>
      <c r="E535" s="1">
        <v>3983.6419999999998</v>
      </c>
    </row>
    <row r="536" spans="1:5" x14ac:dyDescent="0.35">
      <c r="A536" t="s">
        <v>610</v>
      </c>
      <c r="B536" t="s">
        <v>1403</v>
      </c>
      <c r="C536" s="7">
        <v>9</v>
      </c>
      <c r="D536" s="8">
        <v>16</v>
      </c>
      <c r="E536" s="1">
        <v>5087.92</v>
      </c>
    </row>
    <row r="537" spans="1:5" x14ac:dyDescent="0.35">
      <c r="A537" t="s">
        <v>611</v>
      </c>
      <c r="B537" t="s">
        <v>1404</v>
      </c>
      <c r="C537" s="7">
        <v>4</v>
      </c>
      <c r="D537" s="8">
        <v>125</v>
      </c>
      <c r="E537" s="1">
        <v>639.178</v>
      </c>
    </row>
    <row r="538" spans="1:5" x14ac:dyDescent="0.35">
      <c r="A538" t="s">
        <v>612</v>
      </c>
      <c r="B538" t="s">
        <v>1405</v>
      </c>
      <c r="C538" s="7">
        <v>10</v>
      </c>
      <c r="D538" s="8">
        <v>273</v>
      </c>
      <c r="E538" s="1">
        <v>7443.69</v>
      </c>
    </row>
    <row r="539" spans="1:5" x14ac:dyDescent="0.35">
      <c r="A539" t="s">
        <v>613</v>
      </c>
      <c r="B539" t="s">
        <v>1406</v>
      </c>
      <c r="C539" s="7">
        <v>4</v>
      </c>
      <c r="D539" s="8">
        <v>434</v>
      </c>
      <c r="E539" s="1">
        <v>475.65600000000001</v>
      </c>
    </row>
    <row r="540" spans="1:5" x14ac:dyDescent="0.35">
      <c r="A540" t="s">
        <v>614</v>
      </c>
      <c r="B540" t="s">
        <v>1407</v>
      </c>
      <c r="C540" s="7">
        <v>6</v>
      </c>
      <c r="D540" s="8">
        <v>413</v>
      </c>
      <c r="E540" s="1">
        <v>1613.402</v>
      </c>
    </row>
    <row r="541" spans="1:5" x14ac:dyDescent="0.35">
      <c r="A541" t="s">
        <v>615</v>
      </c>
      <c r="B541" t="s">
        <v>1408</v>
      </c>
      <c r="C541" s="7">
        <v>9</v>
      </c>
      <c r="D541" s="8">
        <v>121</v>
      </c>
      <c r="E541" s="1">
        <v>3144.6779999999999</v>
      </c>
    </row>
    <row r="542" spans="1:5" x14ac:dyDescent="0.35">
      <c r="A542" t="s">
        <v>616</v>
      </c>
      <c r="B542" t="s">
        <v>1409</v>
      </c>
      <c r="C542" s="7">
        <v>4</v>
      </c>
      <c r="D542" s="8">
        <v>452</v>
      </c>
      <c r="E542" s="1">
        <v>370.34800000000001</v>
      </c>
    </row>
    <row r="543" spans="1:5" x14ac:dyDescent="0.35">
      <c r="A543" t="s">
        <v>617</v>
      </c>
      <c r="B543" t="s">
        <v>1410</v>
      </c>
      <c r="C543" s="7">
        <v>6</v>
      </c>
      <c r="D543" s="8">
        <v>26</v>
      </c>
      <c r="E543" s="1">
        <v>855.11599999999999</v>
      </c>
    </row>
    <row r="544" spans="1:5" x14ac:dyDescent="0.35">
      <c r="A544" t="s">
        <v>618</v>
      </c>
      <c r="B544" t="s">
        <v>1411</v>
      </c>
      <c r="C544" s="7">
        <v>6</v>
      </c>
      <c r="D544" s="8">
        <v>49</v>
      </c>
      <c r="E544" s="1">
        <v>2890.1390000000001</v>
      </c>
    </row>
    <row r="545" spans="1:5" x14ac:dyDescent="0.35">
      <c r="A545" t="s">
        <v>619</v>
      </c>
      <c r="B545" t="s">
        <v>1412</v>
      </c>
      <c r="C545" s="7">
        <v>4</v>
      </c>
      <c r="D545" s="8">
        <v>203</v>
      </c>
      <c r="E545" s="1">
        <v>1319.4498000000001</v>
      </c>
    </row>
    <row r="546" spans="1:5" x14ac:dyDescent="0.35">
      <c r="A546" t="s">
        <v>620</v>
      </c>
      <c r="B546" t="s">
        <v>1413</v>
      </c>
      <c r="C546" s="7">
        <v>9</v>
      </c>
      <c r="D546" s="8">
        <v>27</v>
      </c>
      <c r="E546" s="1">
        <v>1560.05</v>
      </c>
    </row>
    <row r="547" spans="1:5" x14ac:dyDescent="0.35">
      <c r="A547" t="s">
        <v>621</v>
      </c>
      <c r="B547" t="s">
        <v>1414</v>
      </c>
      <c r="C547" s="7">
        <v>7</v>
      </c>
      <c r="D547" s="8">
        <v>19</v>
      </c>
      <c r="E547" s="1">
        <v>1734.5740000000001</v>
      </c>
    </row>
    <row r="548" spans="1:5" x14ac:dyDescent="0.35">
      <c r="A548" t="s">
        <v>622</v>
      </c>
      <c r="B548" t="s">
        <v>1415</v>
      </c>
      <c r="C548" s="7">
        <v>7</v>
      </c>
      <c r="D548" s="8">
        <v>17</v>
      </c>
      <c r="E548" s="1">
        <v>5341.9</v>
      </c>
    </row>
    <row r="549" spans="1:5" x14ac:dyDescent="0.35">
      <c r="A549" t="s">
        <v>623</v>
      </c>
      <c r="B549" t="s">
        <v>1416</v>
      </c>
      <c r="C549" s="7">
        <v>2</v>
      </c>
      <c r="D549" s="8">
        <v>44</v>
      </c>
      <c r="E549" s="1">
        <v>5253.8760000000002</v>
      </c>
    </row>
    <row r="550" spans="1:5" x14ac:dyDescent="0.35">
      <c r="A550" t="s">
        <v>624</v>
      </c>
      <c r="B550" t="s">
        <v>1417</v>
      </c>
      <c r="C550" s="7">
        <v>7</v>
      </c>
      <c r="D550" s="8">
        <v>29</v>
      </c>
      <c r="E550" s="1">
        <v>2254.2849999999999</v>
      </c>
    </row>
    <row r="551" spans="1:5" x14ac:dyDescent="0.35">
      <c r="A551" t="s">
        <v>625</v>
      </c>
      <c r="B551" t="s">
        <v>1418</v>
      </c>
      <c r="C551" s="7">
        <v>11</v>
      </c>
      <c r="D551" s="8">
        <v>71</v>
      </c>
      <c r="E551" s="1">
        <v>4152.6959999999999</v>
      </c>
    </row>
    <row r="552" spans="1:5" x14ac:dyDescent="0.35">
      <c r="A552" t="s">
        <v>626</v>
      </c>
      <c r="B552" t="s">
        <v>1419</v>
      </c>
      <c r="C552" s="7">
        <v>4</v>
      </c>
      <c r="D552" s="8">
        <v>30</v>
      </c>
      <c r="E552" s="1">
        <v>593.60599999999999</v>
      </c>
    </row>
    <row r="553" spans="1:5" x14ac:dyDescent="0.35">
      <c r="A553" t="s">
        <v>627</v>
      </c>
      <c r="B553" t="s">
        <v>1420</v>
      </c>
      <c r="C553" s="7">
        <v>6</v>
      </c>
      <c r="D553" s="8">
        <v>282</v>
      </c>
      <c r="E553" s="1">
        <v>2564.9059999999999</v>
      </c>
    </row>
    <row r="554" spans="1:5" x14ac:dyDescent="0.35">
      <c r="A554" t="s">
        <v>628</v>
      </c>
      <c r="B554" t="s">
        <v>1421</v>
      </c>
      <c r="C554" s="7">
        <v>2</v>
      </c>
      <c r="D554" s="8">
        <v>1166</v>
      </c>
      <c r="E554" s="1">
        <v>273.87200000000001</v>
      </c>
    </row>
    <row r="555" spans="1:5" x14ac:dyDescent="0.35">
      <c r="A555" t="s">
        <v>629</v>
      </c>
      <c r="B555" t="s">
        <v>1422</v>
      </c>
      <c r="C555" s="7">
        <v>9</v>
      </c>
      <c r="D555" s="8">
        <v>19</v>
      </c>
      <c r="E555" s="1">
        <v>1972.5989999999999</v>
      </c>
    </row>
    <row r="556" spans="1:5" x14ac:dyDescent="0.35">
      <c r="A556" t="s">
        <v>630</v>
      </c>
      <c r="B556" t="s">
        <v>1423</v>
      </c>
      <c r="C556" s="7">
        <v>5</v>
      </c>
      <c r="D556" s="8">
        <v>224</v>
      </c>
      <c r="E556" s="1">
        <v>2461.404</v>
      </c>
    </row>
    <row r="557" spans="1:5" x14ac:dyDescent="0.35">
      <c r="A557" t="s">
        <v>631</v>
      </c>
      <c r="B557" t="s">
        <v>1424</v>
      </c>
      <c r="C557" s="7">
        <v>6</v>
      </c>
      <c r="D557" s="8">
        <v>41</v>
      </c>
      <c r="E557" s="1">
        <v>2218.9899999999998</v>
      </c>
    </row>
    <row r="558" spans="1:5" x14ac:dyDescent="0.35">
      <c r="A558" t="s">
        <v>632</v>
      </c>
      <c r="B558" t="s">
        <v>1425</v>
      </c>
      <c r="C558" s="7">
        <v>7</v>
      </c>
      <c r="D558" s="8">
        <v>6</v>
      </c>
      <c r="E558" s="1">
        <v>8241.7389999999996</v>
      </c>
    </row>
    <row r="559" spans="1:5" x14ac:dyDescent="0.35">
      <c r="A559" t="s">
        <v>633</v>
      </c>
      <c r="B559" t="s">
        <v>1426</v>
      </c>
      <c r="C559" s="7">
        <v>5</v>
      </c>
      <c r="D559" s="8">
        <v>204</v>
      </c>
      <c r="E559" s="1">
        <v>1821.742</v>
      </c>
    </row>
    <row r="560" spans="1:5" x14ac:dyDescent="0.35">
      <c r="A560" t="s">
        <v>634</v>
      </c>
      <c r="B560" t="s">
        <v>1427</v>
      </c>
      <c r="C560" s="7">
        <v>9</v>
      </c>
      <c r="D560" s="8">
        <v>27</v>
      </c>
      <c r="E560" s="1">
        <v>4326.1390000000001</v>
      </c>
    </row>
    <row r="561" spans="1:5" x14ac:dyDescent="0.35">
      <c r="A561" t="s">
        <v>635</v>
      </c>
      <c r="B561" t="s">
        <v>1428</v>
      </c>
      <c r="C561" s="7">
        <v>6</v>
      </c>
      <c r="D561" s="8">
        <v>183</v>
      </c>
      <c r="E561" s="1">
        <v>2893.4549999999999</v>
      </c>
    </row>
    <row r="562" spans="1:5" x14ac:dyDescent="0.35">
      <c r="A562" t="s">
        <v>636</v>
      </c>
      <c r="B562" t="s">
        <v>1429</v>
      </c>
      <c r="C562" s="7">
        <v>7</v>
      </c>
      <c r="D562" s="8">
        <v>79</v>
      </c>
      <c r="E562" s="1">
        <v>8322.8259999999991</v>
      </c>
    </row>
    <row r="563" spans="1:5" x14ac:dyDescent="0.35">
      <c r="A563" t="s">
        <v>637</v>
      </c>
      <c r="B563" t="s">
        <v>1430</v>
      </c>
      <c r="C563" s="7">
        <v>4</v>
      </c>
      <c r="D563" s="8">
        <v>525</v>
      </c>
      <c r="E563" s="1">
        <v>377.16199999999998</v>
      </c>
    </row>
    <row r="564" spans="1:5" x14ac:dyDescent="0.35">
      <c r="A564" t="s">
        <v>638</v>
      </c>
      <c r="B564" t="s">
        <v>1431</v>
      </c>
      <c r="C564" s="7">
        <v>7</v>
      </c>
      <c r="D564" s="8">
        <v>114</v>
      </c>
      <c r="E564" s="1">
        <v>2031.472</v>
      </c>
    </row>
    <row r="565" spans="1:5" x14ac:dyDescent="0.35">
      <c r="A565" t="s">
        <v>639</v>
      </c>
      <c r="B565" t="s">
        <v>1432</v>
      </c>
      <c r="C565" s="7">
        <v>5</v>
      </c>
      <c r="D565" s="8">
        <v>48</v>
      </c>
      <c r="E565" s="1">
        <v>1869.58</v>
      </c>
    </row>
    <row r="566" spans="1:5" x14ac:dyDescent="0.35">
      <c r="A566" t="s">
        <v>640</v>
      </c>
      <c r="B566" t="s">
        <v>1433</v>
      </c>
      <c r="C566" s="7">
        <v>5</v>
      </c>
      <c r="D566" s="8">
        <v>48</v>
      </c>
      <c r="E566" s="1">
        <v>1395.9380000000001</v>
      </c>
    </row>
    <row r="567" spans="1:5" x14ac:dyDescent="0.35">
      <c r="A567" t="s">
        <v>641</v>
      </c>
      <c r="B567" t="s">
        <v>1434</v>
      </c>
      <c r="C567" s="7">
        <v>7</v>
      </c>
      <c r="D567" s="8">
        <v>189</v>
      </c>
      <c r="E567" s="1">
        <v>2673.29</v>
      </c>
    </row>
    <row r="568" spans="1:5" x14ac:dyDescent="0.35">
      <c r="A568" t="s">
        <v>642</v>
      </c>
      <c r="B568" t="s">
        <v>1435</v>
      </c>
      <c r="C568" s="7">
        <v>7</v>
      </c>
      <c r="D568" s="8">
        <v>70</v>
      </c>
      <c r="E568" s="1">
        <v>572.048</v>
      </c>
    </row>
    <row r="569" spans="1:5" x14ac:dyDescent="0.35">
      <c r="A569" t="s">
        <v>643</v>
      </c>
      <c r="B569" t="s">
        <v>1436</v>
      </c>
      <c r="C569" s="7">
        <v>4</v>
      </c>
      <c r="D569" s="8">
        <v>58</v>
      </c>
      <c r="E569" s="1">
        <v>1418.09</v>
      </c>
    </row>
    <row r="570" spans="1:5" x14ac:dyDescent="0.35">
      <c r="A570" t="s">
        <v>644</v>
      </c>
      <c r="B570" t="s">
        <v>1437</v>
      </c>
      <c r="C570" s="7">
        <v>7</v>
      </c>
      <c r="D570" s="8">
        <v>160</v>
      </c>
      <c r="E570" s="1">
        <v>6459.3440000000001</v>
      </c>
    </row>
    <row r="571" spans="1:5" x14ac:dyDescent="0.35">
      <c r="A571" t="s">
        <v>645</v>
      </c>
      <c r="B571" t="s">
        <v>1438</v>
      </c>
      <c r="C571" s="7">
        <v>10</v>
      </c>
      <c r="D571" s="8">
        <v>244</v>
      </c>
      <c r="E571" s="1">
        <v>2161.9789999999998</v>
      </c>
    </row>
    <row r="572" spans="1:5" x14ac:dyDescent="0.35">
      <c r="A572" t="s">
        <v>646</v>
      </c>
      <c r="B572" t="s">
        <v>1439</v>
      </c>
      <c r="C572" s="7">
        <v>6</v>
      </c>
      <c r="D572" s="8">
        <v>25</v>
      </c>
      <c r="E572" s="1">
        <v>5529.62</v>
      </c>
    </row>
    <row r="573" spans="1:5" x14ac:dyDescent="0.35">
      <c r="A573" t="s">
        <v>647</v>
      </c>
      <c r="B573" t="s">
        <v>1440</v>
      </c>
      <c r="C573" s="7">
        <v>5</v>
      </c>
      <c r="D573" s="8">
        <v>58</v>
      </c>
      <c r="E573" s="1">
        <v>3908.402</v>
      </c>
    </row>
    <row r="574" spans="1:5" x14ac:dyDescent="0.35">
      <c r="A574" t="s">
        <v>648</v>
      </c>
      <c r="B574" t="s">
        <v>1441</v>
      </c>
      <c r="C574" s="7">
        <v>6</v>
      </c>
      <c r="D574" s="8">
        <v>406</v>
      </c>
      <c r="E574" s="1">
        <v>1228.6980000000001</v>
      </c>
    </row>
    <row r="575" spans="1:5" x14ac:dyDescent="0.35">
      <c r="A575" t="s">
        <v>649</v>
      </c>
      <c r="B575" t="s">
        <v>1442</v>
      </c>
      <c r="C575" s="7">
        <v>7</v>
      </c>
      <c r="D575" s="8">
        <v>138</v>
      </c>
      <c r="E575" s="1">
        <v>7903.1824999999999</v>
      </c>
    </row>
    <row r="576" spans="1:5" x14ac:dyDescent="0.35">
      <c r="A576" t="s">
        <v>650</v>
      </c>
      <c r="B576" t="s">
        <v>1443</v>
      </c>
      <c r="C576" s="7">
        <v>5</v>
      </c>
      <c r="D576" s="8">
        <v>210</v>
      </c>
      <c r="E576" s="1">
        <v>2367.277</v>
      </c>
    </row>
    <row r="577" spans="1:5" x14ac:dyDescent="0.35">
      <c r="A577" t="s">
        <v>651</v>
      </c>
      <c r="B577" t="s">
        <v>1444</v>
      </c>
      <c r="C577" s="7">
        <v>4</v>
      </c>
      <c r="D577" s="8">
        <v>6</v>
      </c>
      <c r="E577" s="1">
        <v>2575.8629999999998</v>
      </c>
    </row>
    <row r="578" spans="1:5" x14ac:dyDescent="0.35">
      <c r="A578" t="s">
        <v>652</v>
      </c>
      <c r="B578" t="s">
        <v>1445</v>
      </c>
      <c r="C578" s="7">
        <v>13</v>
      </c>
      <c r="D578" s="8">
        <v>174</v>
      </c>
      <c r="E578" s="1">
        <v>2964.8229999999999</v>
      </c>
    </row>
    <row r="579" spans="1:5" x14ac:dyDescent="0.35">
      <c r="A579" t="s">
        <v>653</v>
      </c>
      <c r="B579" t="s">
        <v>1446</v>
      </c>
      <c r="C579" s="7">
        <v>7</v>
      </c>
      <c r="D579" s="8">
        <v>172</v>
      </c>
      <c r="E579" s="1">
        <v>7234.0140000000001</v>
      </c>
    </row>
    <row r="580" spans="1:5" x14ac:dyDescent="0.35">
      <c r="A580" t="s">
        <v>654</v>
      </c>
      <c r="B580" t="s">
        <v>1447</v>
      </c>
      <c r="C580" s="7">
        <v>9</v>
      </c>
      <c r="D580" s="8">
        <v>85</v>
      </c>
      <c r="E580" s="1">
        <v>2488.31</v>
      </c>
    </row>
    <row r="581" spans="1:5" x14ac:dyDescent="0.35">
      <c r="A581" t="s">
        <v>655</v>
      </c>
      <c r="B581" t="s">
        <v>1448</v>
      </c>
      <c r="C581" s="7">
        <v>9</v>
      </c>
      <c r="D581" s="8">
        <v>410</v>
      </c>
      <c r="E581" s="1">
        <v>1567.52</v>
      </c>
    </row>
    <row r="582" spans="1:5" x14ac:dyDescent="0.35">
      <c r="A582" t="s">
        <v>656</v>
      </c>
      <c r="B582" t="s">
        <v>1449</v>
      </c>
      <c r="C582" s="7">
        <v>5</v>
      </c>
      <c r="D582" s="8">
        <v>65</v>
      </c>
      <c r="E582" s="1">
        <v>3818.6239999999998</v>
      </c>
    </row>
    <row r="583" spans="1:5" x14ac:dyDescent="0.35">
      <c r="A583" t="s">
        <v>657</v>
      </c>
      <c r="B583" t="s">
        <v>1450</v>
      </c>
      <c r="C583" s="7">
        <v>6</v>
      </c>
      <c r="D583" s="8">
        <v>103</v>
      </c>
      <c r="E583" s="1">
        <v>729.40800000000002</v>
      </c>
    </row>
    <row r="584" spans="1:5" x14ac:dyDescent="0.35">
      <c r="A584" t="s">
        <v>658</v>
      </c>
      <c r="B584" t="s">
        <v>1451</v>
      </c>
      <c r="C584" s="7">
        <v>3</v>
      </c>
      <c r="D584" s="8">
        <v>25</v>
      </c>
      <c r="E584" s="1">
        <v>740.35599999999999</v>
      </c>
    </row>
    <row r="585" spans="1:5" x14ac:dyDescent="0.35">
      <c r="A585" t="s">
        <v>659</v>
      </c>
      <c r="B585" t="s">
        <v>1452</v>
      </c>
      <c r="C585" s="7">
        <v>4</v>
      </c>
      <c r="D585" s="8">
        <v>57</v>
      </c>
      <c r="E585" s="1">
        <v>688.32399999999996</v>
      </c>
    </row>
    <row r="586" spans="1:5" x14ac:dyDescent="0.35">
      <c r="A586" t="s">
        <v>660</v>
      </c>
      <c r="B586" t="s">
        <v>1453</v>
      </c>
      <c r="C586" s="7">
        <v>8</v>
      </c>
      <c r="D586" s="8">
        <v>97</v>
      </c>
      <c r="E586" s="1">
        <v>1456.95</v>
      </c>
    </row>
    <row r="587" spans="1:5" x14ac:dyDescent="0.35">
      <c r="A587" t="s">
        <v>661</v>
      </c>
      <c r="B587" t="s">
        <v>1454</v>
      </c>
      <c r="C587" s="7">
        <v>2</v>
      </c>
      <c r="D587" s="8">
        <v>688</v>
      </c>
      <c r="E587" s="1">
        <v>132.738</v>
      </c>
    </row>
    <row r="588" spans="1:5" x14ac:dyDescent="0.35">
      <c r="A588" t="s">
        <v>662</v>
      </c>
      <c r="B588" t="s">
        <v>1455</v>
      </c>
      <c r="C588" s="7">
        <v>4</v>
      </c>
      <c r="D588" s="8">
        <v>2</v>
      </c>
      <c r="E588" s="1">
        <v>1832.0640000000001</v>
      </c>
    </row>
    <row r="589" spans="1:5" x14ac:dyDescent="0.35">
      <c r="A589" t="s">
        <v>663</v>
      </c>
      <c r="B589" t="s">
        <v>1456</v>
      </c>
      <c r="C589" s="7">
        <v>2</v>
      </c>
      <c r="D589" s="8">
        <v>882</v>
      </c>
      <c r="E589" s="1">
        <v>1061.4880000000001</v>
      </c>
    </row>
    <row r="590" spans="1:5" x14ac:dyDescent="0.35">
      <c r="A590" t="s">
        <v>664</v>
      </c>
      <c r="B590" t="s">
        <v>1457</v>
      </c>
      <c r="C590" s="7">
        <v>4</v>
      </c>
      <c r="D590" s="8">
        <v>835</v>
      </c>
      <c r="E590" s="1">
        <v>9062.8639999999996</v>
      </c>
    </row>
    <row r="591" spans="1:5" x14ac:dyDescent="0.35">
      <c r="A591" t="s">
        <v>665</v>
      </c>
      <c r="B591" t="s">
        <v>1458</v>
      </c>
      <c r="C591" s="7">
        <v>6</v>
      </c>
      <c r="D591" s="8">
        <v>196</v>
      </c>
      <c r="E591" s="1">
        <v>2770</v>
      </c>
    </row>
    <row r="592" spans="1:5" x14ac:dyDescent="0.35">
      <c r="A592" t="s">
        <v>666</v>
      </c>
      <c r="B592" t="s">
        <v>1459</v>
      </c>
      <c r="C592" s="7">
        <v>5</v>
      </c>
      <c r="D592" s="8">
        <v>114</v>
      </c>
      <c r="E592" s="1">
        <v>2206.1280000000002</v>
      </c>
    </row>
    <row r="593" spans="1:5" x14ac:dyDescent="0.35">
      <c r="A593" t="s">
        <v>667</v>
      </c>
      <c r="B593" t="s">
        <v>1460</v>
      </c>
      <c r="C593" s="7">
        <v>13</v>
      </c>
      <c r="D593" s="8">
        <v>36</v>
      </c>
      <c r="E593" s="1">
        <v>3086.9070000000002</v>
      </c>
    </row>
    <row r="594" spans="1:5" x14ac:dyDescent="0.35">
      <c r="A594" t="s">
        <v>668</v>
      </c>
      <c r="B594" t="s">
        <v>1461</v>
      </c>
      <c r="C594" s="7">
        <v>9</v>
      </c>
      <c r="D594" s="8">
        <v>57</v>
      </c>
      <c r="E594" s="1">
        <v>1987.164</v>
      </c>
    </row>
    <row r="595" spans="1:5" x14ac:dyDescent="0.35">
      <c r="A595" t="s">
        <v>669</v>
      </c>
      <c r="B595" t="s">
        <v>1462</v>
      </c>
      <c r="C595" s="7">
        <v>1</v>
      </c>
      <c r="D595" s="8">
        <v>70</v>
      </c>
      <c r="E595" s="1">
        <v>729.64800000000002</v>
      </c>
    </row>
    <row r="596" spans="1:5" x14ac:dyDescent="0.35">
      <c r="A596" t="s">
        <v>670</v>
      </c>
      <c r="B596" t="s">
        <v>1463</v>
      </c>
      <c r="C596" s="7">
        <v>8</v>
      </c>
      <c r="D596" s="8">
        <v>39</v>
      </c>
      <c r="E596" s="1">
        <v>1220.0899999999999</v>
      </c>
    </row>
    <row r="597" spans="1:5" x14ac:dyDescent="0.35">
      <c r="A597" t="s">
        <v>671</v>
      </c>
      <c r="B597" t="s">
        <v>1464</v>
      </c>
      <c r="C597" s="7">
        <v>7</v>
      </c>
      <c r="D597" s="8">
        <v>134</v>
      </c>
      <c r="E597" s="1">
        <v>1824.2339999999999</v>
      </c>
    </row>
    <row r="598" spans="1:5" x14ac:dyDescent="0.35">
      <c r="A598" t="s">
        <v>672</v>
      </c>
      <c r="B598" t="s">
        <v>1465</v>
      </c>
      <c r="C598" s="7">
        <v>2</v>
      </c>
      <c r="D598" s="8">
        <v>483</v>
      </c>
      <c r="E598" s="1">
        <v>1441.152</v>
      </c>
    </row>
    <row r="599" spans="1:5" x14ac:dyDescent="0.35">
      <c r="A599" t="s">
        <v>673</v>
      </c>
      <c r="B599" t="s">
        <v>1466</v>
      </c>
      <c r="C599" s="7">
        <v>12</v>
      </c>
      <c r="D599" s="8">
        <v>9</v>
      </c>
      <c r="E599" s="1">
        <v>8646.9339999999993</v>
      </c>
    </row>
    <row r="600" spans="1:5" x14ac:dyDescent="0.35">
      <c r="A600" t="s">
        <v>674</v>
      </c>
      <c r="B600" t="s">
        <v>1467</v>
      </c>
      <c r="C600" s="7">
        <v>5</v>
      </c>
      <c r="D600" s="8">
        <v>15</v>
      </c>
      <c r="E600" s="1">
        <v>239.48099999999999</v>
      </c>
    </row>
    <row r="601" spans="1:5" x14ac:dyDescent="0.35">
      <c r="A601" t="s">
        <v>675</v>
      </c>
      <c r="B601" t="s">
        <v>1468</v>
      </c>
      <c r="C601" s="7">
        <v>3</v>
      </c>
      <c r="D601" s="8">
        <v>386</v>
      </c>
      <c r="E601" s="1">
        <v>1405.402</v>
      </c>
    </row>
    <row r="602" spans="1:5" x14ac:dyDescent="0.35">
      <c r="A602" t="s">
        <v>676</v>
      </c>
      <c r="B602" t="s">
        <v>1469</v>
      </c>
      <c r="C602" s="7">
        <v>4</v>
      </c>
      <c r="D602" s="8">
        <v>51</v>
      </c>
      <c r="E602" s="1">
        <v>4115.6620000000003</v>
      </c>
    </row>
    <row r="603" spans="1:5" x14ac:dyDescent="0.35">
      <c r="A603" t="s">
        <v>677</v>
      </c>
      <c r="B603" t="s">
        <v>1470</v>
      </c>
      <c r="C603" s="7">
        <v>8</v>
      </c>
      <c r="D603" s="8">
        <v>30</v>
      </c>
      <c r="E603" s="1">
        <v>1467.152</v>
      </c>
    </row>
    <row r="604" spans="1:5" x14ac:dyDescent="0.35">
      <c r="A604" t="s">
        <v>678</v>
      </c>
      <c r="B604" t="s">
        <v>1471</v>
      </c>
      <c r="C604" s="7">
        <v>11</v>
      </c>
      <c r="D604" s="8">
        <v>4</v>
      </c>
      <c r="E604" s="1">
        <v>7473.8281999999999</v>
      </c>
    </row>
    <row r="605" spans="1:5" x14ac:dyDescent="0.35">
      <c r="A605" t="s">
        <v>679</v>
      </c>
      <c r="B605" t="s">
        <v>1472</v>
      </c>
      <c r="C605" s="7">
        <v>7</v>
      </c>
      <c r="D605" s="8">
        <v>0</v>
      </c>
      <c r="E605" s="1">
        <v>2493.2139999999999</v>
      </c>
    </row>
    <row r="606" spans="1:5" x14ac:dyDescent="0.35">
      <c r="A606" t="s">
        <v>680</v>
      </c>
      <c r="B606" t="s">
        <v>1473</v>
      </c>
      <c r="C606" s="7">
        <v>9</v>
      </c>
      <c r="D606" s="8">
        <v>160</v>
      </c>
      <c r="E606" s="1">
        <v>4893.0429999999997</v>
      </c>
    </row>
    <row r="607" spans="1:5" x14ac:dyDescent="0.35">
      <c r="A607" t="s">
        <v>681</v>
      </c>
      <c r="B607" t="s">
        <v>1474</v>
      </c>
      <c r="C607" s="7">
        <v>5</v>
      </c>
      <c r="D607" s="8">
        <v>86</v>
      </c>
      <c r="E607" s="1">
        <v>1056.8579999999999</v>
      </c>
    </row>
    <row r="608" spans="1:5" x14ac:dyDescent="0.35">
      <c r="A608" t="s">
        <v>682</v>
      </c>
      <c r="B608" t="s">
        <v>1475</v>
      </c>
      <c r="C608" s="7">
        <v>10</v>
      </c>
      <c r="D608" s="8">
        <v>97</v>
      </c>
      <c r="E608" s="1">
        <v>7252.6080000000002</v>
      </c>
    </row>
    <row r="609" spans="1:5" x14ac:dyDescent="0.35">
      <c r="A609" t="s">
        <v>683</v>
      </c>
      <c r="B609" t="s">
        <v>1476</v>
      </c>
      <c r="C609" s="7">
        <v>5</v>
      </c>
      <c r="D609" s="8">
        <v>36</v>
      </c>
      <c r="E609" s="1">
        <v>1840.1780000000001</v>
      </c>
    </row>
    <row r="610" spans="1:5" x14ac:dyDescent="0.35">
      <c r="A610" t="s">
        <v>684</v>
      </c>
      <c r="B610" t="s">
        <v>1477</v>
      </c>
      <c r="C610" s="7">
        <v>6</v>
      </c>
      <c r="D610" s="8">
        <v>107</v>
      </c>
      <c r="E610" s="1">
        <v>2181.4789999999998</v>
      </c>
    </row>
    <row r="611" spans="1:5" x14ac:dyDescent="0.35">
      <c r="A611" t="s">
        <v>685</v>
      </c>
      <c r="B611" t="s">
        <v>1478</v>
      </c>
      <c r="C611" s="7">
        <v>8</v>
      </c>
      <c r="D611" s="8">
        <v>69</v>
      </c>
      <c r="E611" s="1">
        <v>1278.6389999999999</v>
      </c>
    </row>
    <row r="612" spans="1:5" x14ac:dyDescent="0.35">
      <c r="A612" t="s">
        <v>686</v>
      </c>
      <c r="B612" t="s">
        <v>1479</v>
      </c>
      <c r="C612" s="7">
        <v>7</v>
      </c>
      <c r="D612" s="8">
        <v>236</v>
      </c>
      <c r="E612" s="1">
        <v>6843.634</v>
      </c>
    </row>
    <row r="613" spans="1:5" x14ac:dyDescent="0.35">
      <c r="A613" t="s">
        <v>687</v>
      </c>
      <c r="B613" t="s">
        <v>1480</v>
      </c>
      <c r="C613" s="7">
        <v>4</v>
      </c>
      <c r="D613" s="8">
        <v>71</v>
      </c>
      <c r="E613" s="1">
        <v>160.572</v>
      </c>
    </row>
    <row r="614" spans="1:5" x14ac:dyDescent="0.35">
      <c r="A614" t="s">
        <v>688</v>
      </c>
      <c r="B614" t="s">
        <v>1481</v>
      </c>
      <c r="C614" s="7">
        <v>5</v>
      </c>
      <c r="D614" s="8">
        <v>89</v>
      </c>
      <c r="E614" s="1">
        <v>2876.0459999999998</v>
      </c>
    </row>
    <row r="615" spans="1:5" x14ac:dyDescent="0.35">
      <c r="A615" t="s">
        <v>689</v>
      </c>
      <c r="B615" t="s">
        <v>1482</v>
      </c>
      <c r="C615" s="7">
        <v>10</v>
      </c>
      <c r="D615" s="8">
        <v>46</v>
      </c>
      <c r="E615" s="1">
        <v>3454.9160000000002</v>
      </c>
    </row>
    <row r="616" spans="1:5" x14ac:dyDescent="0.35">
      <c r="A616" t="s">
        <v>690</v>
      </c>
      <c r="B616" t="s">
        <v>1483</v>
      </c>
      <c r="C616" s="7">
        <v>7</v>
      </c>
      <c r="D616" s="8">
        <v>464</v>
      </c>
      <c r="E616" s="1">
        <v>3922.415</v>
      </c>
    </row>
    <row r="617" spans="1:5" x14ac:dyDescent="0.35">
      <c r="A617" t="s">
        <v>691</v>
      </c>
      <c r="B617" t="s">
        <v>1484</v>
      </c>
      <c r="C617" s="7">
        <v>9</v>
      </c>
      <c r="D617" s="8">
        <v>25</v>
      </c>
      <c r="E617" s="1">
        <v>6108.3379999999997</v>
      </c>
    </row>
    <row r="618" spans="1:5" x14ac:dyDescent="0.35">
      <c r="A618" t="s">
        <v>692</v>
      </c>
      <c r="B618" t="s">
        <v>1485</v>
      </c>
      <c r="C618" s="7">
        <v>9</v>
      </c>
      <c r="D618" s="8">
        <v>5</v>
      </c>
      <c r="E618" s="1">
        <v>2617.9059999999999</v>
      </c>
    </row>
    <row r="619" spans="1:5" x14ac:dyDescent="0.35">
      <c r="A619" t="s">
        <v>693</v>
      </c>
      <c r="B619" t="s">
        <v>1486</v>
      </c>
      <c r="C619" s="7">
        <v>7</v>
      </c>
      <c r="D619" s="8">
        <v>43</v>
      </c>
      <c r="E619" s="1">
        <v>3832.3139999999999</v>
      </c>
    </row>
    <row r="620" spans="1:5" x14ac:dyDescent="0.35">
      <c r="A620" t="s">
        <v>694</v>
      </c>
      <c r="B620" t="s">
        <v>1487</v>
      </c>
      <c r="C620" s="7">
        <v>9</v>
      </c>
      <c r="D620" s="8">
        <v>12</v>
      </c>
      <c r="E620" s="1">
        <v>4793.5429999999997</v>
      </c>
    </row>
    <row r="621" spans="1:5" x14ac:dyDescent="0.35">
      <c r="A621" t="s">
        <v>695</v>
      </c>
      <c r="B621" t="s">
        <v>1488</v>
      </c>
      <c r="C621" s="7">
        <v>5</v>
      </c>
      <c r="D621" s="8">
        <v>61</v>
      </c>
      <c r="E621" s="1">
        <v>1686.9224999999999</v>
      </c>
    </row>
    <row r="622" spans="1:5" x14ac:dyDescent="0.35">
      <c r="A622" t="s">
        <v>696</v>
      </c>
      <c r="B622" t="s">
        <v>1489</v>
      </c>
      <c r="C622" s="7">
        <v>2</v>
      </c>
      <c r="D622" s="8">
        <v>68</v>
      </c>
      <c r="E622" s="1">
        <v>1008.196</v>
      </c>
    </row>
    <row r="623" spans="1:5" x14ac:dyDescent="0.35">
      <c r="A623" t="s">
        <v>697</v>
      </c>
      <c r="B623" t="s">
        <v>1490</v>
      </c>
      <c r="C623" s="7">
        <v>6</v>
      </c>
      <c r="D623" s="8">
        <v>96</v>
      </c>
      <c r="E623" s="1">
        <v>15117.339</v>
      </c>
    </row>
    <row r="624" spans="1:5" x14ac:dyDescent="0.35">
      <c r="A624" t="s">
        <v>698</v>
      </c>
      <c r="B624" t="s">
        <v>1491</v>
      </c>
      <c r="C624" s="7">
        <v>8</v>
      </c>
      <c r="D624" s="8">
        <v>19</v>
      </c>
      <c r="E624" s="1">
        <v>2663.0859999999998</v>
      </c>
    </row>
    <row r="625" spans="1:5" x14ac:dyDescent="0.35">
      <c r="A625" t="s">
        <v>699</v>
      </c>
      <c r="B625" t="s">
        <v>1492</v>
      </c>
      <c r="C625" s="7">
        <v>12</v>
      </c>
      <c r="D625" s="8">
        <v>9</v>
      </c>
      <c r="E625" s="1">
        <v>4715.4660000000003</v>
      </c>
    </row>
    <row r="626" spans="1:5" x14ac:dyDescent="0.35">
      <c r="A626" t="s">
        <v>700</v>
      </c>
      <c r="B626" t="s">
        <v>1493</v>
      </c>
      <c r="C626" s="7">
        <v>5</v>
      </c>
      <c r="D626" s="8">
        <v>25</v>
      </c>
      <c r="E626" s="1">
        <v>528.54600000000005</v>
      </c>
    </row>
    <row r="627" spans="1:5" x14ac:dyDescent="0.35">
      <c r="A627" t="s">
        <v>701</v>
      </c>
      <c r="B627" t="s">
        <v>1494</v>
      </c>
      <c r="C627" s="7">
        <v>5</v>
      </c>
      <c r="D627" s="8">
        <v>648</v>
      </c>
      <c r="E627" s="1">
        <v>221.084</v>
      </c>
    </row>
    <row r="628" spans="1:5" x14ac:dyDescent="0.35">
      <c r="A628" t="s">
        <v>702</v>
      </c>
      <c r="B628" t="s">
        <v>1495</v>
      </c>
      <c r="C628" s="7">
        <v>4</v>
      </c>
      <c r="D628" s="8">
        <v>54</v>
      </c>
      <c r="E628" s="1">
        <v>2067.4499999999998</v>
      </c>
    </row>
    <row r="629" spans="1:5" x14ac:dyDescent="0.35">
      <c r="A629" t="s">
        <v>703</v>
      </c>
      <c r="B629" t="s">
        <v>1496</v>
      </c>
      <c r="C629" s="7">
        <v>8</v>
      </c>
      <c r="D629" s="8">
        <v>32</v>
      </c>
      <c r="E629" s="1">
        <v>5633.3159999999998</v>
      </c>
    </row>
    <row r="630" spans="1:5" x14ac:dyDescent="0.35">
      <c r="A630" t="s">
        <v>704</v>
      </c>
      <c r="B630" t="s">
        <v>1497</v>
      </c>
      <c r="C630" s="7">
        <v>6</v>
      </c>
      <c r="D630" s="8">
        <v>369</v>
      </c>
      <c r="E630" s="1">
        <v>966.40899999999999</v>
      </c>
    </row>
    <row r="631" spans="1:5" x14ac:dyDescent="0.35">
      <c r="A631" t="s">
        <v>705</v>
      </c>
      <c r="B631" t="s">
        <v>1498</v>
      </c>
      <c r="C631" s="7">
        <v>6</v>
      </c>
      <c r="D631" s="8">
        <v>110</v>
      </c>
      <c r="E631" s="1">
        <v>885.75199999999995</v>
      </c>
    </row>
    <row r="632" spans="1:5" x14ac:dyDescent="0.35">
      <c r="A632" t="s">
        <v>706</v>
      </c>
      <c r="B632" t="s">
        <v>1499</v>
      </c>
      <c r="C632" s="7">
        <v>8</v>
      </c>
      <c r="D632" s="8">
        <v>72</v>
      </c>
      <c r="E632" s="1">
        <v>4272.93</v>
      </c>
    </row>
    <row r="633" spans="1:5" x14ac:dyDescent="0.35">
      <c r="A633" t="s">
        <v>707</v>
      </c>
      <c r="B633" t="s">
        <v>1500</v>
      </c>
      <c r="C633" s="7">
        <v>10</v>
      </c>
      <c r="D633" s="8">
        <v>180</v>
      </c>
      <c r="E633" s="1">
        <v>2912.8939999999998</v>
      </c>
    </row>
    <row r="634" spans="1:5" x14ac:dyDescent="0.35">
      <c r="A634" t="s">
        <v>708</v>
      </c>
      <c r="B634" t="s">
        <v>1501</v>
      </c>
      <c r="C634" s="7">
        <v>5</v>
      </c>
      <c r="D634" s="8">
        <v>114</v>
      </c>
      <c r="E634" s="1">
        <v>2786.6320000000001</v>
      </c>
    </row>
    <row r="635" spans="1:5" x14ac:dyDescent="0.35">
      <c r="A635" t="s">
        <v>709</v>
      </c>
      <c r="B635" t="s">
        <v>1502</v>
      </c>
      <c r="C635" s="7">
        <v>10</v>
      </c>
      <c r="D635" s="8">
        <v>21</v>
      </c>
      <c r="E635" s="1">
        <v>1419.7370000000001</v>
      </c>
    </row>
    <row r="636" spans="1:5" x14ac:dyDescent="0.35">
      <c r="A636" t="s">
        <v>710</v>
      </c>
      <c r="B636" t="s">
        <v>1503</v>
      </c>
      <c r="C636" s="7">
        <v>8</v>
      </c>
      <c r="D636" s="8">
        <v>14</v>
      </c>
      <c r="E636" s="1">
        <v>1137.616</v>
      </c>
    </row>
    <row r="637" spans="1:5" x14ac:dyDescent="0.35">
      <c r="A637" t="s">
        <v>711</v>
      </c>
      <c r="B637" t="s">
        <v>1504</v>
      </c>
      <c r="C637" s="7">
        <v>9</v>
      </c>
      <c r="D637" s="8">
        <v>114</v>
      </c>
      <c r="E637" s="1">
        <v>3133.924</v>
      </c>
    </row>
    <row r="638" spans="1:5" x14ac:dyDescent="0.35">
      <c r="A638" t="s">
        <v>712</v>
      </c>
      <c r="B638" t="s">
        <v>1505</v>
      </c>
      <c r="C638" s="7">
        <v>4</v>
      </c>
      <c r="D638" s="8">
        <v>42</v>
      </c>
      <c r="E638" s="1">
        <v>970.94200000000001</v>
      </c>
    </row>
    <row r="639" spans="1:5" x14ac:dyDescent="0.35">
      <c r="A639" t="s">
        <v>713</v>
      </c>
      <c r="B639" t="s">
        <v>1506</v>
      </c>
      <c r="C639" s="7">
        <v>1</v>
      </c>
      <c r="D639" s="8">
        <v>1098</v>
      </c>
      <c r="E639" s="1">
        <v>48.36</v>
      </c>
    </row>
    <row r="640" spans="1:5" x14ac:dyDescent="0.35">
      <c r="A640" t="s">
        <v>714</v>
      </c>
      <c r="B640" t="s">
        <v>1507</v>
      </c>
      <c r="C640" s="7">
        <v>5</v>
      </c>
      <c r="D640" s="8">
        <v>302</v>
      </c>
      <c r="E640" s="1">
        <v>876.69600000000003</v>
      </c>
    </row>
    <row r="641" spans="1:5" x14ac:dyDescent="0.35">
      <c r="A641" t="s">
        <v>715</v>
      </c>
      <c r="B641" t="s">
        <v>1508</v>
      </c>
      <c r="C641" s="7">
        <v>8</v>
      </c>
      <c r="D641" s="8">
        <v>390</v>
      </c>
      <c r="E641" s="1">
        <v>3309.15</v>
      </c>
    </row>
    <row r="642" spans="1:5" x14ac:dyDescent="0.35">
      <c r="A642" t="s">
        <v>716</v>
      </c>
      <c r="B642" t="s">
        <v>1509</v>
      </c>
      <c r="C642" s="7">
        <v>7</v>
      </c>
      <c r="D642" s="8">
        <v>89</v>
      </c>
      <c r="E642" s="1">
        <v>2341.2959999999998</v>
      </c>
    </row>
    <row r="643" spans="1:5" x14ac:dyDescent="0.35">
      <c r="A643" t="s">
        <v>717</v>
      </c>
      <c r="B643" t="s">
        <v>1510</v>
      </c>
      <c r="C643" s="7">
        <v>8</v>
      </c>
      <c r="D643" s="8">
        <v>6</v>
      </c>
      <c r="E643" s="1">
        <v>945.22199999999998</v>
      </c>
    </row>
    <row r="644" spans="1:5" x14ac:dyDescent="0.35">
      <c r="A644" t="s">
        <v>718</v>
      </c>
      <c r="B644" t="s">
        <v>1511</v>
      </c>
      <c r="C644" s="7">
        <v>5</v>
      </c>
      <c r="D644" s="8">
        <v>32</v>
      </c>
      <c r="E644" s="1">
        <v>3621.3760000000002</v>
      </c>
    </row>
    <row r="645" spans="1:5" x14ac:dyDescent="0.35">
      <c r="A645" t="s">
        <v>719</v>
      </c>
      <c r="B645" t="s">
        <v>1512</v>
      </c>
      <c r="C645" s="7">
        <v>6</v>
      </c>
      <c r="D645" s="8">
        <v>467</v>
      </c>
      <c r="E645" s="1">
        <v>6979.18</v>
      </c>
    </row>
    <row r="646" spans="1:5" x14ac:dyDescent="0.35">
      <c r="A646" t="s">
        <v>720</v>
      </c>
      <c r="B646" t="s">
        <v>1513</v>
      </c>
      <c r="C646" s="7">
        <v>2</v>
      </c>
      <c r="D646" s="8">
        <v>519</v>
      </c>
      <c r="E646" s="1">
        <v>740.38199999999995</v>
      </c>
    </row>
    <row r="647" spans="1:5" x14ac:dyDescent="0.35">
      <c r="A647" t="s">
        <v>721</v>
      </c>
      <c r="B647" t="s">
        <v>1514</v>
      </c>
      <c r="C647" s="7">
        <v>3</v>
      </c>
      <c r="D647" s="8">
        <v>534</v>
      </c>
      <c r="E647" s="1">
        <v>2085.7399999999998</v>
      </c>
    </row>
    <row r="648" spans="1:5" x14ac:dyDescent="0.35">
      <c r="A648" t="s">
        <v>722</v>
      </c>
      <c r="B648" t="s">
        <v>1515</v>
      </c>
      <c r="C648" s="7">
        <v>3</v>
      </c>
      <c r="D648" s="8">
        <v>119</v>
      </c>
      <c r="E648" s="1">
        <v>1460.192</v>
      </c>
    </row>
    <row r="649" spans="1:5" x14ac:dyDescent="0.35">
      <c r="A649" t="s">
        <v>723</v>
      </c>
      <c r="B649" t="s">
        <v>1516</v>
      </c>
      <c r="C649" s="7">
        <v>8</v>
      </c>
      <c r="D649" s="8">
        <v>121</v>
      </c>
      <c r="E649" s="1">
        <v>6234.91</v>
      </c>
    </row>
    <row r="650" spans="1:5" x14ac:dyDescent="0.35">
      <c r="A650" t="s">
        <v>724</v>
      </c>
      <c r="B650" t="s">
        <v>1517</v>
      </c>
      <c r="C650" s="7">
        <v>6</v>
      </c>
      <c r="D650" s="8">
        <v>345</v>
      </c>
      <c r="E650" s="1">
        <v>1453.4739999999999</v>
      </c>
    </row>
    <row r="651" spans="1:5" x14ac:dyDescent="0.35">
      <c r="A651" t="s">
        <v>725</v>
      </c>
      <c r="B651" t="s">
        <v>1518</v>
      </c>
      <c r="C651" s="7">
        <v>5</v>
      </c>
      <c r="D651" s="8">
        <v>6</v>
      </c>
      <c r="E651" s="1">
        <v>5979.0959999999995</v>
      </c>
    </row>
    <row r="652" spans="1:5" x14ac:dyDescent="0.35">
      <c r="A652" t="s">
        <v>726</v>
      </c>
      <c r="B652" t="s">
        <v>1519</v>
      </c>
      <c r="C652" s="7">
        <v>1</v>
      </c>
      <c r="D652" s="8">
        <v>299</v>
      </c>
      <c r="E652" s="1">
        <v>98.35</v>
      </c>
    </row>
    <row r="653" spans="1:5" x14ac:dyDescent="0.35">
      <c r="A653" t="s">
        <v>727</v>
      </c>
      <c r="B653" t="s">
        <v>1520</v>
      </c>
      <c r="C653" s="7">
        <v>7</v>
      </c>
      <c r="D653" s="8">
        <v>35</v>
      </c>
      <c r="E653" s="1">
        <v>3815.4780000000001</v>
      </c>
    </row>
    <row r="654" spans="1:5" x14ac:dyDescent="0.35">
      <c r="A654" t="s">
        <v>728</v>
      </c>
      <c r="B654" t="s">
        <v>1521</v>
      </c>
      <c r="C654" s="7">
        <v>4</v>
      </c>
      <c r="D654" s="8">
        <v>496</v>
      </c>
      <c r="E654" s="1">
        <v>954.64520000000005</v>
      </c>
    </row>
    <row r="655" spans="1:5" x14ac:dyDescent="0.35">
      <c r="A655" t="s">
        <v>729</v>
      </c>
      <c r="B655" t="s">
        <v>1522</v>
      </c>
      <c r="C655" s="7">
        <v>12</v>
      </c>
      <c r="D655" s="8">
        <v>33</v>
      </c>
      <c r="E655" s="1">
        <v>5153.0839999999998</v>
      </c>
    </row>
    <row r="656" spans="1:5" x14ac:dyDescent="0.35">
      <c r="A656" t="s">
        <v>730</v>
      </c>
      <c r="B656" t="s">
        <v>1523</v>
      </c>
      <c r="C656" s="7">
        <v>8</v>
      </c>
      <c r="D656" s="8">
        <v>28</v>
      </c>
      <c r="E656" s="1">
        <v>2170.7159999999999</v>
      </c>
    </row>
    <row r="657" spans="1:5" x14ac:dyDescent="0.35">
      <c r="A657" t="s">
        <v>731</v>
      </c>
      <c r="B657" t="s">
        <v>1524</v>
      </c>
      <c r="C657" s="7">
        <v>2</v>
      </c>
      <c r="D657" s="8">
        <v>19</v>
      </c>
      <c r="E657" s="1">
        <v>615.93200000000002</v>
      </c>
    </row>
    <row r="658" spans="1:5" x14ac:dyDescent="0.35">
      <c r="A658" t="s">
        <v>732</v>
      </c>
      <c r="B658" t="s">
        <v>1525</v>
      </c>
      <c r="C658" s="7">
        <v>6</v>
      </c>
      <c r="D658" s="8">
        <v>170</v>
      </c>
      <c r="E658" s="1">
        <v>3302.2620000000002</v>
      </c>
    </row>
    <row r="659" spans="1:5" x14ac:dyDescent="0.35">
      <c r="A659" t="s">
        <v>733</v>
      </c>
      <c r="B659" t="s">
        <v>1526</v>
      </c>
      <c r="C659" s="7">
        <v>5</v>
      </c>
      <c r="D659" s="8">
        <v>76</v>
      </c>
      <c r="E659" s="1">
        <v>3221.29</v>
      </c>
    </row>
    <row r="660" spans="1:5" x14ac:dyDescent="0.35">
      <c r="A660" t="s">
        <v>734</v>
      </c>
      <c r="B660" t="s">
        <v>1527</v>
      </c>
      <c r="C660" s="7">
        <v>8</v>
      </c>
      <c r="D660" s="8">
        <v>36</v>
      </c>
      <c r="E660" s="1">
        <v>4159.7700000000004</v>
      </c>
    </row>
    <row r="661" spans="1:5" x14ac:dyDescent="0.35">
      <c r="A661" t="s">
        <v>735</v>
      </c>
      <c r="B661" t="s">
        <v>1528</v>
      </c>
      <c r="C661" s="7">
        <v>2</v>
      </c>
      <c r="D661" s="8">
        <v>19</v>
      </c>
      <c r="E661" s="1">
        <v>22.327999999999999</v>
      </c>
    </row>
    <row r="662" spans="1:5" x14ac:dyDescent="0.35">
      <c r="A662" t="s">
        <v>736</v>
      </c>
      <c r="B662" t="s">
        <v>1529</v>
      </c>
      <c r="C662" s="7">
        <v>7</v>
      </c>
      <c r="D662" s="8">
        <v>120</v>
      </c>
      <c r="E662" s="1">
        <v>7397.4009999999998</v>
      </c>
    </row>
    <row r="663" spans="1:5" x14ac:dyDescent="0.35">
      <c r="A663" t="s">
        <v>737</v>
      </c>
      <c r="B663" t="s">
        <v>1530</v>
      </c>
      <c r="C663" s="7">
        <v>9</v>
      </c>
      <c r="D663" s="8">
        <v>89</v>
      </c>
      <c r="E663" s="1">
        <v>3279.7460000000001</v>
      </c>
    </row>
    <row r="664" spans="1:5" x14ac:dyDescent="0.35">
      <c r="A664" t="s">
        <v>738</v>
      </c>
      <c r="B664" t="s">
        <v>1531</v>
      </c>
      <c r="C664" s="7">
        <v>5</v>
      </c>
      <c r="D664" s="8">
        <v>79</v>
      </c>
      <c r="E664" s="1">
        <v>3495.6460000000002</v>
      </c>
    </row>
    <row r="665" spans="1:5" x14ac:dyDescent="0.35">
      <c r="A665" t="s">
        <v>739</v>
      </c>
      <c r="B665" t="s">
        <v>1532</v>
      </c>
      <c r="C665" s="7">
        <v>10</v>
      </c>
      <c r="D665" s="8">
        <v>63</v>
      </c>
      <c r="E665" s="1">
        <v>4767.3415000000005</v>
      </c>
    </row>
    <row r="666" spans="1:5" x14ac:dyDescent="0.35">
      <c r="A666" t="s">
        <v>740</v>
      </c>
      <c r="B666" t="s">
        <v>1533</v>
      </c>
      <c r="C666" s="7">
        <v>3</v>
      </c>
      <c r="D666" s="8">
        <v>201</v>
      </c>
      <c r="E666" s="1">
        <v>1348.02</v>
      </c>
    </row>
    <row r="667" spans="1:5" x14ac:dyDescent="0.35">
      <c r="A667" t="s">
        <v>741</v>
      </c>
      <c r="B667" t="s">
        <v>1534</v>
      </c>
      <c r="C667" s="7">
        <v>6</v>
      </c>
      <c r="D667" s="8">
        <v>188</v>
      </c>
      <c r="E667" s="1">
        <v>6410.9960000000001</v>
      </c>
    </row>
    <row r="668" spans="1:5" x14ac:dyDescent="0.35">
      <c r="A668" t="s">
        <v>742</v>
      </c>
      <c r="B668" t="s">
        <v>1535</v>
      </c>
      <c r="C668" s="7">
        <v>7</v>
      </c>
      <c r="D668" s="8">
        <v>47</v>
      </c>
      <c r="E668" s="1">
        <v>8057.8909999999996</v>
      </c>
    </row>
    <row r="669" spans="1:5" x14ac:dyDescent="0.35">
      <c r="A669" t="s">
        <v>743</v>
      </c>
      <c r="B669" t="s">
        <v>1536</v>
      </c>
      <c r="C669" s="7">
        <v>5</v>
      </c>
      <c r="D669" s="8">
        <v>781</v>
      </c>
      <c r="E669" s="1">
        <v>3362.9636</v>
      </c>
    </row>
    <row r="670" spans="1:5" x14ac:dyDescent="0.35">
      <c r="A670" t="s">
        <v>744</v>
      </c>
      <c r="B670" t="s">
        <v>1537</v>
      </c>
      <c r="C670" s="7">
        <v>9</v>
      </c>
      <c r="D670" s="8">
        <v>40</v>
      </c>
      <c r="E670" s="1">
        <v>4624.5720000000001</v>
      </c>
    </row>
    <row r="671" spans="1:5" x14ac:dyDescent="0.35">
      <c r="A671" t="s">
        <v>745</v>
      </c>
      <c r="B671" t="s">
        <v>1538</v>
      </c>
      <c r="C671" s="7">
        <v>9</v>
      </c>
      <c r="D671" s="8">
        <v>349</v>
      </c>
      <c r="E671" s="1">
        <v>14142.334000000001</v>
      </c>
    </row>
    <row r="672" spans="1:5" x14ac:dyDescent="0.35">
      <c r="A672" t="s">
        <v>746</v>
      </c>
      <c r="B672" t="s">
        <v>1539</v>
      </c>
      <c r="C672" s="7">
        <v>4</v>
      </c>
      <c r="D672" s="8">
        <v>149</v>
      </c>
      <c r="E672" s="1">
        <v>4371.9579999999996</v>
      </c>
    </row>
    <row r="673" spans="1:5" x14ac:dyDescent="0.35">
      <c r="A673" t="s">
        <v>747</v>
      </c>
      <c r="B673" t="s">
        <v>1540</v>
      </c>
      <c r="C673" s="7">
        <v>8</v>
      </c>
      <c r="D673" s="8">
        <v>187</v>
      </c>
      <c r="E673" s="1">
        <v>3729.7930000000001</v>
      </c>
    </row>
    <row r="674" spans="1:5" x14ac:dyDescent="0.35">
      <c r="A674" t="s">
        <v>748</v>
      </c>
      <c r="B674" t="s">
        <v>1541</v>
      </c>
      <c r="C674" s="7">
        <v>7</v>
      </c>
      <c r="D674" s="8">
        <v>29</v>
      </c>
      <c r="E674" s="1">
        <v>3979.0650000000001</v>
      </c>
    </row>
    <row r="675" spans="1:5" x14ac:dyDescent="0.35">
      <c r="A675" t="s">
        <v>749</v>
      </c>
      <c r="B675" t="s">
        <v>1542</v>
      </c>
      <c r="C675" s="7">
        <v>9</v>
      </c>
      <c r="D675" s="8">
        <v>30</v>
      </c>
      <c r="E675" s="1">
        <v>5992.5360000000001</v>
      </c>
    </row>
    <row r="676" spans="1:5" x14ac:dyDescent="0.35">
      <c r="A676" t="s">
        <v>750</v>
      </c>
      <c r="B676" t="s">
        <v>1543</v>
      </c>
      <c r="C676" s="7">
        <v>7</v>
      </c>
      <c r="D676" s="8">
        <v>36</v>
      </c>
      <c r="E676" s="1">
        <v>1874.998</v>
      </c>
    </row>
    <row r="677" spans="1:5" x14ac:dyDescent="0.35">
      <c r="A677" t="s">
        <v>751</v>
      </c>
      <c r="B677" t="s">
        <v>1544</v>
      </c>
      <c r="C677" s="7">
        <v>5</v>
      </c>
      <c r="D677" s="8">
        <v>92</v>
      </c>
      <c r="E677" s="1">
        <v>902.72799999999995</v>
      </c>
    </row>
    <row r="678" spans="1:5" x14ac:dyDescent="0.35">
      <c r="A678" t="s">
        <v>752</v>
      </c>
      <c r="B678" t="s">
        <v>1545</v>
      </c>
      <c r="C678" s="7">
        <v>6</v>
      </c>
      <c r="D678" s="8">
        <v>126</v>
      </c>
      <c r="E678" s="1">
        <v>1254.6400000000001</v>
      </c>
    </row>
    <row r="679" spans="1:5" x14ac:dyDescent="0.35">
      <c r="A679" t="s">
        <v>753</v>
      </c>
      <c r="B679" t="s">
        <v>1546</v>
      </c>
      <c r="C679" s="7">
        <v>10</v>
      </c>
      <c r="D679" s="8">
        <v>89</v>
      </c>
      <c r="E679" s="1">
        <v>2576.4079999999999</v>
      </c>
    </row>
    <row r="680" spans="1:5" x14ac:dyDescent="0.35">
      <c r="A680" t="s">
        <v>754</v>
      </c>
      <c r="B680" t="s">
        <v>1547</v>
      </c>
      <c r="C680" s="7">
        <v>11</v>
      </c>
      <c r="D680" s="8">
        <v>187</v>
      </c>
      <c r="E680" s="1">
        <v>5226.21</v>
      </c>
    </row>
    <row r="681" spans="1:5" x14ac:dyDescent="0.35">
      <c r="A681" t="s">
        <v>755</v>
      </c>
      <c r="B681" t="s">
        <v>1548</v>
      </c>
      <c r="C681" s="7">
        <v>7</v>
      </c>
      <c r="D681" s="8">
        <v>41</v>
      </c>
      <c r="E681" s="1">
        <v>4492.6570000000002</v>
      </c>
    </row>
    <row r="682" spans="1:5" x14ac:dyDescent="0.35">
      <c r="A682" t="s">
        <v>756</v>
      </c>
      <c r="B682" t="s">
        <v>1549</v>
      </c>
      <c r="C682" s="7">
        <v>4</v>
      </c>
      <c r="D682" s="8">
        <v>30</v>
      </c>
      <c r="E682" s="1">
        <v>279.25599999999997</v>
      </c>
    </row>
    <row r="683" spans="1:5" x14ac:dyDescent="0.35">
      <c r="A683" t="s">
        <v>757</v>
      </c>
      <c r="B683" t="s">
        <v>1550</v>
      </c>
      <c r="C683" s="7">
        <v>2</v>
      </c>
      <c r="D683" s="8">
        <v>131</v>
      </c>
      <c r="E683" s="1">
        <v>280.63200000000001</v>
      </c>
    </row>
    <row r="684" spans="1:5" x14ac:dyDescent="0.35">
      <c r="A684" t="s">
        <v>758</v>
      </c>
      <c r="B684" t="s">
        <v>1551</v>
      </c>
      <c r="C684" s="7">
        <v>9</v>
      </c>
      <c r="D684" s="8">
        <v>200</v>
      </c>
      <c r="E684" s="1">
        <v>6121.1139999999996</v>
      </c>
    </row>
    <row r="685" spans="1:5" x14ac:dyDescent="0.35">
      <c r="A685" t="s">
        <v>759</v>
      </c>
      <c r="B685" t="s">
        <v>1552</v>
      </c>
      <c r="C685" s="7">
        <v>11</v>
      </c>
      <c r="D685" s="8">
        <v>9</v>
      </c>
      <c r="E685" s="1">
        <v>12209.438</v>
      </c>
    </row>
    <row r="686" spans="1:5" x14ac:dyDescent="0.35">
      <c r="A686" t="s">
        <v>760</v>
      </c>
      <c r="B686" t="s">
        <v>1553</v>
      </c>
      <c r="C686" s="7">
        <v>7</v>
      </c>
      <c r="D686" s="8">
        <v>59</v>
      </c>
      <c r="E686" s="1">
        <v>763.54600000000005</v>
      </c>
    </row>
    <row r="687" spans="1:5" x14ac:dyDescent="0.35">
      <c r="A687" t="s">
        <v>761</v>
      </c>
      <c r="B687" t="s">
        <v>1554</v>
      </c>
      <c r="C687" s="7">
        <v>9</v>
      </c>
      <c r="D687" s="8">
        <v>59</v>
      </c>
      <c r="E687" s="1">
        <v>3422.7860000000001</v>
      </c>
    </row>
    <row r="688" spans="1:5" x14ac:dyDescent="0.35">
      <c r="A688" t="s">
        <v>762</v>
      </c>
      <c r="B688" t="s">
        <v>1555</v>
      </c>
      <c r="C688" s="7">
        <v>9</v>
      </c>
      <c r="D688" s="8">
        <v>48</v>
      </c>
      <c r="E688" s="1">
        <v>3336.5349999999999</v>
      </c>
    </row>
    <row r="689" spans="1:5" x14ac:dyDescent="0.35">
      <c r="A689" t="s">
        <v>763</v>
      </c>
      <c r="B689" t="s">
        <v>1556</v>
      </c>
      <c r="C689" s="7">
        <v>3</v>
      </c>
      <c r="D689" s="8">
        <v>8</v>
      </c>
      <c r="E689" s="1">
        <v>3406.5810000000001</v>
      </c>
    </row>
    <row r="690" spans="1:5" x14ac:dyDescent="0.35">
      <c r="A690" t="s">
        <v>764</v>
      </c>
      <c r="B690" t="s">
        <v>1557</v>
      </c>
      <c r="C690" s="7">
        <v>8</v>
      </c>
      <c r="D690" s="8">
        <v>183</v>
      </c>
      <c r="E690" s="1">
        <v>1884.798</v>
      </c>
    </row>
    <row r="691" spans="1:5" x14ac:dyDescent="0.35">
      <c r="A691" t="s">
        <v>765</v>
      </c>
      <c r="B691" t="s">
        <v>1558</v>
      </c>
      <c r="C691" s="7">
        <v>6</v>
      </c>
      <c r="D691" s="8">
        <v>108</v>
      </c>
      <c r="E691" s="1">
        <v>3124.8319999999999</v>
      </c>
    </row>
    <row r="692" spans="1:5" x14ac:dyDescent="0.35">
      <c r="A692" t="s">
        <v>766</v>
      </c>
      <c r="B692" t="s">
        <v>1559</v>
      </c>
      <c r="C692" s="7">
        <v>3</v>
      </c>
      <c r="D692" s="8">
        <v>226</v>
      </c>
      <c r="E692" s="1">
        <v>47.945999999999998</v>
      </c>
    </row>
    <row r="693" spans="1:5" x14ac:dyDescent="0.35">
      <c r="A693" t="s">
        <v>767</v>
      </c>
      <c r="B693" t="s">
        <v>1560</v>
      </c>
      <c r="C693" s="7">
        <v>13</v>
      </c>
      <c r="D693" s="8">
        <v>29</v>
      </c>
      <c r="E693" s="1">
        <v>3406.8395</v>
      </c>
    </row>
    <row r="694" spans="1:5" x14ac:dyDescent="0.35">
      <c r="A694" t="s">
        <v>768</v>
      </c>
      <c r="B694" t="s">
        <v>1561</v>
      </c>
      <c r="C694" s="7">
        <v>10</v>
      </c>
      <c r="D694" s="8">
        <v>23</v>
      </c>
      <c r="E694" s="1">
        <v>2180.7179999999998</v>
      </c>
    </row>
    <row r="695" spans="1:5" x14ac:dyDescent="0.35">
      <c r="A695" t="s">
        <v>769</v>
      </c>
      <c r="B695" t="s">
        <v>1562</v>
      </c>
      <c r="C695" s="7">
        <v>2</v>
      </c>
      <c r="D695" s="8">
        <v>765</v>
      </c>
      <c r="E695" s="1">
        <v>2096.3919999999998</v>
      </c>
    </row>
    <row r="696" spans="1:5" x14ac:dyDescent="0.35">
      <c r="A696" t="s">
        <v>770</v>
      </c>
      <c r="B696" t="s">
        <v>1563</v>
      </c>
      <c r="C696" s="7">
        <v>12</v>
      </c>
      <c r="D696" s="8">
        <v>95</v>
      </c>
      <c r="E696" s="1">
        <v>3949.6559999999999</v>
      </c>
    </row>
    <row r="697" spans="1:5" x14ac:dyDescent="0.35">
      <c r="A697" t="s">
        <v>771</v>
      </c>
      <c r="B697" t="s">
        <v>1564</v>
      </c>
      <c r="C697" s="7">
        <v>6</v>
      </c>
      <c r="D697" s="8">
        <v>29</v>
      </c>
      <c r="E697" s="1">
        <v>1341.0360000000001</v>
      </c>
    </row>
    <row r="698" spans="1:5" x14ac:dyDescent="0.35">
      <c r="A698" t="s">
        <v>772</v>
      </c>
      <c r="B698" t="s">
        <v>1565</v>
      </c>
      <c r="C698" s="7">
        <v>5</v>
      </c>
      <c r="D698" s="8">
        <v>253</v>
      </c>
      <c r="E698" s="1">
        <v>1318.7760000000001</v>
      </c>
    </row>
    <row r="699" spans="1:5" x14ac:dyDescent="0.35">
      <c r="A699" t="s">
        <v>773</v>
      </c>
      <c r="B699" t="s">
        <v>1566</v>
      </c>
      <c r="C699" s="7">
        <v>3</v>
      </c>
      <c r="D699" s="8">
        <v>8</v>
      </c>
      <c r="E699" s="1">
        <v>883.40899999999999</v>
      </c>
    </row>
    <row r="700" spans="1:5" x14ac:dyDescent="0.35">
      <c r="A700" t="s">
        <v>774</v>
      </c>
      <c r="B700" t="s">
        <v>1567</v>
      </c>
      <c r="C700" s="7">
        <v>7</v>
      </c>
      <c r="D700" s="8">
        <v>70</v>
      </c>
      <c r="E700" s="1">
        <v>3053.0120000000002</v>
      </c>
    </row>
    <row r="701" spans="1:5" x14ac:dyDescent="0.35">
      <c r="A701" t="s">
        <v>775</v>
      </c>
      <c r="B701" t="s">
        <v>1568</v>
      </c>
      <c r="C701" s="7">
        <v>4</v>
      </c>
      <c r="D701" s="8">
        <v>421</v>
      </c>
      <c r="E701" s="1">
        <v>244.494</v>
      </c>
    </row>
    <row r="702" spans="1:5" x14ac:dyDescent="0.35">
      <c r="A702" t="s">
        <v>776</v>
      </c>
      <c r="B702" t="s">
        <v>1569</v>
      </c>
      <c r="C702" s="7">
        <v>5</v>
      </c>
      <c r="D702" s="8">
        <v>79</v>
      </c>
      <c r="E702" s="1">
        <v>25043.05</v>
      </c>
    </row>
    <row r="703" spans="1:5" x14ac:dyDescent="0.35">
      <c r="A703" t="s">
        <v>777</v>
      </c>
      <c r="B703" t="s">
        <v>1570</v>
      </c>
      <c r="C703" s="7">
        <v>1</v>
      </c>
      <c r="D703" s="8">
        <v>606</v>
      </c>
      <c r="E703" s="1">
        <v>1043.0409999999999</v>
      </c>
    </row>
    <row r="704" spans="1:5" x14ac:dyDescent="0.35">
      <c r="A704" t="s">
        <v>778</v>
      </c>
      <c r="B704" t="s">
        <v>1571</v>
      </c>
      <c r="C704" s="7">
        <v>12</v>
      </c>
      <c r="D704" s="8">
        <v>25</v>
      </c>
      <c r="E704" s="1">
        <v>5563.3919999999998</v>
      </c>
    </row>
    <row r="705" spans="1:5" x14ac:dyDescent="0.35">
      <c r="A705" t="s">
        <v>779</v>
      </c>
      <c r="B705" t="s">
        <v>1572</v>
      </c>
      <c r="C705" s="7">
        <v>6</v>
      </c>
      <c r="D705" s="8">
        <v>111</v>
      </c>
      <c r="E705" s="1">
        <v>1860.4179999999999</v>
      </c>
    </row>
    <row r="706" spans="1:5" x14ac:dyDescent="0.35">
      <c r="A706" t="s">
        <v>780</v>
      </c>
      <c r="B706" t="s">
        <v>1573</v>
      </c>
      <c r="C706" s="7">
        <v>7</v>
      </c>
      <c r="D706" s="8">
        <v>79</v>
      </c>
      <c r="E706" s="1">
        <v>3127.9591999999998</v>
      </c>
    </row>
    <row r="707" spans="1:5" x14ac:dyDescent="0.35">
      <c r="A707" t="s">
        <v>781</v>
      </c>
      <c r="B707" t="s">
        <v>1574</v>
      </c>
      <c r="C707" s="7">
        <v>6</v>
      </c>
      <c r="D707" s="8">
        <v>29</v>
      </c>
      <c r="E707" s="1">
        <v>2602.5754999999999</v>
      </c>
    </row>
    <row r="708" spans="1:5" x14ac:dyDescent="0.35">
      <c r="A708" t="s">
        <v>782</v>
      </c>
      <c r="B708" t="s">
        <v>1575</v>
      </c>
      <c r="C708" s="7">
        <v>6</v>
      </c>
      <c r="D708" s="8">
        <v>327</v>
      </c>
      <c r="E708" s="1">
        <v>1306.086</v>
      </c>
    </row>
    <row r="709" spans="1:5" x14ac:dyDescent="0.35">
      <c r="A709" t="s">
        <v>783</v>
      </c>
      <c r="B709" t="s">
        <v>1576</v>
      </c>
      <c r="C709" s="7">
        <v>9</v>
      </c>
      <c r="D709" s="8">
        <v>47</v>
      </c>
      <c r="E709" s="1">
        <v>5440.3190000000004</v>
      </c>
    </row>
    <row r="710" spans="1:5" x14ac:dyDescent="0.35">
      <c r="A710" t="s">
        <v>784</v>
      </c>
      <c r="B710" t="s">
        <v>1577</v>
      </c>
      <c r="C710" s="7">
        <v>9</v>
      </c>
      <c r="D710" s="8">
        <v>386</v>
      </c>
      <c r="E710" s="1">
        <v>1872.4359999999999</v>
      </c>
    </row>
    <row r="711" spans="1:5" x14ac:dyDescent="0.35">
      <c r="A711" t="s">
        <v>785</v>
      </c>
      <c r="B711" t="s">
        <v>1578</v>
      </c>
      <c r="C711" s="7">
        <v>10</v>
      </c>
      <c r="D711" s="8">
        <v>79</v>
      </c>
      <c r="E711" s="1">
        <v>4282.9399999999996</v>
      </c>
    </row>
    <row r="712" spans="1:5" x14ac:dyDescent="0.35">
      <c r="A712" t="s">
        <v>786</v>
      </c>
      <c r="B712" t="s">
        <v>1579</v>
      </c>
      <c r="C712" s="7">
        <v>6</v>
      </c>
      <c r="D712" s="8">
        <v>70</v>
      </c>
      <c r="E712" s="1">
        <v>3990.6889999999999</v>
      </c>
    </row>
    <row r="713" spans="1:5" x14ac:dyDescent="0.35">
      <c r="A713" t="s">
        <v>787</v>
      </c>
      <c r="B713" t="s">
        <v>1580</v>
      </c>
      <c r="C713" s="7">
        <v>5</v>
      </c>
      <c r="D713" s="8">
        <v>8</v>
      </c>
      <c r="E713" s="1">
        <v>3233.4810000000002</v>
      </c>
    </row>
    <row r="714" spans="1:5" x14ac:dyDescent="0.35">
      <c r="A714" t="s">
        <v>788</v>
      </c>
      <c r="B714" t="s">
        <v>1581</v>
      </c>
      <c r="C714" s="7">
        <v>8</v>
      </c>
      <c r="D714" s="8">
        <v>196</v>
      </c>
      <c r="E714" s="1">
        <v>4345.8860000000004</v>
      </c>
    </row>
    <row r="715" spans="1:5" x14ac:dyDescent="0.35">
      <c r="A715" t="s">
        <v>789</v>
      </c>
      <c r="B715" t="s">
        <v>1582</v>
      </c>
      <c r="C715" s="7">
        <v>8</v>
      </c>
      <c r="D715" s="8">
        <v>15</v>
      </c>
      <c r="E715" s="1">
        <v>1324.028</v>
      </c>
    </row>
    <row r="716" spans="1:5" x14ac:dyDescent="0.35">
      <c r="A716" t="s">
        <v>790</v>
      </c>
      <c r="B716" t="s">
        <v>1583</v>
      </c>
      <c r="C716" s="7">
        <v>6</v>
      </c>
      <c r="D716" s="8">
        <v>110</v>
      </c>
      <c r="E716" s="1">
        <v>3056.8069999999998</v>
      </c>
    </row>
    <row r="717" spans="1:5" x14ac:dyDescent="0.35">
      <c r="A717" t="s">
        <v>791</v>
      </c>
      <c r="B717" t="s">
        <v>1584</v>
      </c>
      <c r="C717" s="7">
        <v>3</v>
      </c>
      <c r="D717" s="8">
        <v>491</v>
      </c>
      <c r="E717" s="1">
        <v>613.4</v>
      </c>
    </row>
    <row r="718" spans="1:5" x14ac:dyDescent="0.35">
      <c r="A718" t="s">
        <v>792</v>
      </c>
      <c r="B718" t="s">
        <v>1585</v>
      </c>
      <c r="C718" s="7">
        <v>6</v>
      </c>
      <c r="D718" s="8">
        <v>432</v>
      </c>
      <c r="E718" s="1">
        <v>418.49</v>
      </c>
    </row>
    <row r="719" spans="1:5" x14ac:dyDescent="0.35">
      <c r="A719" t="s">
        <v>793</v>
      </c>
      <c r="B719" t="s">
        <v>1586</v>
      </c>
      <c r="C719" s="7">
        <v>5</v>
      </c>
      <c r="D719" s="8">
        <v>120</v>
      </c>
      <c r="E719" s="1">
        <v>964.63599999999997</v>
      </c>
    </row>
    <row r="720" spans="1:5" x14ac:dyDescent="0.35">
      <c r="A720" t="s">
        <v>794</v>
      </c>
      <c r="B720" t="s">
        <v>1587</v>
      </c>
      <c r="C720" s="7">
        <v>7</v>
      </c>
      <c r="D720" s="8">
        <v>125</v>
      </c>
      <c r="E720" s="1">
        <v>433.34</v>
      </c>
    </row>
    <row r="721" spans="1:5" x14ac:dyDescent="0.35">
      <c r="A721" t="s">
        <v>795</v>
      </c>
      <c r="B721" t="s">
        <v>1588</v>
      </c>
      <c r="C721" s="7">
        <v>7</v>
      </c>
      <c r="D721" s="8">
        <v>20</v>
      </c>
      <c r="E721" s="1">
        <v>2595.364</v>
      </c>
    </row>
    <row r="722" spans="1:5" x14ac:dyDescent="0.35">
      <c r="A722" t="s">
        <v>796</v>
      </c>
      <c r="B722" t="s">
        <v>1589</v>
      </c>
      <c r="C722" s="7">
        <v>10</v>
      </c>
      <c r="D722" s="8">
        <v>101</v>
      </c>
      <c r="E722" s="1">
        <v>11470.95</v>
      </c>
    </row>
    <row r="723" spans="1:5" x14ac:dyDescent="0.35">
      <c r="A723" t="s">
        <v>797</v>
      </c>
      <c r="B723" t="s">
        <v>1590</v>
      </c>
      <c r="C723" s="7">
        <v>9</v>
      </c>
      <c r="D723" s="8">
        <v>320</v>
      </c>
      <c r="E723" s="1">
        <v>4105.3050000000003</v>
      </c>
    </row>
    <row r="724" spans="1:5" x14ac:dyDescent="0.35">
      <c r="A724" t="s">
        <v>798</v>
      </c>
      <c r="B724" t="s">
        <v>1591</v>
      </c>
      <c r="C724" s="7">
        <v>4</v>
      </c>
      <c r="D724" s="8">
        <v>76</v>
      </c>
      <c r="E724" s="1">
        <v>1271.0899999999999</v>
      </c>
    </row>
    <row r="725" spans="1:5" x14ac:dyDescent="0.35">
      <c r="A725" t="s">
        <v>799</v>
      </c>
      <c r="B725" t="s">
        <v>1592</v>
      </c>
      <c r="C725" s="7">
        <v>8</v>
      </c>
      <c r="D725" s="8">
        <v>2</v>
      </c>
      <c r="E725" s="1">
        <v>1903.491</v>
      </c>
    </row>
    <row r="726" spans="1:5" x14ac:dyDescent="0.35">
      <c r="A726" t="s">
        <v>800</v>
      </c>
      <c r="B726" t="s">
        <v>1593</v>
      </c>
      <c r="C726" s="7">
        <v>7</v>
      </c>
      <c r="D726" s="8">
        <v>81</v>
      </c>
      <c r="E726" s="1">
        <v>1085.078</v>
      </c>
    </row>
    <row r="727" spans="1:5" x14ac:dyDescent="0.35">
      <c r="A727" t="s">
        <v>801</v>
      </c>
      <c r="B727" t="s">
        <v>1594</v>
      </c>
      <c r="C727" s="7">
        <v>6</v>
      </c>
      <c r="D727" s="8">
        <v>30</v>
      </c>
      <c r="E727" s="1">
        <v>1966.65</v>
      </c>
    </row>
    <row r="728" spans="1:5" x14ac:dyDescent="0.35">
      <c r="A728" t="s">
        <v>802</v>
      </c>
      <c r="B728" t="s">
        <v>1595</v>
      </c>
      <c r="C728" s="7">
        <v>3</v>
      </c>
      <c r="D728" s="8">
        <v>162</v>
      </c>
      <c r="E728" s="1">
        <v>1019.044</v>
      </c>
    </row>
    <row r="729" spans="1:5" x14ac:dyDescent="0.35">
      <c r="A729" t="s">
        <v>803</v>
      </c>
      <c r="B729" t="s">
        <v>1596</v>
      </c>
      <c r="C729" s="7">
        <v>7</v>
      </c>
      <c r="D729" s="8">
        <v>162</v>
      </c>
      <c r="E729" s="1">
        <v>2921.5439999999999</v>
      </c>
    </row>
    <row r="730" spans="1:5" x14ac:dyDescent="0.35">
      <c r="A730" t="s">
        <v>804</v>
      </c>
      <c r="B730" t="s">
        <v>1597</v>
      </c>
      <c r="C730" s="7">
        <v>2</v>
      </c>
      <c r="D730" s="8">
        <v>534</v>
      </c>
      <c r="E730" s="1">
        <v>758.69600000000003</v>
      </c>
    </row>
    <row r="731" spans="1:5" x14ac:dyDescent="0.35">
      <c r="A731" t="s">
        <v>805</v>
      </c>
      <c r="B731" t="s">
        <v>1598</v>
      </c>
      <c r="C731" s="7">
        <v>11</v>
      </c>
      <c r="D731" s="8">
        <v>35</v>
      </c>
      <c r="E731" s="1">
        <v>3625.3290000000002</v>
      </c>
    </row>
    <row r="732" spans="1:5" x14ac:dyDescent="0.35">
      <c r="A732" t="s">
        <v>806</v>
      </c>
      <c r="B732" t="s">
        <v>1599</v>
      </c>
      <c r="C732" s="7">
        <v>4</v>
      </c>
      <c r="D732" s="8">
        <v>69</v>
      </c>
      <c r="E732" s="1">
        <v>14595.62</v>
      </c>
    </row>
    <row r="733" spans="1:5" x14ac:dyDescent="0.35">
      <c r="A733" t="s">
        <v>807</v>
      </c>
      <c r="B733" t="s">
        <v>1600</v>
      </c>
      <c r="C733" s="7">
        <v>5</v>
      </c>
      <c r="D733" s="8">
        <v>119</v>
      </c>
      <c r="E733" s="1">
        <v>1467.8810000000001</v>
      </c>
    </row>
    <row r="734" spans="1:5" x14ac:dyDescent="0.35">
      <c r="A734" t="s">
        <v>808</v>
      </c>
      <c r="B734" t="s">
        <v>1601</v>
      </c>
      <c r="C734" s="7">
        <v>4</v>
      </c>
      <c r="D734" s="8">
        <v>58</v>
      </c>
      <c r="E734" s="1">
        <v>3589.2959999999998</v>
      </c>
    </row>
    <row r="735" spans="1:5" x14ac:dyDescent="0.35">
      <c r="A735" t="s">
        <v>809</v>
      </c>
      <c r="B735" t="s">
        <v>1602</v>
      </c>
      <c r="C735" s="7">
        <v>4</v>
      </c>
      <c r="D735" s="8">
        <v>49</v>
      </c>
      <c r="E735" s="1">
        <v>816.17399999999998</v>
      </c>
    </row>
    <row r="736" spans="1:5" x14ac:dyDescent="0.35">
      <c r="A736" t="s">
        <v>810</v>
      </c>
      <c r="B736" t="s">
        <v>1603</v>
      </c>
      <c r="C736" s="7">
        <v>7</v>
      </c>
      <c r="D736" s="8">
        <v>349</v>
      </c>
      <c r="E736" s="1">
        <v>1602.376</v>
      </c>
    </row>
    <row r="737" spans="1:5" x14ac:dyDescent="0.35">
      <c r="A737" t="s">
        <v>811</v>
      </c>
      <c r="B737" t="s">
        <v>1604</v>
      </c>
      <c r="C737" s="7">
        <v>6</v>
      </c>
      <c r="D737" s="8">
        <v>583</v>
      </c>
      <c r="E737" s="1">
        <v>2198.4499999999998</v>
      </c>
    </row>
    <row r="738" spans="1:5" x14ac:dyDescent="0.35">
      <c r="A738" t="s">
        <v>812</v>
      </c>
      <c r="B738" t="s">
        <v>1605</v>
      </c>
      <c r="C738" s="7">
        <v>5</v>
      </c>
      <c r="D738" s="8">
        <v>146</v>
      </c>
      <c r="E738" s="1">
        <v>834.32799999999997</v>
      </c>
    </row>
    <row r="739" spans="1:5" x14ac:dyDescent="0.35">
      <c r="A739" t="s">
        <v>813</v>
      </c>
      <c r="B739" t="s">
        <v>1606</v>
      </c>
      <c r="C739" s="7">
        <v>7</v>
      </c>
      <c r="D739" s="8">
        <v>202</v>
      </c>
      <c r="E739" s="1">
        <v>9133.99</v>
      </c>
    </row>
    <row r="740" spans="1:5" x14ac:dyDescent="0.35">
      <c r="A740" t="s">
        <v>814</v>
      </c>
      <c r="B740" t="s">
        <v>1607</v>
      </c>
      <c r="C740" s="7">
        <v>9</v>
      </c>
      <c r="D740" s="8">
        <v>107</v>
      </c>
      <c r="E740" s="1">
        <v>4737.4859999999999</v>
      </c>
    </row>
    <row r="741" spans="1:5" x14ac:dyDescent="0.35">
      <c r="A741" t="s">
        <v>815</v>
      </c>
      <c r="B741" t="s">
        <v>1608</v>
      </c>
      <c r="C741" s="7">
        <v>5</v>
      </c>
      <c r="D741" s="8">
        <v>285</v>
      </c>
      <c r="E741" s="1">
        <v>1387.559</v>
      </c>
    </row>
    <row r="742" spans="1:5" x14ac:dyDescent="0.35">
      <c r="A742" t="s">
        <v>816</v>
      </c>
      <c r="B742" t="s">
        <v>1609</v>
      </c>
      <c r="C742" s="7">
        <v>9</v>
      </c>
      <c r="D742" s="8">
        <v>30</v>
      </c>
      <c r="E742" s="1">
        <v>2797.6680000000001</v>
      </c>
    </row>
    <row r="743" spans="1:5" x14ac:dyDescent="0.35">
      <c r="A743" t="s">
        <v>817</v>
      </c>
      <c r="B743" t="s">
        <v>1610</v>
      </c>
      <c r="C743" s="7">
        <v>5</v>
      </c>
      <c r="D743" s="8">
        <v>399</v>
      </c>
      <c r="E743" s="1">
        <v>19052.218000000001</v>
      </c>
    </row>
    <row r="744" spans="1:5" x14ac:dyDescent="0.35">
      <c r="A744" t="s">
        <v>818</v>
      </c>
      <c r="B744" t="s">
        <v>1611</v>
      </c>
      <c r="C744" s="7">
        <v>1</v>
      </c>
      <c r="D744" s="8">
        <v>106</v>
      </c>
      <c r="E744" s="1">
        <v>1038.26</v>
      </c>
    </row>
    <row r="745" spans="1:5" x14ac:dyDescent="0.35">
      <c r="A745" t="s">
        <v>819</v>
      </c>
      <c r="B745" t="s">
        <v>1612</v>
      </c>
      <c r="C745" s="7">
        <v>8</v>
      </c>
      <c r="D745" s="8">
        <v>27</v>
      </c>
      <c r="E745" s="1">
        <v>4266.8119999999999</v>
      </c>
    </row>
    <row r="746" spans="1:5" x14ac:dyDescent="0.35">
      <c r="A746" t="s">
        <v>820</v>
      </c>
      <c r="B746" t="s">
        <v>1613</v>
      </c>
      <c r="C746" s="7">
        <v>9</v>
      </c>
      <c r="D746" s="8">
        <v>153</v>
      </c>
      <c r="E746" s="1">
        <v>1244.9760000000001</v>
      </c>
    </row>
    <row r="747" spans="1:5" x14ac:dyDescent="0.35">
      <c r="A747" t="s">
        <v>821</v>
      </c>
      <c r="B747" t="s">
        <v>1614</v>
      </c>
      <c r="C747" s="7">
        <v>7</v>
      </c>
      <c r="D747" s="8">
        <v>4</v>
      </c>
      <c r="E747" s="1">
        <v>742.55799999999999</v>
      </c>
    </row>
    <row r="748" spans="1:5" x14ac:dyDescent="0.35">
      <c r="A748" t="s">
        <v>822</v>
      </c>
      <c r="B748" t="s">
        <v>1615</v>
      </c>
      <c r="C748" s="7">
        <v>9</v>
      </c>
      <c r="D748" s="8">
        <v>37</v>
      </c>
      <c r="E748" s="1">
        <v>1434.548</v>
      </c>
    </row>
    <row r="749" spans="1:5" x14ac:dyDescent="0.35">
      <c r="A749" t="s">
        <v>823</v>
      </c>
      <c r="B749" t="s">
        <v>1616</v>
      </c>
      <c r="C749" s="7">
        <v>5</v>
      </c>
      <c r="D749" s="8">
        <v>337</v>
      </c>
      <c r="E749" s="1">
        <v>3058.3719999999998</v>
      </c>
    </row>
    <row r="750" spans="1:5" x14ac:dyDescent="0.35">
      <c r="A750" t="s">
        <v>824</v>
      </c>
      <c r="B750" t="s">
        <v>1617</v>
      </c>
      <c r="C750" s="7">
        <v>4</v>
      </c>
      <c r="D750" s="8">
        <v>114</v>
      </c>
      <c r="E750" s="1">
        <v>2074.6610000000001</v>
      </c>
    </row>
    <row r="751" spans="1:5" x14ac:dyDescent="0.35">
      <c r="A751" t="s">
        <v>825</v>
      </c>
      <c r="B751" t="s">
        <v>1618</v>
      </c>
      <c r="C751" s="7">
        <v>5</v>
      </c>
      <c r="D751" s="8">
        <v>344</v>
      </c>
      <c r="E751" s="1">
        <v>2422.8240000000001</v>
      </c>
    </row>
    <row r="752" spans="1:5" x14ac:dyDescent="0.35">
      <c r="A752" t="s">
        <v>826</v>
      </c>
      <c r="B752" t="s">
        <v>1619</v>
      </c>
      <c r="C752" s="7">
        <v>4</v>
      </c>
      <c r="D752" s="8">
        <v>58</v>
      </c>
      <c r="E752" s="1">
        <v>2942.7719999999999</v>
      </c>
    </row>
    <row r="753" spans="1:5" x14ac:dyDescent="0.35">
      <c r="A753" t="s">
        <v>827</v>
      </c>
      <c r="B753" t="s">
        <v>1620</v>
      </c>
      <c r="C753" s="7">
        <v>8</v>
      </c>
      <c r="D753" s="8">
        <v>117</v>
      </c>
      <c r="E753" s="1">
        <v>1022.201</v>
      </c>
    </row>
    <row r="754" spans="1:5" x14ac:dyDescent="0.35">
      <c r="A754" t="s">
        <v>828</v>
      </c>
      <c r="B754" t="s">
        <v>1621</v>
      </c>
      <c r="C754" s="7">
        <v>7</v>
      </c>
      <c r="D754" s="8">
        <v>72</v>
      </c>
      <c r="E754" s="1">
        <v>4234.0959999999995</v>
      </c>
    </row>
    <row r="755" spans="1:5" x14ac:dyDescent="0.35">
      <c r="A755" t="s">
        <v>829</v>
      </c>
      <c r="B755" t="s">
        <v>1622</v>
      </c>
      <c r="C755" s="7">
        <v>8</v>
      </c>
      <c r="D755" s="8">
        <v>103</v>
      </c>
      <c r="E755" s="1">
        <v>2955.2260000000001</v>
      </c>
    </row>
    <row r="756" spans="1:5" x14ac:dyDescent="0.35">
      <c r="A756" t="s">
        <v>830</v>
      </c>
      <c r="B756" t="s">
        <v>1623</v>
      </c>
      <c r="C756" s="7">
        <v>3</v>
      </c>
      <c r="D756" s="8">
        <v>130</v>
      </c>
      <c r="E756" s="1">
        <v>1094.6780000000001</v>
      </c>
    </row>
    <row r="757" spans="1:5" x14ac:dyDescent="0.35">
      <c r="A757" t="s">
        <v>831</v>
      </c>
      <c r="B757" t="s">
        <v>1624</v>
      </c>
      <c r="C757" s="7">
        <v>7</v>
      </c>
      <c r="D757" s="8">
        <v>90</v>
      </c>
      <c r="E757" s="1">
        <v>3130.221</v>
      </c>
    </row>
    <row r="758" spans="1:5" x14ac:dyDescent="0.35">
      <c r="A758" t="s">
        <v>832</v>
      </c>
      <c r="B758" t="s">
        <v>1625</v>
      </c>
      <c r="C758" s="7">
        <v>9</v>
      </c>
      <c r="D758" s="8">
        <v>8</v>
      </c>
      <c r="E758" s="1">
        <v>4454.0559999999996</v>
      </c>
    </row>
    <row r="759" spans="1:5" x14ac:dyDescent="0.35">
      <c r="A759" t="s">
        <v>833</v>
      </c>
      <c r="B759" t="s">
        <v>1626</v>
      </c>
      <c r="C759" s="7">
        <v>5</v>
      </c>
      <c r="D759" s="8">
        <v>104</v>
      </c>
      <c r="E759" s="1">
        <v>5329.0047999999997</v>
      </c>
    </row>
    <row r="760" spans="1:5" x14ac:dyDescent="0.35">
      <c r="A760" t="s">
        <v>834</v>
      </c>
      <c r="B760" t="s">
        <v>1627</v>
      </c>
      <c r="C760" s="7">
        <v>4</v>
      </c>
      <c r="D760" s="8">
        <v>350</v>
      </c>
      <c r="E760" s="1">
        <v>1936.64</v>
      </c>
    </row>
    <row r="761" spans="1:5" x14ac:dyDescent="0.35">
      <c r="A761" t="s">
        <v>835</v>
      </c>
      <c r="B761" t="s">
        <v>1628</v>
      </c>
      <c r="C761" s="7">
        <v>5</v>
      </c>
      <c r="D761" s="8">
        <v>193</v>
      </c>
      <c r="E761" s="1">
        <v>675.94200000000001</v>
      </c>
    </row>
    <row r="762" spans="1:5" x14ac:dyDescent="0.35">
      <c r="A762" t="s">
        <v>836</v>
      </c>
      <c r="B762" t="s">
        <v>1629</v>
      </c>
      <c r="C762" s="7">
        <v>2</v>
      </c>
      <c r="D762" s="8">
        <v>357</v>
      </c>
      <c r="E762" s="1">
        <v>4.8330000000000002</v>
      </c>
    </row>
    <row r="763" spans="1:5" x14ac:dyDescent="0.35">
      <c r="A763" t="s">
        <v>837</v>
      </c>
      <c r="B763" t="s">
        <v>1630</v>
      </c>
      <c r="C763" s="7">
        <v>6</v>
      </c>
      <c r="D763" s="8">
        <v>504</v>
      </c>
      <c r="E763" s="1">
        <v>2163.6239999999998</v>
      </c>
    </row>
    <row r="764" spans="1:5" x14ac:dyDescent="0.35">
      <c r="A764" t="s">
        <v>838</v>
      </c>
      <c r="B764" t="s">
        <v>1631</v>
      </c>
      <c r="C764" s="7">
        <v>7</v>
      </c>
      <c r="D764" s="8">
        <v>198</v>
      </c>
      <c r="E764" s="1">
        <v>5371.09</v>
      </c>
    </row>
    <row r="765" spans="1:5" x14ac:dyDescent="0.35">
      <c r="A765" t="s">
        <v>839</v>
      </c>
      <c r="B765" t="s">
        <v>1632</v>
      </c>
      <c r="C765" s="7">
        <v>5</v>
      </c>
      <c r="D765" s="8">
        <v>226</v>
      </c>
      <c r="E765" s="1">
        <v>974.78200000000004</v>
      </c>
    </row>
    <row r="766" spans="1:5" x14ac:dyDescent="0.35">
      <c r="A766" t="s">
        <v>840</v>
      </c>
      <c r="B766" t="s">
        <v>1633</v>
      </c>
      <c r="C766" s="7">
        <v>6</v>
      </c>
      <c r="D766" s="8">
        <v>36</v>
      </c>
      <c r="E766" s="1">
        <v>11891.751</v>
      </c>
    </row>
    <row r="767" spans="1:5" x14ac:dyDescent="0.35">
      <c r="A767" t="s">
        <v>841</v>
      </c>
      <c r="B767" t="s">
        <v>1634</v>
      </c>
      <c r="C767" s="7">
        <v>5</v>
      </c>
      <c r="D767" s="8">
        <v>172</v>
      </c>
      <c r="E767" s="1">
        <v>2054.14</v>
      </c>
    </row>
    <row r="768" spans="1:5" x14ac:dyDescent="0.35">
      <c r="A768" t="s">
        <v>842</v>
      </c>
      <c r="B768" t="s">
        <v>1635</v>
      </c>
      <c r="C768" s="7">
        <v>6</v>
      </c>
      <c r="D768" s="8">
        <v>11</v>
      </c>
      <c r="E768" s="1">
        <v>2243.2739999999999</v>
      </c>
    </row>
    <row r="769" spans="1:5" x14ac:dyDescent="0.35">
      <c r="A769" t="s">
        <v>843</v>
      </c>
      <c r="B769" t="s">
        <v>1636</v>
      </c>
      <c r="C769" s="7">
        <v>7</v>
      </c>
      <c r="D769" s="8">
        <v>55</v>
      </c>
      <c r="E769" s="1">
        <v>2820.424</v>
      </c>
    </row>
    <row r="770" spans="1:5" x14ac:dyDescent="0.35">
      <c r="A770" t="s">
        <v>844</v>
      </c>
      <c r="B770" t="s">
        <v>1637</v>
      </c>
      <c r="C770" s="7">
        <v>5</v>
      </c>
      <c r="D770" s="8">
        <v>238</v>
      </c>
      <c r="E770" s="1">
        <v>3368.0940000000001</v>
      </c>
    </row>
    <row r="771" spans="1:5" x14ac:dyDescent="0.35">
      <c r="A771" t="s">
        <v>845</v>
      </c>
      <c r="B771" t="s">
        <v>1638</v>
      </c>
      <c r="C771" s="7">
        <v>7</v>
      </c>
      <c r="D771" s="8">
        <v>31</v>
      </c>
      <c r="E771" s="1">
        <v>4915.6019999999999</v>
      </c>
    </row>
    <row r="772" spans="1:5" x14ac:dyDescent="0.35">
      <c r="A772" t="s">
        <v>846</v>
      </c>
      <c r="B772" t="s">
        <v>1639</v>
      </c>
      <c r="C772" s="7">
        <v>8</v>
      </c>
      <c r="D772" s="8">
        <v>183</v>
      </c>
      <c r="E772" s="1">
        <v>1427.0440000000001</v>
      </c>
    </row>
    <row r="773" spans="1:5" x14ac:dyDescent="0.35">
      <c r="A773" t="s">
        <v>847</v>
      </c>
      <c r="B773" t="s">
        <v>1640</v>
      </c>
      <c r="C773" s="7">
        <v>3</v>
      </c>
      <c r="D773" s="8">
        <v>406</v>
      </c>
      <c r="E773" s="1">
        <v>439.5</v>
      </c>
    </row>
    <row r="774" spans="1:5" x14ac:dyDescent="0.35">
      <c r="A774" t="s">
        <v>848</v>
      </c>
      <c r="B774" t="s">
        <v>1641</v>
      </c>
      <c r="C774" s="7">
        <v>7</v>
      </c>
      <c r="D774" s="8">
        <v>12</v>
      </c>
      <c r="E774" s="1">
        <v>5364.808</v>
      </c>
    </row>
    <row r="775" spans="1:5" x14ac:dyDescent="0.35">
      <c r="A775" t="s">
        <v>849</v>
      </c>
      <c r="B775" t="s">
        <v>1642</v>
      </c>
      <c r="C775" s="7">
        <v>7</v>
      </c>
      <c r="D775" s="8">
        <v>64</v>
      </c>
      <c r="E775" s="1">
        <v>5278.826</v>
      </c>
    </row>
    <row r="776" spans="1:5" x14ac:dyDescent="0.35">
      <c r="A776" t="s">
        <v>850</v>
      </c>
      <c r="B776" t="s">
        <v>1643</v>
      </c>
      <c r="C776" s="7">
        <v>4</v>
      </c>
      <c r="D776" s="8">
        <v>35</v>
      </c>
      <c r="E776" s="1">
        <v>1707.2860000000001</v>
      </c>
    </row>
    <row r="777" spans="1:5" x14ac:dyDescent="0.35">
      <c r="A777" t="s">
        <v>851</v>
      </c>
      <c r="B777" t="s">
        <v>1644</v>
      </c>
      <c r="C777" s="7">
        <v>6</v>
      </c>
      <c r="D777" s="8">
        <v>54</v>
      </c>
      <c r="E777" s="1">
        <v>2005.596</v>
      </c>
    </row>
    <row r="778" spans="1:5" x14ac:dyDescent="0.35">
      <c r="A778" t="s">
        <v>852</v>
      </c>
      <c r="B778" t="s">
        <v>1645</v>
      </c>
      <c r="C778" s="7">
        <v>6</v>
      </c>
      <c r="D778" s="8">
        <v>581</v>
      </c>
      <c r="E778" s="1">
        <v>6442.2539999999999</v>
      </c>
    </row>
    <row r="779" spans="1:5" x14ac:dyDescent="0.35">
      <c r="A779" t="s">
        <v>853</v>
      </c>
      <c r="B779" t="s">
        <v>1646</v>
      </c>
      <c r="C779" s="7">
        <v>5</v>
      </c>
      <c r="D779" s="8">
        <v>13</v>
      </c>
      <c r="E779" s="1">
        <v>847.94399999999996</v>
      </c>
    </row>
    <row r="780" spans="1:5" x14ac:dyDescent="0.35">
      <c r="A780" t="s">
        <v>854</v>
      </c>
      <c r="B780" t="s">
        <v>1647</v>
      </c>
      <c r="C780" s="7">
        <v>6</v>
      </c>
      <c r="D780" s="8">
        <v>154</v>
      </c>
      <c r="E780" s="1">
        <v>846.01</v>
      </c>
    </row>
    <row r="781" spans="1:5" x14ac:dyDescent="0.35">
      <c r="A781" t="s">
        <v>855</v>
      </c>
      <c r="B781" t="s">
        <v>1648</v>
      </c>
      <c r="C781" s="7">
        <v>5</v>
      </c>
      <c r="D781" s="8">
        <v>286</v>
      </c>
      <c r="E781" s="1">
        <v>427.37200000000001</v>
      </c>
    </row>
    <row r="782" spans="1:5" x14ac:dyDescent="0.35">
      <c r="A782" t="s">
        <v>856</v>
      </c>
      <c r="B782" t="s">
        <v>1649</v>
      </c>
      <c r="C782" s="7">
        <v>7</v>
      </c>
      <c r="D782" s="8">
        <v>54</v>
      </c>
      <c r="E782" s="1">
        <v>2454.866</v>
      </c>
    </row>
    <row r="783" spans="1:5" x14ac:dyDescent="0.35">
      <c r="A783" t="s">
        <v>857</v>
      </c>
      <c r="B783" t="s">
        <v>1650</v>
      </c>
      <c r="C783" s="7">
        <v>5</v>
      </c>
      <c r="D783" s="8">
        <v>117</v>
      </c>
      <c r="E783" s="1">
        <v>380.69</v>
      </c>
    </row>
    <row r="784" spans="1:5" x14ac:dyDescent="0.35">
      <c r="A784" t="s">
        <v>858</v>
      </c>
      <c r="B784" t="s">
        <v>1651</v>
      </c>
      <c r="C784" s="7">
        <v>3</v>
      </c>
      <c r="D784" s="8">
        <v>30</v>
      </c>
      <c r="E784" s="1">
        <v>993.90200000000004</v>
      </c>
    </row>
    <row r="785" spans="1:5" x14ac:dyDescent="0.35">
      <c r="A785" t="s">
        <v>859</v>
      </c>
      <c r="B785" t="s">
        <v>1652</v>
      </c>
      <c r="C785" s="7">
        <v>7</v>
      </c>
      <c r="D785" s="8">
        <v>75</v>
      </c>
      <c r="E785" s="1">
        <v>3360.5259999999998</v>
      </c>
    </row>
    <row r="786" spans="1:5" x14ac:dyDescent="0.35">
      <c r="A786" t="s">
        <v>860</v>
      </c>
      <c r="B786" t="s">
        <v>1653</v>
      </c>
      <c r="C786" s="7">
        <v>4</v>
      </c>
      <c r="D786" s="8">
        <v>221</v>
      </c>
      <c r="E786" s="1">
        <v>1055.981</v>
      </c>
    </row>
    <row r="787" spans="1:5" x14ac:dyDescent="0.35">
      <c r="A787" t="s">
        <v>861</v>
      </c>
      <c r="B787" t="s">
        <v>1654</v>
      </c>
      <c r="C787" s="7">
        <v>2</v>
      </c>
      <c r="D787" s="8">
        <v>1000</v>
      </c>
      <c r="E787" s="1">
        <v>1736.596</v>
      </c>
    </row>
    <row r="788" spans="1:5" x14ac:dyDescent="0.35">
      <c r="A788" t="s">
        <v>862</v>
      </c>
      <c r="B788" t="s">
        <v>1655</v>
      </c>
      <c r="C788" s="7">
        <v>10</v>
      </c>
      <c r="D788" s="8">
        <v>28</v>
      </c>
      <c r="E788" s="1">
        <v>6134.0379999999996</v>
      </c>
    </row>
    <row r="789" spans="1:5" x14ac:dyDescent="0.35">
      <c r="A789" t="s">
        <v>863</v>
      </c>
      <c r="B789" t="s">
        <v>1656</v>
      </c>
      <c r="C789" s="7">
        <v>11</v>
      </c>
      <c r="D789" s="8">
        <v>20</v>
      </c>
      <c r="E789" s="1">
        <v>6160.1019999999999</v>
      </c>
    </row>
    <row r="790" spans="1:5" x14ac:dyDescent="0.35">
      <c r="A790" t="s">
        <v>864</v>
      </c>
      <c r="B790" t="s">
        <v>1657</v>
      </c>
      <c r="C790" s="7">
        <v>11</v>
      </c>
      <c r="D790" s="8">
        <v>43</v>
      </c>
      <c r="E790" s="1">
        <v>2374.6579999999999</v>
      </c>
    </row>
    <row r="791" spans="1:5" x14ac:dyDescent="0.35">
      <c r="A791" t="s">
        <v>865</v>
      </c>
      <c r="B791" t="s">
        <v>1658</v>
      </c>
      <c r="C791" s="7">
        <v>5</v>
      </c>
      <c r="D791" s="8">
        <v>4</v>
      </c>
      <c r="E791" s="1">
        <v>5454.35</v>
      </c>
    </row>
    <row r="792" spans="1:5" x14ac:dyDescent="0.35">
      <c r="A792" t="s">
        <v>866</v>
      </c>
      <c r="B792" t="s">
        <v>1659</v>
      </c>
      <c r="C792" s="7">
        <v>8</v>
      </c>
      <c r="D792" s="8">
        <v>9</v>
      </c>
      <c r="E792" s="1">
        <v>6720.4440000000004</v>
      </c>
    </row>
    <row r="793" spans="1:5" x14ac:dyDescent="0.35">
      <c r="A793" t="s">
        <v>867</v>
      </c>
      <c r="B793" t="s">
        <v>1660</v>
      </c>
      <c r="C793" s="7">
        <v>13</v>
      </c>
      <c r="D793" s="8">
        <v>54</v>
      </c>
      <c r="E793" s="1">
        <v>8025.7070000000003</v>
      </c>
    </row>
    <row r="794" spans="1:5" x14ac:dyDescent="0.35">
      <c r="A794" t="s">
        <v>868</v>
      </c>
      <c r="B794" t="s">
        <v>1661</v>
      </c>
      <c r="C794" s="7">
        <v>5</v>
      </c>
      <c r="D794" s="8">
        <v>202</v>
      </c>
      <c r="E794" s="1">
        <v>1493.944</v>
      </c>
    </row>
    <row r="795" spans="1:5" x14ac:dyDescent="0.35">
      <c r="A795" t="s">
        <v>7</v>
      </c>
      <c r="C795" s="7">
        <v>5009</v>
      </c>
      <c r="D795" s="8">
        <v>0</v>
      </c>
      <c r="E795" s="1">
        <v>2297200.8602999998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D4CE8-EB60-4497-A140-C458E12CEBE6}">
  <dimension ref="A1:M795"/>
  <sheetViews>
    <sheetView workbookViewId="0">
      <selection activeCell="L11" sqref="L11"/>
    </sheetView>
  </sheetViews>
  <sheetFormatPr defaultRowHeight="14.5" x14ac:dyDescent="0.35"/>
  <cols>
    <col min="1" max="1" width="13.1796875" customWidth="1"/>
    <col min="2" max="2" width="20.36328125" bestFit="1" customWidth="1"/>
    <col min="3" max="3" width="12.81640625" customWidth="1"/>
    <col min="4" max="4" width="15.7265625" customWidth="1"/>
    <col min="5" max="5" width="11.81640625" customWidth="1"/>
    <col min="6" max="6" width="18.36328125" bestFit="1" customWidth="1"/>
    <col min="9" max="9" width="8.7265625" style="9"/>
    <col min="10" max="10" width="20.08984375" bestFit="1" customWidth="1"/>
    <col min="12" max="12" width="16.6328125" bestFit="1" customWidth="1"/>
    <col min="13" max="13" width="22" bestFit="1" customWidth="1"/>
    <col min="16" max="16" width="16.6328125" bestFit="1" customWidth="1"/>
    <col min="17" max="17" width="22" bestFit="1" customWidth="1"/>
  </cols>
  <sheetData>
    <row r="1" spans="1:13" x14ac:dyDescent="0.35">
      <c r="A1" t="s">
        <v>1662</v>
      </c>
      <c r="B1" t="s">
        <v>1663</v>
      </c>
      <c r="C1" t="s">
        <v>1664</v>
      </c>
      <c r="D1" t="s">
        <v>1665</v>
      </c>
      <c r="E1" t="s">
        <v>0</v>
      </c>
      <c r="F1" t="s">
        <v>1666</v>
      </c>
      <c r="G1" t="s">
        <v>1667</v>
      </c>
      <c r="H1" t="s">
        <v>1668</v>
      </c>
      <c r="I1" s="9" t="s">
        <v>1669</v>
      </c>
      <c r="J1" t="s">
        <v>1670</v>
      </c>
      <c r="L1" s="4" t="s">
        <v>3</v>
      </c>
      <c r="M1" t="s">
        <v>1687</v>
      </c>
    </row>
    <row r="2" spans="1:13" x14ac:dyDescent="0.35">
      <c r="A2" t="s">
        <v>76</v>
      </c>
      <c r="B2" t="s">
        <v>869</v>
      </c>
      <c r="C2">
        <v>5</v>
      </c>
      <c r="D2">
        <v>184</v>
      </c>
      <c r="E2">
        <v>5563.56</v>
      </c>
      <c r="F2">
        <f xml:space="preserve"> ROUNDUP((1 - _xlfn.PERCENTRANK.INC(D:D,RFM_Table[[#This Row],[Recency (Days)]]))*5,0)</f>
        <v>2</v>
      </c>
      <c r="G2">
        <f>ROUNDUP(_xlfn.PERCENTRANK.INC(C:C,RFM_Table[[#This Row],[Total Orders]])*5,0)</f>
        <v>2</v>
      </c>
      <c r="H2">
        <f>ROUNDUP(_xlfn.PERCENTRANK.INC(E:E,RFM_Table[[#This Row],[Total Sales]])*5,0)</f>
        <v>5</v>
      </c>
      <c r="I2" s="9" t="str">
        <f>_xlfn.CONCAT(RFM_Table[[#This Row],[R_Score(Recency)]],RFM_Table[[#This Row],[F_Score(Frequency)]],RFM_Table[[#This Row],[M_Score(Monetary)]])</f>
        <v>225</v>
      </c>
      <c r="J2" t="str">
        <f>IF(VALUE(RFM_Table[[#This Row],[RFM_ID]])&gt;=444,"Champions", IF(VALUE(RFM_Table[[#This Row],[RFM_ID]])&gt;=333,"Loyal Customers", IF(VALUE(RFM_Table[[#This Row],[R_Score(Recency)]])&gt;=4,"Recent Customers", IF(VALUE(RFM_Table[[#This Row],[R_Score(Recency)]])&lt;=2,"At Risk/Lost", "Average Customers"))))</f>
        <v>At Risk/Lost</v>
      </c>
      <c r="L2" s="5" t="s">
        <v>1683</v>
      </c>
      <c r="M2">
        <v>318</v>
      </c>
    </row>
    <row r="3" spans="1:13" x14ac:dyDescent="0.35">
      <c r="A3" t="s">
        <v>77</v>
      </c>
      <c r="B3" t="s">
        <v>870</v>
      </c>
      <c r="C3">
        <v>9</v>
      </c>
      <c r="D3">
        <v>19</v>
      </c>
      <c r="E3">
        <v>1056.3900000000001</v>
      </c>
      <c r="F3">
        <f xml:space="preserve"> ROUNDUP((1 - _xlfn.PERCENTRANK.INC(D:D,RFM_Table[[#This Row],[Recency (Days)]]))*5,0)</f>
        <v>5</v>
      </c>
      <c r="G3">
        <f>ROUNDUP(_xlfn.PERCENTRANK.INC(C:C,RFM_Table[[#This Row],[Total Orders]])*5,0)</f>
        <v>4</v>
      </c>
      <c r="H3">
        <f>ROUNDUP(_xlfn.PERCENTRANK.INC(E:E,RFM_Table[[#This Row],[Total Sales]])*5,0)</f>
        <v>2</v>
      </c>
      <c r="I3" s="9" t="str">
        <f>_xlfn.CONCAT(RFM_Table[[#This Row],[R_Score(Recency)]],RFM_Table[[#This Row],[F_Score(Frequency)]],RFM_Table[[#This Row],[M_Score(Monetary)]])</f>
        <v>542</v>
      </c>
      <c r="J3" t="str">
        <f>IF(VALUE(RFM_Table[[#This Row],[RFM_ID]])&gt;=444,"Champions", IF(VALUE(RFM_Table[[#This Row],[RFM_ID]])&gt;=333,"Loyal Customers", IF(VALUE(RFM_Table[[#This Row],[R_Score(Recency)]])&gt;=4,"Recent Customers", IF(VALUE(RFM_Table[[#This Row],[R_Score(Recency)]])&lt;=2,"At Risk/Lost", "Average Customers"))))</f>
        <v>Champions</v>
      </c>
      <c r="L3" s="5" t="s">
        <v>1684</v>
      </c>
      <c r="M3">
        <v>73</v>
      </c>
    </row>
    <row r="4" spans="1:13" x14ac:dyDescent="0.35">
      <c r="A4" t="s">
        <v>78</v>
      </c>
      <c r="B4" t="s">
        <v>871</v>
      </c>
      <c r="C4">
        <v>4</v>
      </c>
      <c r="D4">
        <v>259</v>
      </c>
      <c r="E4">
        <v>1790.5119999999999</v>
      </c>
      <c r="F4">
        <f xml:space="preserve"> ROUNDUP((1 - _xlfn.PERCENTRANK.INC(D:D,RFM_Table[[#This Row],[Recency (Days)]]))*5,0)</f>
        <v>1</v>
      </c>
      <c r="G4">
        <f>ROUNDUP(_xlfn.PERCENTRANK.INC(C:C,RFM_Table[[#This Row],[Total Orders]])*5,0)</f>
        <v>1</v>
      </c>
      <c r="H4">
        <f>ROUNDUP(_xlfn.PERCENTRANK.INC(E:E,RFM_Table[[#This Row],[Total Sales]])*5,0)</f>
        <v>3</v>
      </c>
      <c r="I4" s="9" t="str">
        <f>_xlfn.CONCAT(RFM_Table[[#This Row],[R_Score(Recency)]],RFM_Table[[#This Row],[F_Score(Frequency)]],RFM_Table[[#This Row],[M_Score(Monetary)]])</f>
        <v>113</v>
      </c>
      <c r="J4" t="str">
        <f>IF(VALUE(RFM_Table[[#This Row],[RFM_ID]])&gt;=444,"Champions", IF(VALUE(RFM_Table[[#This Row],[RFM_ID]])&gt;=333,"Loyal Customers", IF(VALUE(RFM_Table[[#This Row],[R_Score(Recency)]])&gt;=4,"Recent Customers", IF(VALUE(RFM_Table[[#This Row],[R_Score(Recency)]])&lt;=2,"At Risk/Lost", "Average Customers"))))</f>
        <v>At Risk/Lost</v>
      </c>
      <c r="L4" s="5" t="s">
        <v>1685</v>
      </c>
      <c r="M4">
        <v>210</v>
      </c>
    </row>
    <row r="5" spans="1:13" x14ac:dyDescent="0.35">
      <c r="A5" t="s">
        <v>79</v>
      </c>
      <c r="B5" t="s">
        <v>872</v>
      </c>
      <c r="C5">
        <v>6</v>
      </c>
      <c r="D5">
        <v>55</v>
      </c>
      <c r="E5">
        <v>5086.9350000000004</v>
      </c>
      <c r="F5">
        <f xml:space="preserve"> ROUNDUP((1 - _xlfn.PERCENTRANK.INC(D:D,RFM_Table[[#This Row],[Recency (Days)]]))*5,0)</f>
        <v>3</v>
      </c>
      <c r="G5">
        <f>ROUNDUP(_xlfn.PERCENTRANK.INC(C:C,RFM_Table[[#This Row],[Total Orders]])*5,0)</f>
        <v>3</v>
      </c>
      <c r="H5">
        <f>ROUNDUP(_xlfn.PERCENTRANK.INC(E:E,RFM_Table[[#This Row],[Total Sales]])*5,0)</f>
        <v>5</v>
      </c>
      <c r="I5" s="9" t="str">
        <f>_xlfn.CONCAT(RFM_Table[[#This Row],[R_Score(Recency)]],RFM_Table[[#This Row],[F_Score(Frequency)]],RFM_Table[[#This Row],[M_Score(Monetary)]])</f>
        <v>335</v>
      </c>
      <c r="J5" t="str">
        <f>IF(VALUE(RFM_Table[[#This Row],[RFM_ID]])&gt;=444,"Champions", IF(VALUE(RFM_Table[[#This Row],[RFM_ID]])&gt;=333,"Loyal Customers", IF(VALUE(RFM_Table[[#This Row],[R_Score(Recency)]])&gt;=4,"Recent Customers", IF(VALUE(RFM_Table[[#This Row],[R_Score(Recency)]])&lt;=2,"At Risk/Lost", "Average Customers"))))</f>
        <v>Loyal Customers</v>
      </c>
      <c r="L5" s="5" t="s">
        <v>1686</v>
      </c>
      <c r="M5">
        <v>192</v>
      </c>
    </row>
    <row r="6" spans="1:13" x14ac:dyDescent="0.35">
      <c r="A6" t="s">
        <v>80</v>
      </c>
      <c r="B6" t="s">
        <v>873</v>
      </c>
      <c r="C6">
        <v>3</v>
      </c>
      <c r="D6">
        <v>415</v>
      </c>
      <c r="E6">
        <v>886.15599999999995</v>
      </c>
      <c r="F6">
        <f xml:space="preserve"> ROUNDUP((1 - _xlfn.PERCENTRANK.INC(D:D,RFM_Table[[#This Row],[Recency (Days)]]))*5,0)</f>
        <v>1</v>
      </c>
      <c r="G6">
        <f>ROUNDUP(_xlfn.PERCENTRANK.INC(C:C,RFM_Table[[#This Row],[Total Orders]])*5,0)</f>
        <v>1</v>
      </c>
      <c r="H6">
        <f>ROUNDUP(_xlfn.PERCENTRANK.INC(E:E,RFM_Table[[#This Row],[Total Sales]])*5,0)</f>
        <v>1</v>
      </c>
      <c r="I6" s="9" t="str">
        <f>_xlfn.CONCAT(RFM_Table[[#This Row],[R_Score(Recency)]],RFM_Table[[#This Row],[F_Score(Frequency)]],RFM_Table[[#This Row],[M_Score(Monetary)]])</f>
        <v>111</v>
      </c>
      <c r="J6" t="str">
        <f>IF(VALUE(RFM_Table[[#This Row],[RFM_ID]])&gt;=444,"Champions", IF(VALUE(RFM_Table[[#This Row],[RFM_ID]])&gt;=333,"Loyal Customers", IF(VALUE(RFM_Table[[#This Row],[R_Score(Recency)]])&gt;=4,"Recent Customers", IF(VALUE(RFM_Table[[#This Row],[R_Score(Recency)]])&lt;=2,"At Risk/Lost", "Average Customers"))))</f>
        <v>At Risk/Lost</v>
      </c>
      <c r="L6" s="5" t="s">
        <v>7</v>
      </c>
      <c r="M6">
        <v>793</v>
      </c>
    </row>
    <row r="7" spans="1:13" x14ac:dyDescent="0.35">
      <c r="A7" t="s">
        <v>81</v>
      </c>
      <c r="B7" t="s">
        <v>874</v>
      </c>
      <c r="C7">
        <v>8</v>
      </c>
      <c r="D7">
        <v>54</v>
      </c>
      <c r="E7">
        <v>7755.62</v>
      </c>
      <c r="F7">
        <f xml:space="preserve"> ROUNDUP((1 - _xlfn.PERCENTRANK.INC(D:D,RFM_Table[[#This Row],[Recency (Days)]]))*5,0)</f>
        <v>3</v>
      </c>
      <c r="G7">
        <f>ROUNDUP(_xlfn.PERCENTRANK.INC(C:C,RFM_Table[[#This Row],[Total Orders]])*5,0)</f>
        <v>4</v>
      </c>
      <c r="H7">
        <f>ROUNDUP(_xlfn.PERCENTRANK.INC(E:E,RFM_Table[[#This Row],[Total Sales]])*5,0)</f>
        <v>5</v>
      </c>
      <c r="I7" s="9" t="str">
        <f>_xlfn.CONCAT(RFM_Table[[#This Row],[R_Score(Recency)]],RFM_Table[[#This Row],[F_Score(Frequency)]],RFM_Table[[#This Row],[M_Score(Monetary)]])</f>
        <v>345</v>
      </c>
      <c r="J7" t="str">
        <f>IF(VALUE(RFM_Table[[#This Row],[RFM_ID]])&gt;=444,"Champions", IF(VALUE(RFM_Table[[#This Row],[RFM_ID]])&gt;=333,"Loyal Customers", IF(VALUE(RFM_Table[[#This Row],[R_Score(Recency)]])&gt;=4,"Recent Customers", IF(VALUE(RFM_Table[[#This Row],[R_Score(Recency)]])&lt;=2,"At Risk/Lost", "Average Customers"))))</f>
        <v>Loyal Customers</v>
      </c>
    </row>
    <row r="8" spans="1:13" x14ac:dyDescent="0.35">
      <c r="A8" t="s">
        <v>82</v>
      </c>
      <c r="B8" t="s">
        <v>875</v>
      </c>
      <c r="C8">
        <v>10</v>
      </c>
      <c r="D8">
        <v>41</v>
      </c>
      <c r="E8">
        <v>14473.571</v>
      </c>
      <c r="F8">
        <f xml:space="preserve"> ROUNDUP((1 - _xlfn.PERCENTRANK.INC(D:D,RFM_Table[[#This Row],[Recency (Days)]]))*5,0)</f>
        <v>4</v>
      </c>
      <c r="G8">
        <f>ROUNDUP(_xlfn.PERCENTRANK.INC(C:C,RFM_Table[[#This Row],[Total Orders]])*5,0)</f>
        <v>5</v>
      </c>
      <c r="H8">
        <f>ROUNDUP(_xlfn.PERCENTRANK.INC(E:E,RFM_Table[[#This Row],[Total Sales]])*5,0)</f>
        <v>5</v>
      </c>
      <c r="I8" s="9" t="str">
        <f>_xlfn.CONCAT(RFM_Table[[#This Row],[R_Score(Recency)]],RFM_Table[[#This Row],[F_Score(Frequency)]],RFM_Table[[#This Row],[M_Score(Monetary)]])</f>
        <v>455</v>
      </c>
      <c r="J8" t="str">
        <f>IF(VALUE(RFM_Table[[#This Row],[RFM_ID]])&gt;=444,"Champions", IF(VALUE(RFM_Table[[#This Row],[RFM_ID]])&gt;=333,"Loyal Customers", IF(VALUE(RFM_Table[[#This Row],[R_Score(Recency)]])&gt;=4,"Recent Customers", IF(VALUE(RFM_Table[[#This Row],[R_Score(Recency)]])&lt;=2,"At Risk/Lost", "Average Customers"))))</f>
        <v>Champions</v>
      </c>
    </row>
    <row r="9" spans="1:13" x14ac:dyDescent="0.35">
      <c r="A9" t="s">
        <v>83</v>
      </c>
      <c r="B9" t="s">
        <v>876</v>
      </c>
      <c r="C9">
        <v>5</v>
      </c>
      <c r="D9">
        <v>41</v>
      </c>
      <c r="E9">
        <v>966.71</v>
      </c>
      <c r="F9">
        <f xml:space="preserve"> ROUNDUP((1 - _xlfn.PERCENTRANK.INC(D:D,RFM_Table[[#This Row],[Recency (Days)]]))*5,0)</f>
        <v>4</v>
      </c>
      <c r="G9">
        <f>ROUNDUP(_xlfn.PERCENTRANK.INC(C:C,RFM_Table[[#This Row],[Total Orders]])*5,0)</f>
        <v>2</v>
      </c>
      <c r="H9">
        <f>ROUNDUP(_xlfn.PERCENTRANK.INC(E:E,RFM_Table[[#This Row],[Total Sales]])*5,0)</f>
        <v>2</v>
      </c>
      <c r="I9" s="9" t="str">
        <f>_xlfn.CONCAT(RFM_Table[[#This Row],[R_Score(Recency)]],RFM_Table[[#This Row],[F_Score(Frequency)]],RFM_Table[[#This Row],[M_Score(Monetary)]])</f>
        <v>422</v>
      </c>
      <c r="J9" t="str">
        <f>IF(VALUE(RFM_Table[[#This Row],[RFM_ID]])&gt;=444,"Champions", IF(VALUE(RFM_Table[[#This Row],[RFM_ID]])&gt;=333,"Loyal Customers", IF(VALUE(RFM_Table[[#This Row],[R_Score(Recency)]])&gt;=4,"Recent Customers", IF(VALUE(RFM_Table[[#This Row],[R_Score(Recency)]])&lt;=2,"At Risk/Lost", "Average Customers"))))</f>
        <v>Loyal Customers</v>
      </c>
    </row>
    <row r="10" spans="1:13" x14ac:dyDescent="0.35">
      <c r="A10" t="s">
        <v>84</v>
      </c>
      <c r="B10" t="s">
        <v>877</v>
      </c>
      <c r="C10">
        <v>8</v>
      </c>
      <c r="D10">
        <v>25</v>
      </c>
      <c r="E10">
        <v>1113.838</v>
      </c>
      <c r="F10">
        <f xml:space="preserve"> ROUNDUP((1 - _xlfn.PERCENTRANK.INC(D:D,RFM_Table[[#This Row],[Recency (Days)]]))*5,0)</f>
        <v>5</v>
      </c>
      <c r="G10">
        <f>ROUNDUP(_xlfn.PERCENTRANK.INC(C:C,RFM_Table[[#This Row],[Total Orders]])*5,0)</f>
        <v>4</v>
      </c>
      <c r="H10">
        <f>ROUNDUP(_xlfn.PERCENTRANK.INC(E:E,RFM_Table[[#This Row],[Total Sales]])*5,0)</f>
        <v>2</v>
      </c>
      <c r="I10" s="9" t="str">
        <f>_xlfn.CONCAT(RFM_Table[[#This Row],[R_Score(Recency)]],RFM_Table[[#This Row],[F_Score(Frequency)]],RFM_Table[[#This Row],[M_Score(Monetary)]])</f>
        <v>542</v>
      </c>
      <c r="J10" t="str">
        <f>IF(VALUE(RFM_Table[[#This Row],[RFM_ID]])&gt;=444,"Champions", IF(VALUE(RFM_Table[[#This Row],[RFM_ID]])&gt;=333,"Loyal Customers", IF(VALUE(RFM_Table[[#This Row],[R_Score(Recency)]])&gt;=4,"Recent Customers", IF(VALUE(RFM_Table[[#This Row],[R_Score(Recency)]])&lt;=2,"At Risk/Lost", "Average Customers"))))</f>
        <v>Champions</v>
      </c>
    </row>
    <row r="11" spans="1:13" x14ac:dyDescent="0.35">
      <c r="A11" t="s">
        <v>85</v>
      </c>
      <c r="B11" t="s">
        <v>878</v>
      </c>
      <c r="C11">
        <v>9</v>
      </c>
      <c r="D11">
        <v>166</v>
      </c>
      <c r="E11">
        <v>914.53200000000004</v>
      </c>
      <c r="F11">
        <f xml:space="preserve"> ROUNDUP((1 - _xlfn.PERCENTRANK.INC(D:D,RFM_Table[[#This Row],[Recency (Days)]]))*5,0)</f>
        <v>2</v>
      </c>
      <c r="G11">
        <f>ROUNDUP(_xlfn.PERCENTRANK.INC(C:C,RFM_Table[[#This Row],[Total Orders]])*5,0)</f>
        <v>4</v>
      </c>
      <c r="H11">
        <f>ROUNDUP(_xlfn.PERCENTRANK.INC(E:E,RFM_Table[[#This Row],[Total Sales]])*5,0)</f>
        <v>1</v>
      </c>
      <c r="I11" s="9" t="str">
        <f>_xlfn.CONCAT(RFM_Table[[#This Row],[R_Score(Recency)]],RFM_Table[[#This Row],[F_Score(Frequency)]],RFM_Table[[#This Row],[M_Score(Monetary)]])</f>
        <v>241</v>
      </c>
      <c r="J11" t="str">
        <f>IF(VALUE(RFM_Table[[#This Row],[RFM_ID]])&gt;=444,"Champions", IF(VALUE(RFM_Table[[#This Row],[RFM_ID]])&gt;=333,"Loyal Customers", IF(VALUE(RFM_Table[[#This Row],[R_Score(Recency)]])&gt;=4,"Recent Customers", IF(VALUE(RFM_Table[[#This Row],[R_Score(Recency)]])&lt;=2,"At Risk/Lost", "Average Customers"))))</f>
        <v>At Risk/Lost</v>
      </c>
    </row>
    <row r="12" spans="1:13" x14ac:dyDescent="0.35">
      <c r="A12" t="s">
        <v>86</v>
      </c>
      <c r="B12" t="s">
        <v>879</v>
      </c>
      <c r="C12">
        <v>4</v>
      </c>
      <c r="D12">
        <v>50</v>
      </c>
      <c r="E12">
        <v>1515.8620000000001</v>
      </c>
      <c r="F12">
        <f xml:space="preserve"> ROUNDUP((1 - _xlfn.PERCENTRANK.INC(D:D,RFM_Table[[#This Row],[Recency (Days)]]))*5,0)</f>
        <v>4</v>
      </c>
      <c r="G12">
        <f>ROUNDUP(_xlfn.PERCENTRANK.INC(C:C,RFM_Table[[#This Row],[Total Orders]])*5,0)</f>
        <v>1</v>
      </c>
      <c r="H12">
        <f>ROUNDUP(_xlfn.PERCENTRANK.INC(E:E,RFM_Table[[#This Row],[Total Sales]])*5,0)</f>
        <v>2</v>
      </c>
      <c r="I12" s="9" t="str">
        <f>_xlfn.CONCAT(RFM_Table[[#This Row],[R_Score(Recency)]],RFM_Table[[#This Row],[F_Score(Frequency)]],RFM_Table[[#This Row],[M_Score(Monetary)]])</f>
        <v>412</v>
      </c>
      <c r="J12" t="str">
        <f>IF(VALUE(RFM_Table[[#This Row],[RFM_ID]])&gt;=444,"Champions", IF(VALUE(RFM_Table[[#This Row],[RFM_ID]])&gt;=333,"Loyal Customers", IF(VALUE(RFM_Table[[#This Row],[R_Score(Recency)]])&gt;=4,"Recent Customers", IF(VALUE(RFM_Table[[#This Row],[R_Score(Recency)]])&lt;=2,"At Risk/Lost", "Average Customers"))))</f>
        <v>Loyal Customers</v>
      </c>
    </row>
    <row r="13" spans="1:13" x14ac:dyDescent="0.35">
      <c r="A13" t="s">
        <v>87</v>
      </c>
      <c r="B13" t="s">
        <v>880</v>
      </c>
      <c r="C13">
        <v>3</v>
      </c>
      <c r="D13">
        <v>232</v>
      </c>
      <c r="E13">
        <v>925.8</v>
      </c>
      <c r="F13">
        <f xml:space="preserve"> ROUNDUP((1 - _xlfn.PERCENTRANK.INC(D:D,RFM_Table[[#This Row],[Recency (Days)]]))*5,0)</f>
        <v>1</v>
      </c>
      <c r="G13">
        <f>ROUNDUP(_xlfn.PERCENTRANK.INC(C:C,RFM_Table[[#This Row],[Total Orders]])*5,0)</f>
        <v>1</v>
      </c>
      <c r="H13">
        <f>ROUNDUP(_xlfn.PERCENTRANK.INC(E:E,RFM_Table[[#This Row],[Total Sales]])*5,0)</f>
        <v>1</v>
      </c>
      <c r="I13" s="9" t="str">
        <f>_xlfn.CONCAT(RFM_Table[[#This Row],[R_Score(Recency)]],RFM_Table[[#This Row],[F_Score(Frequency)]],RFM_Table[[#This Row],[M_Score(Monetary)]])</f>
        <v>111</v>
      </c>
      <c r="J13" t="str">
        <f>IF(VALUE(RFM_Table[[#This Row],[RFM_ID]])&gt;=444,"Champions", IF(VALUE(RFM_Table[[#This Row],[RFM_ID]])&gt;=333,"Loyal Customers", IF(VALUE(RFM_Table[[#This Row],[R_Score(Recency)]])&gt;=4,"Recent Customers", IF(VALUE(RFM_Table[[#This Row],[R_Score(Recency)]])&lt;=2,"At Risk/Lost", "Average Customers"))))</f>
        <v>At Risk/Lost</v>
      </c>
    </row>
    <row r="14" spans="1:13" x14ac:dyDescent="0.35">
      <c r="A14" t="s">
        <v>88</v>
      </c>
      <c r="B14" t="s">
        <v>881</v>
      </c>
      <c r="C14">
        <v>7</v>
      </c>
      <c r="D14">
        <v>11</v>
      </c>
      <c r="E14">
        <v>5527.8459999999995</v>
      </c>
      <c r="F14">
        <f xml:space="preserve"> ROUNDUP((1 - _xlfn.PERCENTRANK.INC(D:D,RFM_Table[[#This Row],[Recency (Days)]]))*5,0)</f>
        <v>5</v>
      </c>
      <c r="G14">
        <f>ROUNDUP(_xlfn.PERCENTRANK.INC(C:C,RFM_Table[[#This Row],[Total Orders]])*5,0)</f>
        <v>3</v>
      </c>
      <c r="H14">
        <f>ROUNDUP(_xlfn.PERCENTRANK.INC(E:E,RFM_Table[[#This Row],[Total Sales]])*5,0)</f>
        <v>5</v>
      </c>
      <c r="I14" s="9" t="str">
        <f>_xlfn.CONCAT(RFM_Table[[#This Row],[R_Score(Recency)]],RFM_Table[[#This Row],[F_Score(Frequency)]],RFM_Table[[#This Row],[M_Score(Monetary)]])</f>
        <v>535</v>
      </c>
      <c r="J14" t="str">
        <f>IF(VALUE(RFM_Table[[#This Row],[RFM_ID]])&gt;=444,"Champions", IF(VALUE(RFM_Table[[#This Row],[RFM_ID]])&gt;=333,"Loyal Customers", IF(VALUE(RFM_Table[[#This Row],[R_Score(Recency)]])&gt;=4,"Recent Customers", IF(VALUE(RFM_Table[[#This Row],[R_Score(Recency)]])&lt;=2,"At Risk/Lost", "Average Customers"))))</f>
        <v>Champions</v>
      </c>
    </row>
    <row r="15" spans="1:13" x14ac:dyDescent="0.35">
      <c r="A15" t="s">
        <v>89</v>
      </c>
      <c r="B15" t="s">
        <v>882</v>
      </c>
      <c r="C15">
        <v>5</v>
      </c>
      <c r="D15">
        <v>6</v>
      </c>
      <c r="E15">
        <v>2537.6860000000001</v>
      </c>
      <c r="F15">
        <f xml:space="preserve"> ROUNDUP((1 - _xlfn.PERCENTRANK.INC(D:D,RFM_Table[[#This Row],[Recency (Days)]]))*5,0)</f>
        <v>5</v>
      </c>
      <c r="G15">
        <f>ROUNDUP(_xlfn.PERCENTRANK.INC(C:C,RFM_Table[[#This Row],[Total Orders]])*5,0)</f>
        <v>2</v>
      </c>
      <c r="H15">
        <f>ROUNDUP(_xlfn.PERCENTRANK.INC(E:E,RFM_Table[[#This Row],[Total Sales]])*5,0)</f>
        <v>3</v>
      </c>
      <c r="I15" s="9" t="str">
        <f>_xlfn.CONCAT(RFM_Table[[#This Row],[R_Score(Recency)]],RFM_Table[[#This Row],[F_Score(Frequency)]],RFM_Table[[#This Row],[M_Score(Monetary)]])</f>
        <v>523</v>
      </c>
      <c r="J15" t="str">
        <f>IF(VALUE(RFM_Table[[#This Row],[RFM_ID]])&gt;=444,"Champions", IF(VALUE(RFM_Table[[#This Row],[RFM_ID]])&gt;=333,"Loyal Customers", IF(VALUE(RFM_Table[[#This Row],[R_Score(Recency)]])&gt;=4,"Recent Customers", IF(VALUE(RFM_Table[[#This Row],[R_Score(Recency)]])&lt;=2,"At Risk/Lost", "Average Customers"))))</f>
        <v>Champions</v>
      </c>
    </row>
    <row r="16" spans="1:13" x14ac:dyDescent="0.35">
      <c r="A16" t="s">
        <v>90</v>
      </c>
      <c r="B16" t="s">
        <v>883</v>
      </c>
      <c r="C16">
        <v>5</v>
      </c>
      <c r="D16">
        <v>282</v>
      </c>
      <c r="E16">
        <v>657.31600000000003</v>
      </c>
      <c r="F16">
        <f xml:space="preserve"> ROUNDUP((1 - _xlfn.PERCENTRANK.INC(D:D,RFM_Table[[#This Row],[Recency (Days)]]))*5,0)</f>
        <v>1</v>
      </c>
      <c r="G16">
        <f>ROUNDUP(_xlfn.PERCENTRANK.INC(C:C,RFM_Table[[#This Row],[Total Orders]])*5,0)</f>
        <v>2</v>
      </c>
      <c r="H16">
        <f>ROUNDUP(_xlfn.PERCENTRANK.INC(E:E,RFM_Table[[#This Row],[Total Sales]])*5,0)</f>
        <v>1</v>
      </c>
      <c r="I16" s="9" t="str">
        <f>_xlfn.CONCAT(RFM_Table[[#This Row],[R_Score(Recency)]],RFM_Table[[#This Row],[F_Score(Frequency)]],RFM_Table[[#This Row],[M_Score(Monetary)]])</f>
        <v>121</v>
      </c>
      <c r="J16" t="str">
        <f>IF(VALUE(RFM_Table[[#This Row],[RFM_ID]])&gt;=444,"Champions", IF(VALUE(RFM_Table[[#This Row],[RFM_ID]])&gt;=333,"Loyal Customers", IF(VALUE(RFM_Table[[#This Row],[R_Score(Recency)]])&gt;=4,"Recent Customers", IF(VALUE(RFM_Table[[#This Row],[R_Score(Recency)]])&lt;=2,"At Risk/Lost", "Average Customers"))))</f>
        <v>At Risk/Lost</v>
      </c>
    </row>
    <row r="17" spans="1:10" x14ac:dyDescent="0.35">
      <c r="A17" t="s">
        <v>91</v>
      </c>
      <c r="B17" t="s">
        <v>884</v>
      </c>
      <c r="C17">
        <v>8</v>
      </c>
      <c r="D17">
        <v>29</v>
      </c>
      <c r="E17">
        <v>6106.88</v>
      </c>
      <c r="F17">
        <f xml:space="preserve"> ROUNDUP((1 - _xlfn.PERCENTRANK.INC(D:D,RFM_Table[[#This Row],[Recency (Days)]]))*5,0)</f>
        <v>4</v>
      </c>
      <c r="G17">
        <f>ROUNDUP(_xlfn.PERCENTRANK.INC(C:C,RFM_Table[[#This Row],[Total Orders]])*5,0)</f>
        <v>4</v>
      </c>
      <c r="H17">
        <f>ROUNDUP(_xlfn.PERCENTRANK.INC(E:E,RFM_Table[[#This Row],[Total Sales]])*5,0)</f>
        <v>5</v>
      </c>
      <c r="I17" s="9" t="str">
        <f>_xlfn.CONCAT(RFM_Table[[#This Row],[R_Score(Recency)]],RFM_Table[[#This Row],[F_Score(Frequency)]],RFM_Table[[#This Row],[M_Score(Monetary)]])</f>
        <v>445</v>
      </c>
      <c r="J17" t="str">
        <f>IF(VALUE(RFM_Table[[#This Row],[RFM_ID]])&gt;=444,"Champions", IF(VALUE(RFM_Table[[#This Row],[RFM_ID]])&gt;=333,"Loyal Customers", IF(VALUE(RFM_Table[[#This Row],[R_Score(Recency)]])&gt;=4,"Recent Customers", IF(VALUE(RFM_Table[[#This Row],[R_Score(Recency)]])&lt;=2,"At Risk/Lost", "Average Customers"))))</f>
        <v>Champions</v>
      </c>
    </row>
    <row r="18" spans="1:10" x14ac:dyDescent="0.35">
      <c r="A18" t="s">
        <v>92</v>
      </c>
      <c r="B18" t="s">
        <v>885</v>
      </c>
      <c r="C18">
        <v>7</v>
      </c>
      <c r="D18">
        <v>41</v>
      </c>
      <c r="E18">
        <v>2052.9079999999999</v>
      </c>
      <c r="F18">
        <f xml:space="preserve"> ROUNDUP((1 - _xlfn.PERCENTRANK.INC(D:D,RFM_Table[[#This Row],[Recency (Days)]]))*5,0)</f>
        <v>4</v>
      </c>
      <c r="G18">
        <f>ROUNDUP(_xlfn.PERCENTRANK.INC(C:C,RFM_Table[[#This Row],[Total Orders]])*5,0)</f>
        <v>3</v>
      </c>
      <c r="H18">
        <f>ROUNDUP(_xlfn.PERCENTRANK.INC(E:E,RFM_Table[[#This Row],[Total Sales]])*5,0)</f>
        <v>3</v>
      </c>
      <c r="I18" s="9" t="str">
        <f>_xlfn.CONCAT(RFM_Table[[#This Row],[R_Score(Recency)]],RFM_Table[[#This Row],[F_Score(Frequency)]],RFM_Table[[#This Row],[M_Score(Monetary)]])</f>
        <v>433</v>
      </c>
      <c r="J18" t="str">
        <f>IF(VALUE(RFM_Table[[#This Row],[RFM_ID]])&gt;=444,"Champions", IF(VALUE(RFM_Table[[#This Row],[RFM_ID]])&gt;=333,"Loyal Customers", IF(VALUE(RFM_Table[[#This Row],[R_Score(Recency)]])&gt;=4,"Recent Customers", IF(VALUE(RFM_Table[[#This Row],[R_Score(Recency)]])&lt;=2,"At Risk/Lost", "Average Customers"))))</f>
        <v>Loyal Customers</v>
      </c>
    </row>
    <row r="19" spans="1:10" x14ac:dyDescent="0.35">
      <c r="A19" t="s">
        <v>93</v>
      </c>
      <c r="B19" t="s">
        <v>886</v>
      </c>
      <c r="C19">
        <v>4</v>
      </c>
      <c r="D19">
        <v>415</v>
      </c>
      <c r="E19">
        <v>861.56500000000005</v>
      </c>
      <c r="F19">
        <f xml:space="preserve"> ROUNDUP((1 - _xlfn.PERCENTRANK.INC(D:D,RFM_Table[[#This Row],[Recency (Days)]]))*5,0)</f>
        <v>1</v>
      </c>
      <c r="G19">
        <f>ROUNDUP(_xlfn.PERCENTRANK.INC(C:C,RFM_Table[[#This Row],[Total Orders]])*5,0)</f>
        <v>1</v>
      </c>
      <c r="H19">
        <f>ROUNDUP(_xlfn.PERCENTRANK.INC(E:E,RFM_Table[[#This Row],[Total Sales]])*5,0)</f>
        <v>1</v>
      </c>
      <c r="I19" s="9" t="str">
        <f>_xlfn.CONCAT(RFM_Table[[#This Row],[R_Score(Recency)]],RFM_Table[[#This Row],[F_Score(Frequency)]],RFM_Table[[#This Row],[M_Score(Monetary)]])</f>
        <v>111</v>
      </c>
      <c r="J19" t="str">
        <f>IF(VALUE(RFM_Table[[#This Row],[RFM_ID]])&gt;=444,"Champions", IF(VALUE(RFM_Table[[#This Row],[RFM_ID]])&gt;=333,"Loyal Customers", IF(VALUE(RFM_Table[[#This Row],[R_Score(Recency)]])&gt;=4,"Recent Customers", IF(VALUE(RFM_Table[[#This Row],[R_Score(Recency)]])&lt;=2,"At Risk/Lost", "Average Customers"))))</f>
        <v>At Risk/Lost</v>
      </c>
    </row>
    <row r="20" spans="1:10" x14ac:dyDescent="0.35">
      <c r="A20" t="s">
        <v>94</v>
      </c>
      <c r="B20" t="s">
        <v>887</v>
      </c>
      <c r="C20">
        <v>5</v>
      </c>
      <c r="D20">
        <v>278</v>
      </c>
      <c r="E20">
        <v>2582.8980000000001</v>
      </c>
      <c r="F20">
        <f xml:space="preserve"> ROUNDUP((1 - _xlfn.PERCENTRANK.INC(D:D,RFM_Table[[#This Row],[Recency (Days)]]))*5,0)</f>
        <v>1</v>
      </c>
      <c r="G20">
        <f>ROUNDUP(_xlfn.PERCENTRANK.INC(C:C,RFM_Table[[#This Row],[Total Orders]])*5,0)</f>
        <v>2</v>
      </c>
      <c r="H20">
        <f>ROUNDUP(_xlfn.PERCENTRANK.INC(E:E,RFM_Table[[#This Row],[Total Sales]])*5,0)</f>
        <v>3</v>
      </c>
      <c r="I20" s="9" t="str">
        <f>_xlfn.CONCAT(RFM_Table[[#This Row],[R_Score(Recency)]],RFM_Table[[#This Row],[F_Score(Frequency)]],RFM_Table[[#This Row],[M_Score(Monetary)]])</f>
        <v>123</v>
      </c>
      <c r="J20" t="str">
        <f>IF(VALUE(RFM_Table[[#This Row],[RFM_ID]])&gt;=444,"Champions", IF(VALUE(RFM_Table[[#This Row],[RFM_ID]])&gt;=333,"Loyal Customers", IF(VALUE(RFM_Table[[#This Row],[R_Score(Recency)]])&gt;=4,"Recent Customers", IF(VALUE(RFM_Table[[#This Row],[R_Score(Recency)]])&lt;=2,"At Risk/Lost", "Average Customers"))))</f>
        <v>At Risk/Lost</v>
      </c>
    </row>
    <row r="21" spans="1:10" x14ac:dyDescent="0.35">
      <c r="A21" t="s">
        <v>95</v>
      </c>
      <c r="B21" t="s">
        <v>888</v>
      </c>
      <c r="C21">
        <v>4</v>
      </c>
      <c r="D21">
        <v>118</v>
      </c>
      <c r="E21">
        <v>367.548</v>
      </c>
      <c r="F21">
        <f xml:space="preserve"> ROUNDUP((1 - _xlfn.PERCENTRANK.INC(D:D,RFM_Table[[#This Row],[Recency (Days)]]))*5,0)</f>
        <v>2</v>
      </c>
      <c r="G21">
        <f>ROUNDUP(_xlfn.PERCENTRANK.INC(C:C,RFM_Table[[#This Row],[Total Orders]])*5,0)</f>
        <v>1</v>
      </c>
      <c r="H21">
        <f>ROUNDUP(_xlfn.PERCENTRANK.INC(E:E,RFM_Table[[#This Row],[Total Sales]])*5,0)</f>
        <v>1</v>
      </c>
      <c r="I21" s="9" t="str">
        <f>_xlfn.CONCAT(RFM_Table[[#This Row],[R_Score(Recency)]],RFM_Table[[#This Row],[F_Score(Frequency)]],RFM_Table[[#This Row],[M_Score(Monetary)]])</f>
        <v>211</v>
      </c>
      <c r="J21" t="str">
        <f>IF(VALUE(RFM_Table[[#This Row],[RFM_ID]])&gt;=444,"Champions", IF(VALUE(RFM_Table[[#This Row],[RFM_ID]])&gt;=333,"Loyal Customers", IF(VALUE(RFM_Table[[#This Row],[R_Score(Recency)]])&gt;=4,"Recent Customers", IF(VALUE(RFM_Table[[#This Row],[R_Score(Recency)]])&lt;=2,"At Risk/Lost", "Average Customers"))))</f>
        <v>At Risk/Lost</v>
      </c>
    </row>
    <row r="22" spans="1:10" x14ac:dyDescent="0.35">
      <c r="A22" t="s">
        <v>96</v>
      </c>
      <c r="B22" t="s">
        <v>889</v>
      </c>
      <c r="C22">
        <v>5</v>
      </c>
      <c r="D22">
        <v>8</v>
      </c>
      <c r="E22">
        <v>660.97199999999998</v>
      </c>
      <c r="F22">
        <f xml:space="preserve"> ROUNDUP((1 - _xlfn.PERCENTRANK.INC(D:D,RFM_Table[[#This Row],[Recency (Days)]]))*5,0)</f>
        <v>5</v>
      </c>
      <c r="G22">
        <f>ROUNDUP(_xlfn.PERCENTRANK.INC(C:C,RFM_Table[[#This Row],[Total Orders]])*5,0)</f>
        <v>2</v>
      </c>
      <c r="H22">
        <f>ROUNDUP(_xlfn.PERCENTRANK.INC(E:E,RFM_Table[[#This Row],[Total Sales]])*5,0)</f>
        <v>1</v>
      </c>
      <c r="I22" s="9" t="str">
        <f>_xlfn.CONCAT(RFM_Table[[#This Row],[R_Score(Recency)]],RFM_Table[[#This Row],[F_Score(Frequency)]],RFM_Table[[#This Row],[M_Score(Monetary)]])</f>
        <v>521</v>
      </c>
      <c r="J22" t="str">
        <f>IF(VALUE(RFM_Table[[#This Row],[RFM_ID]])&gt;=444,"Champions", IF(VALUE(RFM_Table[[#This Row],[RFM_ID]])&gt;=333,"Loyal Customers", IF(VALUE(RFM_Table[[#This Row],[R_Score(Recency)]])&gt;=4,"Recent Customers", IF(VALUE(RFM_Table[[#This Row],[R_Score(Recency)]])&lt;=2,"At Risk/Lost", "Average Customers"))))</f>
        <v>Champions</v>
      </c>
    </row>
    <row r="23" spans="1:10" x14ac:dyDescent="0.35">
      <c r="A23" t="s">
        <v>97</v>
      </c>
      <c r="B23" t="s">
        <v>890</v>
      </c>
      <c r="C23">
        <v>5</v>
      </c>
      <c r="D23">
        <v>114</v>
      </c>
      <c r="E23">
        <v>200.94499999999999</v>
      </c>
      <c r="F23">
        <f xml:space="preserve"> ROUNDUP((1 - _xlfn.PERCENTRANK.INC(D:D,RFM_Table[[#This Row],[Recency (Days)]]))*5,0)</f>
        <v>2</v>
      </c>
      <c r="G23">
        <f>ROUNDUP(_xlfn.PERCENTRANK.INC(C:C,RFM_Table[[#This Row],[Total Orders]])*5,0)</f>
        <v>2</v>
      </c>
      <c r="H23">
        <f>ROUNDUP(_xlfn.PERCENTRANK.INC(E:E,RFM_Table[[#This Row],[Total Sales]])*5,0)</f>
        <v>1</v>
      </c>
      <c r="I23" s="9" t="str">
        <f>_xlfn.CONCAT(RFM_Table[[#This Row],[R_Score(Recency)]],RFM_Table[[#This Row],[F_Score(Frequency)]],RFM_Table[[#This Row],[M_Score(Monetary)]])</f>
        <v>221</v>
      </c>
      <c r="J23" t="str">
        <f>IF(VALUE(RFM_Table[[#This Row],[RFM_ID]])&gt;=444,"Champions", IF(VALUE(RFM_Table[[#This Row],[RFM_ID]])&gt;=333,"Loyal Customers", IF(VALUE(RFM_Table[[#This Row],[R_Score(Recency)]])&gt;=4,"Recent Customers", IF(VALUE(RFM_Table[[#This Row],[R_Score(Recency)]])&lt;=2,"At Risk/Lost", "Average Customers"))))</f>
        <v>At Risk/Lost</v>
      </c>
    </row>
    <row r="24" spans="1:10" x14ac:dyDescent="0.35">
      <c r="A24" t="s">
        <v>98</v>
      </c>
      <c r="B24" t="s">
        <v>891</v>
      </c>
      <c r="C24">
        <v>8</v>
      </c>
      <c r="D24">
        <v>78</v>
      </c>
      <c r="E24">
        <v>2356.855</v>
      </c>
      <c r="F24">
        <f xml:space="preserve"> ROUNDUP((1 - _xlfn.PERCENTRANK.INC(D:D,RFM_Table[[#This Row],[Recency (Days)]]))*5,0)</f>
        <v>3</v>
      </c>
      <c r="G24">
        <f>ROUNDUP(_xlfn.PERCENTRANK.INC(C:C,RFM_Table[[#This Row],[Total Orders]])*5,0)</f>
        <v>4</v>
      </c>
      <c r="H24">
        <f>ROUNDUP(_xlfn.PERCENTRANK.INC(E:E,RFM_Table[[#This Row],[Total Sales]])*5,0)</f>
        <v>3</v>
      </c>
      <c r="I24" s="9" t="str">
        <f>_xlfn.CONCAT(RFM_Table[[#This Row],[R_Score(Recency)]],RFM_Table[[#This Row],[F_Score(Frequency)]],RFM_Table[[#This Row],[M_Score(Monetary)]])</f>
        <v>343</v>
      </c>
      <c r="J24" t="str">
        <f>IF(VALUE(RFM_Table[[#This Row],[RFM_ID]])&gt;=444,"Champions", IF(VALUE(RFM_Table[[#This Row],[RFM_ID]])&gt;=333,"Loyal Customers", IF(VALUE(RFM_Table[[#This Row],[R_Score(Recency)]])&gt;=4,"Recent Customers", IF(VALUE(RFM_Table[[#This Row],[R_Score(Recency)]])&lt;=2,"At Risk/Lost", "Average Customers"))))</f>
        <v>Loyal Customers</v>
      </c>
    </row>
    <row r="25" spans="1:10" x14ac:dyDescent="0.35">
      <c r="A25" t="s">
        <v>99</v>
      </c>
      <c r="B25" t="s">
        <v>892</v>
      </c>
      <c r="C25">
        <v>4</v>
      </c>
      <c r="D25">
        <v>845</v>
      </c>
      <c r="E25">
        <v>1455.038</v>
      </c>
      <c r="F25">
        <f xml:space="preserve"> ROUNDUP((1 - _xlfn.PERCENTRANK.INC(D:D,RFM_Table[[#This Row],[Recency (Days)]]))*5,0)</f>
        <v>1</v>
      </c>
      <c r="G25">
        <f>ROUNDUP(_xlfn.PERCENTRANK.INC(C:C,RFM_Table[[#This Row],[Total Orders]])*5,0)</f>
        <v>1</v>
      </c>
      <c r="H25">
        <f>ROUNDUP(_xlfn.PERCENTRANK.INC(E:E,RFM_Table[[#This Row],[Total Sales]])*5,0)</f>
        <v>2</v>
      </c>
      <c r="I25" s="9" t="str">
        <f>_xlfn.CONCAT(RFM_Table[[#This Row],[R_Score(Recency)]],RFM_Table[[#This Row],[F_Score(Frequency)]],RFM_Table[[#This Row],[M_Score(Monetary)]])</f>
        <v>112</v>
      </c>
      <c r="J25" t="str">
        <f>IF(VALUE(RFM_Table[[#This Row],[RFM_ID]])&gt;=444,"Champions", IF(VALUE(RFM_Table[[#This Row],[RFM_ID]])&gt;=333,"Loyal Customers", IF(VALUE(RFM_Table[[#This Row],[R_Score(Recency)]])&gt;=4,"Recent Customers", IF(VALUE(RFM_Table[[#This Row],[R_Score(Recency)]])&lt;=2,"At Risk/Lost", "Average Customers"))))</f>
        <v>At Risk/Lost</v>
      </c>
    </row>
    <row r="26" spans="1:10" x14ac:dyDescent="0.35">
      <c r="A26" t="s">
        <v>100</v>
      </c>
      <c r="B26" t="s">
        <v>893</v>
      </c>
      <c r="C26">
        <v>7</v>
      </c>
      <c r="D26">
        <v>97</v>
      </c>
      <c r="E26">
        <v>3489.0396000000001</v>
      </c>
      <c r="F26">
        <f xml:space="preserve"> ROUNDUP((1 - _xlfn.PERCENTRANK.INC(D:D,RFM_Table[[#This Row],[Recency (Days)]]))*5,0)</f>
        <v>3</v>
      </c>
      <c r="G26">
        <f>ROUNDUP(_xlfn.PERCENTRANK.INC(C:C,RFM_Table[[#This Row],[Total Orders]])*5,0)</f>
        <v>3</v>
      </c>
      <c r="H26">
        <f>ROUNDUP(_xlfn.PERCENTRANK.INC(E:E,RFM_Table[[#This Row],[Total Sales]])*5,0)</f>
        <v>4</v>
      </c>
      <c r="I26" s="9" t="str">
        <f>_xlfn.CONCAT(RFM_Table[[#This Row],[R_Score(Recency)]],RFM_Table[[#This Row],[F_Score(Frequency)]],RFM_Table[[#This Row],[M_Score(Monetary)]])</f>
        <v>334</v>
      </c>
      <c r="J26" t="str">
        <f>IF(VALUE(RFM_Table[[#This Row],[RFM_ID]])&gt;=444,"Champions", IF(VALUE(RFM_Table[[#This Row],[RFM_ID]])&gt;=333,"Loyal Customers", IF(VALUE(RFM_Table[[#This Row],[R_Score(Recency)]])&gt;=4,"Recent Customers", IF(VALUE(RFM_Table[[#This Row],[R_Score(Recency)]])&lt;=2,"At Risk/Lost", "Average Customers"))))</f>
        <v>Loyal Customers</v>
      </c>
    </row>
    <row r="27" spans="1:10" x14ac:dyDescent="0.35">
      <c r="A27" t="s">
        <v>101</v>
      </c>
      <c r="B27" t="s">
        <v>894</v>
      </c>
      <c r="C27">
        <v>4</v>
      </c>
      <c r="D27">
        <v>77</v>
      </c>
      <c r="E27">
        <v>170.584</v>
      </c>
      <c r="F27">
        <f xml:space="preserve"> ROUNDUP((1 - _xlfn.PERCENTRANK.INC(D:D,RFM_Table[[#This Row],[Recency (Days)]]))*5,0)</f>
        <v>3</v>
      </c>
      <c r="G27">
        <f>ROUNDUP(_xlfn.PERCENTRANK.INC(C:C,RFM_Table[[#This Row],[Total Orders]])*5,0)</f>
        <v>1</v>
      </c>
      <c r="H27">
        <f>ROUNDUP(_xlfn.PERCENTRANK.INC(E:E,RFM_Table[[#This Row],[Total Sales]])*5,0)</f>
        <v>1</v>
      </c>
      <c r="I27" s="9" t="str">
        <f>_xlfn.CONCAT(RFM_Table[[#This Row],[R_Score(Recency)]],RFM_Table[[#This Row],[F_Score(Frequency)]],RFM_Table[[#This Row],[M_Score(Monetary)]])</f>
        <v>311</v>
      </c>
      <c r="J27" t="str">
        <f>IF(VALUE(RFM_Table[[#This Row],[RFM_ID]])&gt;=444,"Champions", IF(VALUE(RFM_Table[[#This Row],[RFM_ID]])&gt;=333,"Loyal Customers", IF(VALUE(RFM_Table[[#This Row],[R_Score(Recency)]])&gt;=4,"Recent Customers", IF(VALUE(RFM_Table[[#This Row],[R_Score(Recency)]])&lt;=2,"At Risk/Lost", "Average Customers"))))</f>
        <v>Average Customers</v>
      </c>
    </row>
    <row r="28" spans="1:10" x14ac:dyDescent="0.35">
      <c r="A28" t="s">
        <v>102</v>
      </c>
      <c r="B28" t="s">
        <v>895</v>
      </c>
      <c r="C28">
        <v>10</v>
      </c>
      <c r="D28">
        <v>96</v>
      </c>
      <c r="E28">
        <v>4510.7969999999996</v>
      </c>
      <c r="F28">
        <f xml:space="preserve"> ROUNDUP((1 - _xlfn.PERCENTRANK.INC(D:D,RFM_Table[[#This Row],[Recency (Days)]]))*5,0)</f>
        <v>3</v>
      </c>
      <c r="G28">
        <f>ROUNDUP(_xlfn.PERCENTRANK.INC(C:C,RFM_Table[[#This Row],[Total Orders]])*5,0)</f>
        <v>5</v>
      </c>
      <c r="H28">
        <f>ROUNDUP(_xlfn.PERCENTRANK.INC(E:E,RFM_Table[[#This Row],[Total Sales]])*5,0)</f>
        <v>5</v>
      </c>
      <c r="I28" s="9" t="str">
        <f>_xlfn.CONCAT(RFM_Table[[#This Row],[R_Score(Recency)]],RFM_Table[[#This Row],[F_Score(Frequency)]],RFM_Table[[#This Row],[M_Score(Monetary)]])</f>
        <v>355</v>
      </c>
      <c r="J28" t="str">
        <f>IF(VALUE(RFM_Table[[#This Row],[RFM_ID]])&gt;=444,"Champions", IF(VALUE(RFM_Table[[#This Row],[RFM_ID]])&gt;=333,"Loyal Customers", IF(VALUE(RFM_Table[[#This Row],[R_Score(Recency)]])&gt;=4,"Recent Customers", IF(VALUE(RFM_Table[[#This Row],[R_Score(Recency)]])&lt;=2,"At Risk/Lost", "Average Customers"))))</f>
        <v>Loyal Customers</v>
      </c>
    </row>
    <row r="29" spans="1:10" x14ac:dyDescent="0.35">
      <c r="A29" t="s">
        <v>103</v>
      </c>
      <c r="B29" t="s">
        <v>896</v>
      </c>
      <c r="C29">
        <v>7</v>
      </c>
      <c r="D29">
        <v>12</v>
      </c>
      <c r="E29">
        <v>1744.7</v>
      </c>
      <c r="F29">
        <f xml:space="preserve"> ROUNDUP((1 - _xlfn.PERCENTRANK.INC(D:D,RFM_Table[[#This Row],[Recency (Days)]]))*5,0)</f>
        <v>5</v>
      </c>
      <c r="G29">
        <f>ROUNDUP(_xlfn.PERCENTRANK.INC(C:C,RFM_Table[[#This Row],[Total Orders]])*5,0)</f>
        <v>3</v>
      </c>
      <c r="H29">
        <f>ROUNDUP(_xlfn.PERCENTRANK.INC(E:E,RFM_Table[[#This Row],[Total Sales]])*5,0)</f>
        <v>3</v>
      </c>
      <c r="I29" s="9" t="str">
        <f>_xlfn.CONCAT(RFM_Table[[#This Row],[R_Score(Recency)]],RFM_Table[[#This Row],[F_Score(Frequency)]],RFM_Table[[#This Row],[M_Score(Monetary)]])</f>
        <v>533</v>
      </c>
      <c r="J29" t="str">
        <f>IF(VALUE(RFM_Table[[#This Row],[RFM_ID]])&gt;=444,"Champions", IF(VALUE(RFM_Table[[#This Row],[RFM_ID]])&gt;=333,"Loyal Customers", IF(VALUE(RFM_Table[[#This Row],[R_Score(Recency)]])&gt;=4,"Recent Customers", IF(VALUE(RFM_Table[[#This Row],[R_Score(Recency)]])&lt;=2,"At Risk/Lost", "Average Customers"))))</f>
        <v>Champions</v>
      </c>
    </row>
    <row r="30" spans="1:10" x14ac:dyDescent="0.35">
      <c r="A30" t="s">
        <v>104</v>
      </c>
      <c r="B30" t="s">
        <v>897</v>
      </c>
      <c r="C30">
        <v>10</v>
      </c>
      <c r="D30">
        <v>34</v>
      </c>
      <c r="E30">
        <v>3250.337</v>
      </c>
      <c r="F30">
        <f xml:space="preserve"> ROUNDUP((1 - _xlfn.PERCENTRANK.INC(D:D,RFM_Table[[#This Row],[Recency (Days)]]))*5,0)</f>
        <v>4</v>
      </c>
      <c r="G30">
        <f>ROUNDUP(_xlfn.PERCENTRANK.INC(C:C,RFM_Table[[#This Row],[Total Orders]])*5,0)</f>
        <v>5</v>
      </c>
      <c r="H30">
        <f>ROUNDUP(_xlfn.PERCENTRANK.INC(E:E,RFM_Table[[#This Row],[Total Sales]])*5,0)</f>
        <v>4</v>
      </c>
      <c r="I30" s="9" t="str">
        <f>_xlfn.CONCAT(RFM_Table[[#This Row],[R_Score(Recency)]],RFM_Table[[#This Row],[F_Score(Frequency)]],RFM_Table[[#This Row],[M_Score(Monetary)]])</f>
        <v>454</v>
      </c>
      <c r="J30" t="str">
        <f>IF(VALUE(RFM_Table[[#This Row],[RFM_ID]])&gt;=444,"Champions", IF(VALUE(RFM_Table[[#This Row],[RFM_ID]])&gt;=333,"Loyal Customers", IF(VALUE(RFM_Table[[#This Row],[R_Score(Recency)]])&gt;=4,"Recent Customers", IF(VALUE(RFM_Table[[#This Row],[R_Score(Recency)]])&lt;=2,"At Risk/Lost", "Average Customers"))))</f>
        <v>Champions</v>
      </c>
    </row>
    <row r="31" spans="1:10" x14ac:dyDescent="0.35">
      <c r="A31" t="s">
        <v>105</v>
      </c>
      <c r="B31" t="s">
        <v>898</v>
      </c>
      <c r="C31">
        <v>7</v>
      </c>
      <c r="D31">
        <v>60</v>
      </c>
      <c r="E31">
        <v>1735.5139999999999</v>
      </c>
      <c r="F31">
        <f xml:space="preserve"> ROUNDUP((1 - _xlfn.PERCENTRANK.INC(D:D,RFM_Table[[#This Row],[Recency (Days)]]))*5,0)</f>
        <v>3</v>
      </c>
      <c r="G31">
        <f>ROUNDUP(_xlfn.PERCENTRANK.INC(C:C,RFM_Table[[#This Row],[Total Orders]])*5,0)</f>
        <v>3</v>
      </c>
      <c r="H31">
        <f>ROUNDUP(_xlfn.PERCENTRANK.INC(E:E,RFM_Table[[#This Row],[Total Sales]])*5,0)</f>
        <v>2</v>
      </c>
      <c r="I31" s="9" t="str">
        <f>_xlfn.CONCAT(RFM_Table[[#This Row],[R_Score(Recency)]],RFM_Table[[#This Row],[F_Score(Frequency)]],RFM_Table[[#This Row],[M_Score(Monetary)]])</f>
        <v>332</v>
      </c>
      <c r="J31" t="str">
        <f>IF(VALUE(RFM_Table[[#This Row],[RFM_ID]])&gt;=444,"Champions", IF(VALUE(RFM_Table[[#This Row],[RFM_ID]])&gt;=333,"Loyal Customers", IF(VALUE(RFM_Table[[#This Row],[R_Score(Recency)]])&gt;=4,"Recent Customers", IF(VALUE(RFM_Table[[#This Row],[R_Score(Recency)]])&lt;=2,"At Risk/Lost", "Average Customers"))))</f>
        <v>Average Customers</v>
      </c>
    </row>
    <row r="32" spans="1:10" x14ac:dyDescent="0.35">
      <c r="A32" t="s">
        <v>106</v>
      </c>
      <c r="B32" t="s">
        <v>899</v>
      </c>
      <c r="C32">
        <v>4</v>
      </c>
      <c r="D32">
        <v>55</v>
      </c>
      <c r="E32">
        <v>1587.452</v>
      </c>
      <c r="F32">
        <f xml:space="preserve"> ROUNDUP((1 - _xlfn.PERCENTRANK.INC(D:D,RFM_Table[[#This Row],[Recency (Days)]]))*5,0)</f>
        <v>3</v>
      </c>
      <c r="G32">
        <f>ROUNDUP(_xlfn.PERCENTRANK.INC(C:C,RFM_Table[[#This Row],[Total Orders]])*5,0)</f>
        <v>1</v>
      </c>
      <c r="H32">
        <f>ROUNDUP(_xlfn.PERCENTRANK.INC(E:E,RFM_Table[[#This Row],[Total Sales]])*5,0)</f>
        <v>2</v>
      </c>
      <c r="I32" s="9" t="str">
        <f>_xlfn.CONCAT(RFM_Table[[#This Row],[R_Score(Recency)]],RFM_Table[[#This Row],[F_Score(Frequency)]],RFM_Table[[#This Row],[M_Score(Monetary)]])</f>
        <v>312</v>
      </c>
      <c r="J32" t="str">
        <f>IF(VALUE(RFM_Table[[#This Row],[RFM_ID]])&gt;=444,"Champions", IF(VALUE(RFM_Table[[#This Row],[RFM_ID]])&gt;=333,"Loyal Customers", IF(VALUE(RFM_Table[[#This Row],[R_Score(Recency)]])&gt;=4,"Recent Customers", IF(VALUE(RFM_Table[[#This Row],[R_Score(Recency)]])&lt;=2,"At Risk/Lost", "Average Customers"))))</f>
        <v>Average Customers</v>
      </c>
    </row>
    <row r="33" spans="1:10" x14ac:dyDescent="0.35">
      <c r="A33" t="s">
        <v>107</v>
      </c>
      <c r="B33" t="s">
        <v>900</v>
      </c>
      <c r="C33">
        <v>9</v>
      </c>
      <c r="D33">
        <v>6</v>
      </c>
      <c r="E33">
        <v>4805.3440000000001</v>
      </c>
      <c r="F33">
        <f xml:space="preserve"> ROUNDUP((1 - _xlfn.PERCENTRANK.INC(D:D,RFM_Table[[#This Row],[Recency (Days)]]))*5,0)</f>
        <v>5</v>
      </c>
      <c r="G33">
        <f>ROUNDUP(_xlfn.PERCENTRANK.INC(C:C,RFM_Table[[#This Row],[Total Orders]])*5,0)</f>
        <v>4</v>
      </c>
      <c r="H33">
        <f>ROUNDUP(_xlfn.PERCENTRANK.INC(E:E,RFM_Table[[#This Row],[Total Sales]])*5,0)</f>
        <v>5</v>
      </c>
      <c r="I33" s="9" t="str">
        <f>_xlfn.CONCAT(RFM_Table[[#This Row],[R_Score(Recency)]],RFM_Table[[#This Row],[F_Score(Frequency)]],RFM_Table[[#This Row],[M_Score(Monetary)]])</f>
        <v>545</v>
      </c>
      <c r="J33" t="str">
        <f>IF(VALUE(RFM_Table[[#This Row],[RFM_ID]])&gt;=444,"Champions", IF(VALUE(RFM_Table[[#This Row],[RFM_ID]])&gt;=333,"Loyal Customers", IF(VALUE(RFM_Table[[#This Row],[R_Score(Recency)]])&gt;=4,"Recent Customers", IF(VALUE(RFM_Table[[#This Row],[R_Score(Recency)]])&lt;=2,"At Risk/Lost", "Average Customers"))))</f>
        <v>Champions</v>
      </c>
    </row>
    <row r="34" spans="1:10" x14ac:dyDescent="0.35">
      <c r="A34" t="s">
        <v>108</v>
      </c>
      <c r="B34" t="s">
        <v>901</v>
      </c>
      <c r="C34">
        <v>5</v>
      </c>
      <c r="D34">
        <v>230</v>
      </c>
      <c r="E34">
        <v>2495.3915999999999</v>
      </c>
      <c r="F34">
        <f xml:space="preserve"> ROUNDUP((1 - _xlfn.PERCENTRANK.INC(D:D,RFM_Table[[#This Row],[Recency (Days)]]))*5,0)</f>
        <v>1</v>
      </c>
      <c r="G34">
        <f>ROUNDUP(_xlfn.PERCENTRANK.INC(C:C,RFM_Table[[#This Row],[Total Orders]])*5,0)</f>
        <v>2</v>
      </c>
      <c r="H34">
        <f>ROUNDUP(_xlfn.PERCENTRANK.INC(E:E,RFM_Table[[#This Row],[Total Sales]])*5,0)</f>
        <v>3</v>
      </c>
      <c r="I34" s="9" t="str">
        <f>_xlfn.CONCAT(RFM_Table[[#This Row],[R_Score(Recency)]],RFM_Table[[#This Row],[F_Score(Frequency)]],RFM_Table[[#This Row],[M_Score(Monetary)]])</f>
        <v>123</v>
      </c>
      <c r="J34" t="str">
        <f>IF(VALUE(RFM_Table[[#This Row],[RFM_ID]])&gt;=444,"Champions", IF(VALUE(RFM_Table[[#This Row],[RFM_ID]])&gt;=333,"Loyal Customers", IF(VALUE(RFM_Table[[#This Row],[R_Score(Recency)]])&gt;=4,"Recent Customers", IF(VALUE(RFM_Table[[#This Row],[R_Score(Recency)]])&lt;=2,"At Risk/Lost", "Average Customers"))))</f>
        <v>At Risk/Lost</v>
      </c>
    </row>
    <row r="35" spans="1:10" x14ac:dyDescent="0.35">
      <c r="A35" t="s">
        <v>109</v>
      </c>
      <c r="B35" t="s">
        <v>902</v>
      </c>
      <c r="C35">
        <v>4</v>
      </c>
      <c r="D35">
        <v>21</v>
      </c>
      <c r="E35">
        <v>738.50400000000002</v>
      </c>
      <c r="F35">
        <f xml:space="preserve"> ROUNDUP((1 - _xlfn.PERCENTRANK.INC(D:D,RFM_Table[[#This Row],[Recency (Days)]]))*5,0)</f>
        <v>5</v>
      </c>
      <c r="G35">
        <f>ROUNDUP(_xlfn.PERCENTRANK.INC(C:C,RFM_Table[[#This Row],[Total Orders]])*5,0)</f>
        <v>1</v>
      </c>
      <c r="H35">
        <f>ROUNDUP(_xlfn.PERCENTRANK.INC(E:E,RFM_Table[[#This Row],[Total Sales]])*5,0)</f>
        <v>1</v>
      </c>
      <c r="I35" s="9" t="str">
        <f>_xlfn.CONCAT(RFM_Table[[#This Row],[R_Score(Recency)]],RFM_Table[[#This Row],[F_Score(Frequency)]],RFM_Table[[#This Row],[M_Score(Monetary)]])</f>
        <v>511</v>
      </c>
      <c r="J35" t="str">
        <f>IF(VALUE(RFM_Table[[#This Row],[RFM_ID]])&gt;=444,"Champions", IF(VALUE(RFM_Table[[#This Row],[RFM_ID]])&gt;=333,"Loyal Customers", IF(VALUE(RFM_Table[[#This Row],[R_Score(Recency)]])&gt;=4,"Recent Customers", IF(VALUE(RFM_Table[[#This Row],[R_Score(Recency)]])&lt;=2,"At Risk/Lost", "Average Customers"))))</f>
        <v>Champions</v>
      </c>
    </row>
    <row r="36" spans="1:10" x14ac:dyDescent="0.35">
      <c r="A36" t="s">
        <v>110</v>
      </c>
      <c r="B36" t="s">
        <v>903</v>
      </c>
      <c r="C36">
        <v>12</v>
      </c>
      <c r="D36">
        <v>410</v>
      </c>
      <c r="E36">
        <v>7888.2939999999999</v>
      </c>
      <c r="F36">
        <f xml:space="preserve"> ROUNDUP((1 - _xlfn.PERCENTRANK.INC(D:D,RFM_Table[[#This Row],[Recency (Days)]]))*5,0)</f>
        <v>1</v>
      </c>
      <c r="G36">
        <f>ROUNDUP(_xlfn.PERCENTRANK.INC(C:C,RFM_Table[[#This Row],[Total Orders]])*5,0)</f>
        <v>5</v>
      </c>
      <c r="H36">
        <f>ROUNDUP(_xlfn.PERCENTRANK.INC(E:E,RFM_Table[[#This Row],[Total Sales]])*5,0)</f>
        <v>5</v>
      </c>
      <c r="I36" s="9" t="str">
        <f>_xlfn.CONCAT(RFM_Table[[#This Row],[R_Score(Recency)]],RFM_Table[[#This Row],[F_Score(Frequency)]],RFM_Table[[#This Row],[M_Score(Monetary)]])</f>
        <v>155</v>
      </c>
      <c r="J36" t="str">
        <f>IF(VALUE(RFM_Table[[#This Row],[RFM_ID]])&gt;=444,"Champions", IF(VALUE(RFM_Table[[#This Row],[RFM_ID]])&gt;=333,"Loyal Customers", IF(VALUE(RFM_Table[[#This Row],[R_Score(Recency)]])&gt;=4,"Recent Customers", IF(VALUE(RFM_Table[[#This Row],[R_Score(Recency)]])&lt;=2,"At Risk/Lost", "Average Customers"))))</f>
        <v>At Risk/Lost</v>
      </c>
    </row>
    <row r="37" spans="1:10" x14ac:dyDescent="0.35">
      <c r="A37" t="s">
        <v>111</v>
      </c>
      <c r="B37" t="s">
        <v>904</v>
      </c>
      <c r="C37">
        <v>10</v>
      </c>
      <c r="D37">
        <v>13</v>
      </c>
      <c r="E37">
        <v>4375.7860000000001</v>
      </c>
      <c r="F37">
        <f xml:space="preserve"> ROUNDUP((1 - _xlfn.PERCENTRANK.INC(D:D,RFM_Table[[#This Row],[Recency (Days)]]))*5,0)</f>
        <v>5</v>
      </c>
      <c r="G37">
        <f>ROUNDUP(_xlfn.PERCENTRANK.INC(C:C,RFM_Table[[#This Row],[Total Orders]])*5,0)</f>
        <v>5</v>
      </c>
      <c r="H37">
        <f>ROUNDUP(_xlfn.PERCENTRANK.INC(E:E,RFM_Table[[#This Row],[Total Sales]])*5,0)</f>
        <v>5</v>
      </c>
      <c r="I37" s="9" t="str">
        <f>_xlfn.CONCAT(RFM_Table[[#This Row],[R_Score(Recency)]],RFM_Table[[#This Row],[F_Score(Frequency)]],RFM_Table[[#This Row],[M_Score(Monetary)]])</f>
        <v>555</v>
      </c>
      <c r="J37" t="str">
        <f>IF(VALUE(RFM_Table[[#This Row],[RFM_ID]])&gt;=444,"Champions", IF(VALUE(RFM_Table[[#This Row],[RFM_ID]])&gt;=333,"Loyal Customers", IF(VALUE(RFM_Table[[#This Row],[R_Score(Recency)]])&gt;=4,"Recent Customers", IF(VALUE(RFM_Table[[#This Row],[R_Score(Recency)]])&lt;=2,"At Risk/Lost", "Average Customers"))))</f>
        <v>Champions</v>
      </c>
    </row>
    <row r="38" spans="1:10" x14ac:dyDescent="0.35">
      <c r="A38" t="s">
        <v>112</v>
      </c>
      <c r="B38" t="s">
        <v>905</v>
      </c>
      <c r="C38">
        <v>7</v>
      </c>
      <c r="D38">
        <v>75</v>
      </c>
      <c r="E38">
        <v>4867.3440000000001</v>
      </c>
      <c r="F38">
        <f xml:space="preserve"> ROUNDUP((1 - _xlfn.PERCENTRANK.INC(D:D,RFM_Table[[#This Row],[Recency (Days)]]))*5,0)</f>
        <v>3</v>
      </c>
      <c r="G38">
        <f>ROUNDUP(_xlfn.PERCENTRANK.INC(C:C,RFM_Table[[#This Row],[Total Orders]])*5,0)</f>
        <v>3</v>
      </c>
      <c r="H38">
        <f>ROUNDUP(_xlfn.PERCENTRANK.INC(E:E,RFM_Table[[#This Row],[Total Sales]])*5,0)</f>
        <v>5</v>
      </c>
      <c r="I38" s="9" t="str">
        <f>_xlfn.CONCAT(RFM_Table[[#This Row],[R_Score(Recency)]],RFM_Table[[#This Row],[F_Score(Frequency)]],RFM_Table[[#This Row],[M_Score(Monetary)]])</f>
        <v>335</v>
      </c>
      <c r="J38" t="str">
        <f>IF(VALUE(RFM_Table[[#This Row],[RFM_ID]])&gt;=444,"Champions", IF(VALUE(RFM_Table[[#This Row],[RFM_ID]])&gt;=333,"Loyal Customers", IF(VALUE(RFM_Table[[#This Row],[R_Score(Recency)]])&gt;=4,"Recent Customers", IF(VALUE(RFM_Table[[#This Row],[R_Score(Recency)]])&lt;=2,"At Risk/Lost", "Average Customers"))))</f>
        <v>Loyal Customers</v>
      </c>
    </row>
    <row r="39" spans="1:10" x14ac:dyDescent="0.35">
      <c r="A39" t="s">
        <v>113</v>
      </c>
      <c r="B39" t="s">
        <v>906</v>
      </c>
      <c r="C39">
        <v>7</v>
      </c>
      <c r="D39">
        <v>166</v>
      </c>
      <c r="E39">
        <v>4501.3909999999996</v>
      </c>
      <c r="F39">
        <f xml:space="preserve"> ROUNDUP((1 - _xlfn.PERCENTRANK.INC(D:D,RFM_Table[[#This Row],[Recency (Days)]]))*5,0)</f>
        <v>2</v>
      </c>
      <c r="G39">
        <f>ROUNDUP(_xlfn.PERCENTRANK.INC(C:C,RFM_Table[[#This Row],[Total Orders]])*5,0)</f>
        <v>3</v>
      </c>
      <c r="H39">
        <f>ROUNDUP(_xlfn.PERCENTRANK.INC(E:E,RFM_Table[[#This Row],[Total Sales]])*5,0)</f>
        <v>5</v>
      </c>
      <c r="I39" s="9" t="str">
        <f>_xlfn.CONCAT(RFM_Table[[#This Row],[R_Score(Recency)]],RFM_Table[[#This Row],[F_Score(Frequency)]],RFM_Table[[#This Row],[M_Score(Monetary)]])</f>
        <v>235</v>
      </c>
      <c r="J39" t="str">
        <f>IF(VALUE(RFM_Table[[#This Row],[RFM_ID]])&gt;=444,"Champions", IF(VALUE(RFM_Table[[#This Row],[RFM_ID]])&gt;=333,"Loyal Customers", IF(VALUE(RFM_Table[[#This Row],[R_Score(Recency)]])&gt;=4,"Recent Customers", IF(VALUE(RFM_Table[[#This Row],[R_Score(Recency)]])&lt;=2,"At Risk/Lost", "Average Customers"))))</f>
        <v>At Risk/Lost</v>
      </c>
    </row>
    <row r="40" spans="1:10" x14ac:dyDescent="0.35">
      <c r="A40" t="s">
        <v>114</v>
      </c>
      <c r="B40" t="s">
        <v>907</v>
      </c>
      <c r="C40">
        <v>7</v>
      </c>
      <c r="D40">
        <v>85</v>
      </c>
      <c r="E40">
        <v>1839.24</v>
      </c>
      <c r="F40">
        <f xml:space="preserve"> ROUNDUP((1 - _xlfn.PERCENTRANK.INC(D:D,RFM_Table[[#This Row],[Recency (Days)]]))*5,0)</f>
        <v>3</v>
      </c>
      <c r="G40">
        <f>ROUNDUP(_xlfn.PERCENTRANK.INC(C:C,RFM_Table[[#This Row],[Total Orders]])*5,0)</f>
        <v>3</v>
      </c>
      <c r="H40">
        <f>ROUNDUP(_xlfn.PERCENTRANK.INC(E:E,RFM_Table[[#This Row],[Total Sales]])*5,0)</f>
        <v>3</v>
      </c>
      <c r="I40" s="9" t="str">
        <f>_xlfn.CONCAT(RFM_Table[[#This Row],[R_Score(Recency)]],RFM_Table[[#This Row],[F_Score(Frequency)]],RFM_Table[[#This Row],[M_Score(Monetary)]])</f>
        <v>333</v>
      </c>
      <c r="J40" t="str">
        <f>IF(VALUE(RFM_Table[[#This Row],[RFM_ID]])&gt;=444,"Champions", IF(VALUE(RFM_Table[[#This Row],[RFM_ID]])&gt;=333,"Loyal Customers", IF(VALUE(RFM_Table[[#This Row],[R_Score(Recency)]])&gt;=4,"Recent Customers", IF(VALUE(RFM_Table[[#This Row],[R_Score(Recency)]])&lt;=2,"At Risk/Lost", "Average Customers"))))</f>
        <v>Loyal Customers</v>
      </c>
    </row>
    <row r="41" spans="1:10" x14ac:dyDescent="0.35">
      <c r="A41" t="s">
        <v>115</v>
      </c>
      <c r="B41" t="s">
        <v>908</v>
      </c>
      <c r="C41">
        <v>3</v>
      </c>
      <c r="D41">
        <v>74</v>
      </c>
      <c r="E41">
        <v>629.24800000000005</v>
      </c>
      <c r="F41">
        <f xml:space="preserve"> ROUNDUP((1 - _xlfn.PERCENTRANK.INC(D:D,RFM_Table[[#This Row],[Recency (Days)]]))*5,0)</f>
        <v>3</v>
      </c>
      <c r="G41">
        <f>ROUNDUP(_xlfn.PERCENTRANK.INC(C:C,RFM_Table[[#This Row],[Total Orders]])*5,0)</f>
        <v>1</v>
      </c>
      <c r="H41">
        <f>ROUNDUP(_xlfn.PERCENTRANK.INC(E:E,RFM_Table[[#This Row],[Total Sales]])*5,0)</f>
        <v>1</v>
      </c>
      <c r="I41" s="9" t="str">
        <f>_xlfn.CONCAT(RFM_Table[[#This Row],[R_Score(Recency)]],RFM_Table[[#This Row],[F_Score(Frequency)]],RFM_Table[[#This Row],[M_Score(Monetary)]])</f>
        <v>311</v>
      </c>
      <c r="J41" t="str">
        <f>IF(VALUE(RFM_Table[[#This Row],[RFM_ID]])&gt;=444,"Champions", IF(VALUE(RFM_Table[[#This Row],[RFM_ID]])&gt;=333,"Loyal Customers", IF(VALUE(RFM_Table[[#This Row],[R_Score(Recency)]])&gt;=4,"Recent Customers", IF(VALUE(RFM_Table[[#This Row],[R_Score(Recency)]])&lt;=2,"At Risk/Lost", "Average Customers"))))</f>
        <v>Average Customers</v>
      </c>
    </row>
    <row r="42" spans="1:10" x14ac:dyDescent="0.35">
      <c r="A42" t="s">
        <v>116</v>
      </c>
      <c r="B42" t="s">
        <v>909</v>
      </c>
      <c r="C42">
        <v>5</v>
      </c>
      <c r="D42">
        <v>28</v>
      </c>
      <c r="E42">
        <v>814.01199999999994</v>
      </c>
      <c r="F42">
        <f xml:space="preserve"> ROUNDUP((1 - _xlfn.PERCENTRANK.INC(D:D,RFM_Table[[#This Row],[Recency (Days)]]))*5,0)</f>
        <v>4</v>
      </c>
      <c r="G42">
        <f>ROUNDUP(_xlfn.PERCENTRANK.INC(C:C,RFM_Table[[#This Row],[Total Orders]])*5,0)</f>
        <v>2</v>
      </c>
      <c r="H42">
        <f>ROUNDUP(_xlfn.PERCENTRANK.INC(E:E,RFM_Table[[#This Row],[Total Sales]])*5,0)</f>
        <v>1</v>
      </c>
      <c r="I42" s="9" t="str">
        <f>_xlfn.CONCAT(RFM_Table[[#This Row],[R_Score(Recency)]],RFM_Table[[#This Row],[F_Score(Frequency)]],RFM_Table[[#This Row],[M_Score(Monetary)]])</f>
        <v>421</v>
      </c>
      <c r="J42" t="str">
        <f>IF(VALUE(RFM_Table[[#This Row],[RFM_ID]])&gt;=444,"Champions", IF(VALUE(RFM_Table[[#This Row],[RFM_ID]])&gt;=333,"Loyal Customers", IF(VALUE(RFM_Table[[#This Row],[R_Score(Recency)]])&gt;=4,"Recent Customers", IF(VALUE(RFM_Table[[#This Row],[R_Score(Recency)]])&lt;=2,"At Risk/Lost", "Average Customers"))))</f>
        <v>Loyal Customers</v>
      </c>
    </row>
    <row r="43" spans="1:10" x14ac:dyDescent="0.35">
      <c r="A43" t="s">
        <v>117</v>
      </c>
      <c r="B43" t="s">
        <v>910</v>
      </c>
      <c r="C43">
        <v>8</v>
      </c>
      <c r="D43">
        <v>162</v>
      </c>
      <c r="E43">
        <v>5664.0219999999999</v>
      </c>
      <c r="F43">
        <f xml:space="preserve"> ROUNDUP((1 - _xlfn.PERCENTRANK.INC(D:D,RFM_Table[[#This Row],[Recency (Days)]]))*5,0)</f>
        <v>2</v>
      </c>
      <c r="G43">
        <f>ROUNDUP(_xlfn.PERCENTRANK.INC(C:C,RFM_Table[[#This Row],[Total Orders]])*5,0)</f>
        <v>4</v>
      </c>
      <c r="H43">
        <f>ROUNDUP(_xlfn.PERCENTRANK.INC(E:E,RFM_Table[[#This Row],[Total Sales]])*5,0)</f>
        <v>5</v>
      </c>
      <c r="I43" s="9" t="str">
        <f>_xlfn.CONCAT(RFM_Table[[#This Row],[R_Score(Recency)]],RFM_Table[[#This Row],[F_Score(Frequency)]],RFM_Table[[#This Row],[M_Score(Monetary)]])</f>
        <v>245</v>
      </c>
      <c r="J43" t="str">
        <f>IF(VALUE(RFM_Table[[#This Row],[RFM_ID]])&gt;=444,"Champions", IF(VALUE(RFM_Table[[#This Row],[RFM_ID]])&gt;=333,"Loyal Customers", IF(VALUE(RFM_Table[[#This Row],[R_Score(Recency)]])&gt;=4,"Recent Customers", IF(VALUE(RFM_Table[[#This Row],[R_Score(Recency)]])&lt;=2,"At Risk/Lost", "Average Customers"))))</f>
        <v>At Risk/Lost</v>
      </c>
    </row>
    <row r="44" spans="1:10" x14ac:dyDescent="0.35">
      <c r="A44" t="s">
        <v>118</v>
      </c>
      <c r="B44" t="s">
        <v>911</v>
      </c>
      <c r="C44">
        <v>1</v>
      </c>
      <c r="D44">
        <v>501</v>
      </c>
      <c r="E44">
        <v>161.28</v>
      </c>
      <c r="F44">
        <f xml:space="preserve"> ROUNDUP((1 - _xlfn.PERCENTRANK.INC(D:D,RFM_Table[[#This Row],[Recency (Days)]]))*5,0)</f>
        <v>1</v>
      </c>
      <c r="G44">
        <f>ROUNDUP(_xlfn.PERCENTRANK.INC(C:C,RFM_Table[[#This Row],[Total Orders]])*5,0)</f>
        <v>0</v>
      </c>
      <c r="H44">
        <f>ROUNDUP(_xlfn.PERCENTRANK.INC(E:E,RFM_Table[[#This Row],[Total Sales]])*5,0)</f>
        <v>1</v>
      </c>
      <c r="I44" s="9" t="str">
        <f>_xlfn.CONCAT(RFM_Table[[#This Row],[R_Score(Recency)]],RFM_Table[[#This Row],[F_Score(Frequency)]],RFM_Table[[#This Row],[M_Score(Monetary)]])</f>
        <v>101</v>
      </c>
      <c r="J44" t="str">
        <f>IF(VALUE(RFM_Table[[#This Row],[RFM_ID]])&gt;=444,"Champions", IF(VALUE(RFM_Table[[#This Row],[RFM_ID]])&gt;=333,"Loyal Customers", IF(VALUE(RFM_Table[[#This Row],[R_Score(Recency)]])&gt;=4,"Recent Customers", IF(VALUE(RFM_Table[[#This Row],[R_Score(Recency)]])&lt;=2,"At Risk/Lost", "Average Customers"))))</f>
        <v>At Risk/Lost</v>
      </c>
    </row>
    <row r="45" spans="1:10" x14ac:dyDescent="0.35">
      <c r="A45" t="s">
        <v>119</v>
      </c>
      <c r="B45" t="s">
        <v>912</v>
      </c>
      <c r="C45">
        <v>8</v>
      </c>
      <c r="D45">
        <v>41</v>
      </c>
      <c r="E45">
        <v>1638.5540000000001</v>
      </c>
      <c r="F45">
        <f xml:space="preserve"> ROUNDUP((1 - _xlfn.PERCENTRANK.INC(D:D,RFM_Table[[#This Row],[Recency (Days)]]))*5,0)</f>
        <v>4</v>
      </c>
      <c r="G45">
        <f>ROUNDUP(_xlfn.PERCENTRANK.INC(C:C,RFM_Table[[#This Row],[Total Orders]])*5,0)</f>
        <v>4</v>
      </c>
      <c r="H45">
        <f>ROUNDUP(_xlfn.PERCENTRANK.INC(E:E,RFM_Table[[#This Row],[Total Sales]])*5,0)</f>
        <v>2</v>
      </c>
      <c r="I45" s="9" t="str">
        <f>_xlfn.CONCAT(RFM_Table[[#This Row],[R_Score(Recency)]],RFM_Table[[#This Row],[F_Score(Frequency)]],RFM_Table[[#This Row],[M_Score(Monetary)]])</f>
        <v>442</v>
      </c>
      <c r="J45" t="str">
        <f>IF(VALUE(RFM_Table[[#This Row],[RFM_ID]])&gt;=444,"Champions", IF(VALUE(RFM_Table[[#This Row],[RFM_ID]])&gt;=333,"Loyal Customers", IF(VALUE(RFM_Table[[#This Row],[R_Score(Recency)]])&gt;=4,"Recent Customers", IF(VALUE(RFM_Table[[#This Row],[R_Score(Recency)]])&lt;=2,"At Risk/Lost", "Average Customers"))))</f>
        <v>Loyal Customers</v>
      </c>
    </row>
    <row r="46" spans="1:10" x14ac:dyDescent="0.35">
      <c r="A46" t="s">
        <v>120</v>
      </c>
      <c r="B46" t="s">
        <v>913</v>
      </c>
      <c r="C46">
        <v>10</v>
      </c>
      <c r="D46">
        <v>98</v>
      </c>
      <c r="E46">
        <v>3323.556</v>
      </c>
      <c r="F46">
        <f xml:space="preserve"> ROUNDUP((1 - _xlfn.PERCENTRANK.INC(D:D,RFM_Table[[#This Row],[Recency (Days)]]))*5,0)</f>
        <v>3</v>
      </c>
      <c r="G46">
        <f>ROUNDUP(_xlfn.PERCENTRANK.INC(C:C,RFM_Table[[#This Row],[Total Orders]])*5,0)</f>
        <v>5</v>
      </c>
      <c r="H46">
        <f>ROUNDUP(_xlfn.PERCENTRANK.INC(E:E,RFM_Table[[#This Row],[Total Sales]])*5,0)</f>
        <v>4</v>
      </c>
      <c r="I46" s="9" t="str">
        <f>_xlfn.CONCAT(RFM_Table[[#This Row],[R_Score(Recency)]],RFM_Table[[#This Row],[F_Score(Frequency)]],RFM_Table[[#This Row],[M_Score(Monetary)]])</f>
        <v>354</v>
      </c>
      <c r="J46" t="str">
        <f>IF(VALUE(RFM_Table[[#This Row],[RFM_ID]])&gt;=444,"Champions", IF(VALUE(RFM_Table[[#This Row],[RFM_ID]])&gt;=333,"Loyal Customers", IF(VALUE(RFM_Table[[#This Row],[R_Score(Recency)]])&gt;=4,"Recent Customers", IF(VALUE(RFM_Table[[#This Row],[R_Score(Recency)]])&lt;=2,"At Risk/Lost", "Average Customers"))))</f>
        <v>Loyal Customers</v>
      </c>
    </row>
    <row r="47" spans="1:10" x14ac:dyDescent="0.35">
      <c r="A47" t="s">
        <v>121</v>
      </c>
      <c r="B47" t="s">
        <v>914</v>
      </c>
      <c r="C47">
        <v>4</v>
      </c>
      <c r="D47">
        <v>111</v>
      </c>
      <c r="E47">
        <v>1055.694</v>
      </c>
      <c r="F47">
        <f xml:space="preserve"> ROUNDUP((1 - _xlfn.PERCENTRANK.INC(D:D,RFM_Table[[#This Row],[Recency (Days)]]))*5,0)</f>
        <v>2</v>
      </c>
      <c r="G47">
        <f>ROUNDUP(_xlfn.PERCENTRANK.INC(C:C,RFM_Table[[#This Row],[Total Orders]])*5,0)</f>
        <v>1</v>
      </c>
      <c r="H47">
        <f>ROUNDUP(_xlfn.PERCENTRANK.INC(E:E,RFM_Table[[#This Row],[Total Sales]])*5,0)</f>
        <v>2</v>
      </c>
      <c r="I47" s="9" t="str">
        <f>_xlfn.CONCAT(RFM_Table[[#This Row],[R_Score(Recency)]],RFM_Table[[#This Row],[F_Score(Frequency)]],RFM_Table[[#This Row],[M_Score(Monetary)]])</f>
        <v>212</v>
      </c>
      <c r="J47" t="str">
        <f>IF(VALUE(RFM_Table[[#This Row],[RFM_ID]])&gt;=444,"Champions", IF(VALUE(RFM_Table[[#This Row],[RFM_ID]])&gt;=333,"Loyal Customers", IF(VALUE(RFM_Table[[#This Row],[R_Score(Recency)]])&gt;=4,"Recent Customers", IF(VALUE(RFM_Table[[#This Row],[R_Score(Recency)]])&lt;=2,"At Risk/Lost", "Average Customers"))))</f>
        <v>At Risk/Lost</v>
      </c>
    </row>
    <row r="48" spans="1:10" x14ac:dyDescent="0.35">
      <c r="A48" t="s">
        <v>122</v>
      </c>
      <c r="B48" t="s">
        <v>915</v>
      </c>
      <c r="C48">
        <v>5</v>
      </c>
      <c r="D48">
        <v>125</v>
      </c>
      <c r="E48">
        <v>2236.1280000000002</v>
      </c>
      <c r="F48">
        <f xml:space="preserve"> ROUNDUP((1 - _xlfn.PERCENTRANK.INC(D:D,RFM_Table[[#This Row],[Recency (Days)]]))*5,0)</f>
        <v>2</v>
      </c>
      <c r="G48">
        <f>ROUNDUP(_xlfn.PERCENTRANK.INC(C:C,RFM_Table[[#This Row],[Total Orders]])*5,0)</f>
        <v>2</v>
      </c>
      <c r="H48">
        <f>ROUNDUP(_xlfn.PERCENTRANK.INC(E:E,RFM_Table[[#This Row],[Total Sales]])*5,0)</f>
        <v>3</v>
      </c>
      <c r="I48" s="9" t="str">
        <f>_xlfn.CONCAT(RFM_Table[[#This Row],[R_Score(Recency)]],RFM_Table[[#This Row],[F_Score(Frequency)]],RFM_Table[[#This Row],[M_Score(Monetary)]])</f>
        <v>223</v>
      </c>
      <c r="J48" t="str">
        <f>IF(VALUE(RFM_Table[[#This Row],[RFM_ID]])&gt;=444,"Champions", IF(VALUE(RFM_Table[[#This Row],[RFM_ID]])&gt;=333,"Loyal Customers", IF(VALUE(RFM_Table[[#This Row],[R_Score(Recency)]])&gt;=4,"Recent Customers", IF(VALUE(RFM_Table[[#This Row],[R_Score(Recency)]])&lt;=2,"At Risk/Lost", "Average Customers"))))</f>
        <v>At Risk/Lost</v>
      </c>
    </row>
    <row r="49" spans="1:10" x14ac:dyDescent="0.35">
      <c r="A49" t="s">
        <v>123</v>
      </c>
      <c r="B49" t="s">
        <v>916</v>
      </c>
      <c r="C49">
        <v>5</v>
      </c>
      <c r="D49">
        <v>14</v>
      </c>
      <c r="E49">
        <v>264.86399999999998</v>
      </c>
      <c r="F49">
        <f xml:space="preserve"> ROUNDUP((1 - _xlfn.PERCENTRANK.INC(D:D,RFM_Table[[#This Row],[Recency (Days)]]))*5,0)</f>
        <v>5</v>
      </c>
      <c r="G49">
        <f>ROUNDUP(_xlfn.PERCENTRANK.INC(C:C,RFM_Table[[#This Row],[Total Orders]])*5,0)</f>
        <v>2</v>
      </c>
      <c r="H49">
        <f>ROUNDUP(_xlfn.PERCENTRANK.INC(E:E,RFM_Table[[#This Row],[Total Sales]])*5,0)</f>
        <v>1</v>
      </c>
      <c r="I49" s="9" t="str">
        <f>_xlfn.CONCAT(RFM_Table[[#This Row],[R_Score(Recency)]],RFM_Table[[#This Row],[F_Score(Frequency)]],RFM_Table[[#This Row],[M_Score(Monetary)]])</f>
        <v>521</v>
      </c>
      <c r="J49" t="str">
        <f>IF(VALUE(RFM_Table[[#This Row],[RFM_ID]])&gt;=444,"Champions", IF(VALUE(RFM_Table[[#This Row],[RFM_ID]])&gt;=333,"Loyal Customers", IF(VALUE(RFM_Table[[#This Row],[R_Score(Recency)]])&gt;=4,"Recent Customers", IF(VALUE(RFM_Table[[#This Row],[R_Score(Recency)]])&lt;=2,"At Risk/Lost", "Average Customers"))))</f>
        <v>Champions</v>
      </c>
    </row>
    <row r="50" spans="1:10" x14ac:dyDescent="0.35">
      <c r="A50" t="s">
        <v>124</v>
      </c>
      <c r="B50" t="s">
        <v>917</v>
      </c>
      <c r="C50">
        <v>6</v>
      </c>
      <c r="D50">
        <v>6</v>
      </c>
      <c r="E50">
        <v>6608.4480000000003</v>
      </c>
      <c r="F50">
        <f xml:space="preserve"> ROUNDUP((1 - _xlfn.PERCENTRANK.INC(D:D,RFM_Table[[#This Row],[Recency (Days)]]))*5,0)</f>
        <v>5</v>
      </c>
      <c r="G50">
        <f>ROUNDUP(_xlfn.PERCENTRANK.INC(C:C,RFM_Table[[#This Row],[Total Orders]])*5,0)</f>
        <v>3</v>
      </c>
      <c r="H50">
        <f>ROUNDUP(_xlfn.PERCENTRANK.INC(E:E,RFM_Table[[#This Row],[Total Sales]])*5,0)</f>
        <v>5</v>
      </c>
      <c r="I50" s="9" t="str">
        <f>_xlfn.CONCAT(RFM_Table[[#This Row],[R_Score(Recency)]],RFM_Table[[#This Row],[F_Score(Frequency)]],RFM_Table[[#This Row],[M_Score(Monetary)]])</f>
        <v>535</v>
      </c>
      <c r="J50" t="str">
        <f>IF(VALUE(RFM_Table[[#This Row],[RFM_ID]])&gt;=444,"Champions", IF(VALUE(RFM_Table[[#This Row],[RFM_ID]])&gt;=333,"Loyal Customers", IF(VALUE(RFM_Table[[#This Row],[R_Score(Recency)]])&gt;=4,"Recent Customers", IF(VALUE(RFM_Table[[#This Row],[R_Score(Recency)]])&lt;=2,"At Risk/Lost", "Average Customers"))))</f>
        <v>Champions</v>
      </c>
    </row>
    <row r="51" spans="1:10" x14ac:dyDescent="0.35">
      <c r="A51" t="s">
        <v>125</v>
      </c>
      <c r="B51" t="s">
        <v>918</v>
      </c>
      <c r="C51">
        <v>1</v>
      </c>
      <c r="D51">
        <v>534</v>
      </c>
      <c r="E51">
        <v>88.15</v>
      </c>
      <c r="F51">
        <f xml:space="preserve"> ROUNDUP((1 - _xlfn.PERCENTRANK.INC(D:D,RFM_Table[[#This Row],[Recency (Days)]]))*5,0)</f>
        <v>1</v>
      </c>
      <c r="G51">
        <f>ROUNDUP(_xlfn.PERCENTRANK.INC(C:C,RFM_Table[[#This Row],[Total Orders]])*5,0)</f>
        <v>0</v>
      </c>
      <c r="H51">
        <f>ROUNDUP(_xlfn.PERCENTRANK.INC(E:E,RFM_Table[[#This Row],[Total Sales]])*5,0)</f>
        <v>1</v>
      </c>
      <c r="I51" s="9" t="str">
        <f>_xlfn.CONCAT(RFM_Table[[#This Row],[R_Score(Recency)]],RFM_Table[[#This Row],[F_Score(Frequency)]],RFM_Table[[#This Row],[M_Score(Monetary)]])</f>
        <v>101</v>
      </c>
      <c r="J51" t="str">
        <f>IF(VALUE(RFM_Table[[#This Row],[RFM_ID]])&gt;=444,"Champions", IF(VALUE(RFM_Table[[#This Row],[RFM_ID]])&gt;=333,"Loyal Customers", IF(VALUE(RFM_Table[[#This Row],[R_Score(Recency)]])&gt;=4,"Recent Customers", IF(VALUE(RFM_Table[[#This Row],[R_Score(Recency)]])&lt;=2,"At Risk/Lost", "Average Customers"))))</f>
        <v>At Risk/Lost</v>
      </c>
    </row>
    <row r="52" spans="1:10" x14ac:dyDescent="0.35">
      <c r="A52" t="s">
        <v>126</v>
      </c>
      <c r="B52" t="s">
        <v>919</v>
      </c>
      <c r="C52">
        <v>8</v>
      </c>
      <c r="D52">
        <v>58</v>
      </c>
      <c r="E52">
        <v>4523.3360000000002</v>
      </c>
      <c r="F52">
        <f xml:space="preserve"> ROUNDUP((1 - _xlfn.PERCENTRANK.INC(D:D,RFM_Table[[#This Row],[Recency (Days)]]))*5,0)</f>
        <v>3</v>
      </c>
      <c r="G52">
        <f>ROUNDUP(_xlfn.PERCENTRANK.INC(C:C,RFM_Table[[#This Row],[Total Orders]])*5,0)</f>
        <v>4</v>
      </c>
      <c r="H52">
        <f>ROUNDUP(_xlfn.PERCENTRANK.INC(E:E,RFM_Table[[#This Row],[Total Sales]])*5,0)</f>
        <v>5</v>
      </c>
      <c r="I52" s="9" t="str">
        <f>_xlfn.CONCAT(RFM_Table[[#This Row],[R_Score(Recency)]],RFM_Table[[#This Row],[F_Score(Frequency)]],RFM_Table[[#This Row],[M_Score(Monetary)]])</f>
        <v>345</v>
      </c>
      <c r="J52" t="str">
        <f>IF(VALUE(RFM_Table[[#This Row],[RFM_ID]])&gt;=444,"Champions", IF(VALUE(RFM_Table[[#This Row],[RFM_ID]])&gt;=333,"Loyal Customers", IF(VALUE(RFM_Table[[#This Row],[R_Score(Recency)]])&gt;=4,"Recent Customers", IF(VALUE(RFM_Table[[#This Row],[R_Score(Recency)]])&lt;=2,"At Risk/Lost", "Average Customers"))))</f>
        <v>Loyal Customers</v>
      </c>
    </row>
    <row r="53" spans="1:10" x14ac:dyDescent="0.35">
      <c r="A53" t="s">
        <v>127</v>
      </c>
      <c r="B53" t="s">
        <v>920</v>
      </c>
      <c r="C53">
        <v>7</v>
      </c>
      <c r="D53">
        <v>88</v>
      </c>
      <c r="E53">
        <v>3050.692</v>
      </c>
      <c r="F53">
        <f xml:space="preserve"> ROUNDUP((1 - _xlfn.PERCENTRANK.INC(D:D,RFM_Table[[#This Row],[Recency (Days)]]))*5,0)</f>
        <v>3</v>
      </c>
      <c r="G53">
        <f>ROUNDUP(_xlfn.PERCENTRANK.INC(C:C,RFM_Table[[#This Row],[Total Orders]])*5,0)</f>
        <v>3</v>
      </c>
      <c r="H53">
        <f>ROUNDUP(_xlfn.PERCENTRANK.INC(E:E,RFM_Table[[#This Row],[Total Sales]])*5,0)</f>
        <v>4</v>
      </c>
      <c r="I53" s="9" t="str">
        <f>_xlfn.CONCAT(RFM_Table[[#This Row],[R_Score(Recency)]],RFM_Table[[#This Row],[F_Score(Frequency)]],RFM_Table[[#This Row],[M_Score(Monetary)]])</f>
        <v>334</v>
      </c>
      <c r="J53" t="str">
        <f>IF(VALUE(RFM_Table[[#This Row],[RFM_ID]])&gt;=444,"Champions", IF(VALUE(RFM_Table[[#This Row],[RFM_ID]])&gt;=333,"Loyal Customers", IF(VALUE(RFM_Table[[#This Row],[R_Score(Recency)]])&gt;=4,"Recent Customers", IF(VALUE(RFM_Table[[#This Row],[R_Score(Recency)]])&lt;=2,"At Risk/Lost", "Average Customers"))))</f>
        <v>Loyal Customers</v>
      </c>
    </row>
    <row r="54" spans="1:10" x14ac:dyDescent="0.35">
      <c r="A54" t="s">
        <v>128</v>
      </c>
      <c r="B54" t="s">
        <v>921</v>
      </c>
      <c r="C54">
        <v>9</v>
      </c>
      <c r="D54">
        <v>28</v>
      </c>
      <c r="E54">
        <v>3255.31</v>
      </c>
      <c r="F54">
        <f xml:space="preserve"> ROUNDUP((1 - _xlfn.PERCENTRANK.INC(D:D,RFM_Table[[#This Row],[Recency (Days)]]))*5,0)</f>
        <v>4</v>
      </c>
      <c r="G54">
        <f>ROUNDUP(_xlfn.PERCENTRANK.INC(C:C,RFM_Table[[#This Row],[Total Orders]])*5,0)</f>
        <v>4</v>
      </c>
      <c r="H54">
        <f>ROUNDUP(_xlfn.PERCENTRANK.INC(E:E,RFM_Table[[#This Row],[Total Sales]])*5,0)</f>
        <v>4</v>
      </c>
      <c r="I54" s="9" t="str">
        <f>_xlfn.CONCAT(RFM_Table[[#This Row],[R_Score(Recency)]],RFM_Table[[#This Row],[F_Score(Frequency)]],RFM_Table[[#This Row],[M_Score(Monetary)]])</f>
        <v>444</v>
      </c>
      <c r="J54" t="str">
        <f>IF(VALUE(RFM_Table[[#This Row],[RFM_ID]])&gt;=444,"Champions", IF(VALUE(RFM_Table[[#This Row],[RFM_ID]])&gt;=333,"Loyal Customers", IF(VALUE(RFM_Table[[#This Row],[R_Score(Recency)]])&gt;=4,"Recent Customers", IF(VALUE(RFM_Table[[#This Row],[R_Score(Recency)]])&lt;=2,"At Risk/Lost", "Average Customers"))))</f>
        <v>Champions</v>
      </c>
    </row>
    <row r="55" spans="1:10" x14ac:dyDescent="0.35">
      <c r="A55" t="s">
        <v>129</v>
      </c>
      <c r="B55" t="s">
        <v>922</v>
      </c>
      <c r="C55">
        <v>2</v>
      </c>
      <c r="D55">
        <v>41</v>
      </c>
      <c r="E55">
        <v>58.82</v>
      </c>
      <c r="F55">
        <f xml:space="preserve"> ROUNDUP((1 - _xlfn.PERCENTRANK.INC(D:D,RFM_Table[[#This Row],[Recency (Days)]]))*5,0)</f>
        <v>4</v>
      </c>
      <c r="G55">
        <f>ROUNDUP(_xlfn.PERCENTRANK.INC(C:C,RFM_Table[[#This Row],[Total Orders]])*5,0)</f>
        <v>1</v>
      </c>
      <c r="H55">
        <f>ROUNDUP(_xlfn.PERCENTRANK.INC(E:E,RFM_Table[[#This Row],[Total Sales]])*5,0)</f>
        <v>1</v>
      </c>
      <c r="I55" s="9" t="str">
        <f>_xlfn.CONCAT(RFM_Table[[#This Row],[R_Score(Recency)]],RFM_Table[[#This Row],[F_Score(Frequency)]],RFM_Table[[#This Row],[M_Score(Monetary)]])</f>
        <v>411</v>
      </c>
      <c r="J55" t="str">
        <f>IF(VALUE(RFM_Table[[#This Row],[RFM_ID]])&gt;=444,"Champions", IF(VALUE(RFM_Table[[#This Row],[RFM_ID]])&gt;=333,"Loyal Customers", IF(VALUE(RFM_Table[[#This Row],[R_Score(Recency)]])&gt;=4,"Recent Customers", IF(VALUE(RFM_Table[[#This Row],[R_Score(Recency)]])&lt;=2,"At Risk/Lost", "Average Customers"))))</f>
        <v>Loyal Customers</v>
      </c>
    </row>
    <row r="56" spans="1:10" x14ac:dyDescent="0.35">
      <c r="A56" t="s">
        <v>130</v>
      </c>
      <c r="B56" t="s">
        <v>923</v>
      </c>
      <c r="C56">
        <v>5</v>
      </c>
      <c r="D56">
        <v>22</v>
      </c>
      <c r="E56">
        <v>4260.7839999999997</v>
      </c>
      <c r="F56">
        <f xml:space="preserve"> ROUNDUP((1 - _xlfn.PERCENTRANK.INC(D:D,RFM_Table[[#This Row],[Recency (Days)]]))*5,0)</f>
        <v>5</v>
      </c>
      <c r="G56">
        <f>ROUNDUP(_xlfn.PERCENTRANK.INC(C:C,RFM_Table[[#This Row],[Total Orders]])*5,0)</f>
        <v>2</v>
      </c>
      <c r="H56">
        <f>ROUNDUP(_xlfn.PERCENTRANK.INC(E:E,RFM_Table[[#This Row],[Total Sales]])*5,0)</f>
        <v>4</v>
      </c>
      <c r="I56" s="9" t="str">
        <f>_xlfn.CONCAT(RFM_Table[[#This Row],[R_Score(Recency)]],RFM_Table[[#This Row],[F_Score(Frequency)]],RFM_Table[[#This Row],[M_Score(Monetary)]])</f>
        <v>524</v>
      </c>
      <c r="J56" t="str">
        <f>IF(VALUE(RFM_Table[[#This Row],[RFM_ID]])&gt;=444,"Champions", IF(VALUE(RFM_Table[[#This Row],[RFM_ID]])&gt;=333,"Loyal Customers", IF(VALUE(RFM_Table[[#This Row],[R_Score(Recency)]])&gt;=4,"Recent Customers", IF(VALUE(RFM_Table[[#This Row],[R_Score(Recency)]])&lt;=2,"At Risk/Lost", "Average Customers"))))</f>
        <v>Champions</v>
      </c>
    </row>
    <row r="57" spans="1:10" x14ac:dyDescent="0.35">
      <c r="A57" t="s">
        <v>131</v>
      </c>
      <c r="B57" t="s">
        <v>924</v>
      </c>
      <c r="C57">
        <v>7</v>
      </c>
      <c r="D57">
        <v>192</v>
      </c>
      <c r="E57">
        <v>584.60799999999995</v>
      </c>
      <c r="F57">
        <f xml:space="preserve"> ROUNDUP((1 - _xlfn.PERCENTRANK.INC(D:D,RFM_Table[[#This Row],[Recency (Days)]]))*5,0)</f>
        <v>2</v>
      </c>
      <c r="G57">
        <f>ROUNDUP(_xlfn.PERCENTRANK.INC(C:C,RFM_Table[[#This Row],[Total Orders]])*5,0)</f>
        <v>3</v>
      </c>
      <c r="H57">
        <f>ROUNDUP(_xlfn.PERCENTRANK.INC(E:E,RFM_Table[[#This Row],[Total Sales]])*5,0)</f>
        <v>1</v>
      </c>
      <c r="I57" s="9" t="str">
        <f>_xlfn.CONCAT(RFM_Table[[#This Row],[R_Score(Recency)]],RFM_Table[[#This Row],[F_Score(Frequency)]],RFM_Table[[#This Row],[M_Score(Monetary)]])</f>
        <v>231</v>
      </c>
      <c r="J57" t="str">
        <f>IF(VALUE(RFM_Table[[#This Row],[RFM_ID]])&gt;=444,"Champions", IF(VALUE(RFM_Table[[#This Row],[RFM_ID]])&gt;=333,"Loyal Customers", IF(VALUE(RFM_Table[[#This Row],[R_Score(Recency)]])&gt;=4,"Recent Customers", IF(VALUE(RFM_Table[[#This Row],[R_Score(Recency)]])&lt;=2,"At Risk/Lost", "Average Customers"))))</f>
        <v>At Risk/Lost</v>
      </c>
    </row>
    <row r="58" spans="1:10" x14ac:dyDescent="0.35">
      <c r="A58" t="s">
        <v>132</v>
      </c>
      <c r="B58" t="s">
        <v>925</v>
      </c>
      <c r="C58">
        <v>6</v>
      </c>
      <c r="D58">
        <v>19</v>
      </c>
      <c r="E58">
        <v>3214.2359999999999</v>
      </c>
      <c r="F58">
        <f xml:space="preserve"> ROUNDUP((1 - _xlfn.PERCENTRANK.INC(D:D,RFM_Table[[#This Row],[Recency (Days)]]))*5,0)</f>
        <v>5</v>
      </c>
      <c r="G58">
        <f>ROUNDUP(_xlfn.PERCENTRANK.INC(C:C,RFM_Table[[#This Row],[Total Orders]])*5,0)</f>
        <v>3</v>
      </c>
      <c r="H58">
        <f>ROUNDUP(_xlfn.PERCENTRANK.INC(E:E,RFM_Table[[#This Row],[Total Sales]])*5,0)</f>
        <v>4</v>
      </c>
      <c r="I58" s="9" t="str">
        <f>_xlfn.CONCAT(RFM_Table[[#This Row],[R_Score(Recency)]],RFM_Table[[#This Row],[F_Score(Frequency)]],RFM_Table[[#This Row],[M_Score(Monetary)]])</f>
        <v>534</v>
      </c>
      <c r="J58" t="str">
        <f>IF(VALUE(RFM_Table[[#This Row],[RFM_ID]])&gt;=444,"Champions", IF(VALUE(RFM_Table[[#This Row],[RFM_ID]])&gt;=333,"Loyal Customers", IF(VALUE(RFM_Table[[#This Row],[R_Score(Recency)]])&gt;=4,"Recent Customers", IF(VALUE(RFM_Table[[#This Row],[R_Score(Recency)]])&lt;=2,"At Risk/Lost", "Average Customers"))))</f>
        <v>Champions</v>
      </c>
    </row>
    <row r="59" spans="1:10" x14ac:dyDescent="0.35">
      <c r="A59" t="s">
        <v>133</v>
      </c>
      <c r="B59" t="s">
        <v>926</v>
      </c>
      <c r="C59">
        <v>7</v>
      </c>
      <c r="D59">
        <v>92</v>
      </c>
      <c r="E59">
        <v>833.39800000000002</v>
      </c>
      <c r="F59">
        <f xml:space="preserve"> ROUNDUP((1 - _xlfn.PERCENTRANK.INC(D:D,RFM_Table[[#This Row],[Recency (Days)]]))*5,0)</f>
        <v>3</v>
      </c>
      <c r="G59">
        <f>ROUNDUP(_xlfn.PERCENTRANK.INC(C:C,RFM_Table[[#This Row],[Total Orders]])*5,0)</f>
        <v>3</v>
      </c>
      <c r="H59">
        <f>ROUNDUP(_xlfn.PERCENTRANK.INC(E:E,RFM_Table[[#This Row],[Total Sales]])*5,0)</f>
        <v>1</v>
      </c>
      <c r="I59" s="9" t="str">
        <f>_xlfn.CONCAT(RFM_Table[[#This Row],[R_Score(Recency)]],RFM_Table[[#This Row],[F_Score(Frequency)]],RFM_Table[[#This Row],[M_Score(Monetary)]])</f>
        <v>331</v>
      </c>
      <c r="J59" t="str">
        <f>IF(VALUE(RFM_Table[[#This Row],[RFM_ID]])&gt;=444,"Champions", IF(VALUE(RFM_Table[[#This Row],[RFM_ID]])&gt;=333,"Loyal Customers", IF(VALUE(RFM_Table[[#This Row],[R_Score(Recency)]])&gt;=4,"Recent Customers", IF(VALUE(RFM_Table[[#This Row],[R_Score(Recency)]])&lt;=2,"At Risk/Lost", "Average Customers"))))</f>
        <v>Average Customers</v>
      </c>
    </row>
    <row r="60" spans="1:10" x14ac:dyDescent="0.35">
      <c r="A60" t="s">
        <v>134</v>
      </c>
      <c r="B60" t="s">
        <v>927</v>
      </c>
      <c r="C60">
        <v>6</v>
      </c>
      <c r="D60">
        <v>21</v>
      </c>
      <c r="E60">
        <v>1171.8140000000001</v>
      </c>
      <c r="F60">
        <f xml:space="preserve"> ROUNDUP((1 - _xlfn.PERCENTRANK.INC(D:D,RFM_Table[[#This Row],[Recency (Days)]]))*5,0)</f>
        <v>5</v>
      </c>
      <c r="G60">
        <f>ROUNDUP(_xlfn.PERCENTRANK.INC(C:C,RFM_Table[[#This Row],[Total Orders]])*5,0)</f>
        <v>3</v>
      </c>
      <c r="H60">
        <f>ROUNDUP(_xlfn.PERCENTRANK.INC(E:E,RFM_Table[[#This Row],[Total Sales]])*5,0)</f>
        <v>2</v>
      </c>
      <c r="I60" s="9" t="str">
        <f>_xlfn.CONCAT(RFM_Table[[#This Row],[R_Score(Recency)]],RFM_Table[[#This Row],[F_Score(Frequency)]],RFM_Table[[#This Row],[M_Score(Monetary)]])</f>
        <v>532</v>
      </c>
      <c r="J60" t="str">
        <f>IF(VALUE(RFM_Table[[#This Row],[RFM_ID]])&gt;=444,"Champions", IF(VALUE(RFM_Table[[#This Row],[RFM_ID]])&gt;=333,"Loyal Customers", IF(VALUE(RFM_Table[[#This Row],[R_Score(Recency)]])&gt;=4,"Recent Customers", IF(VALUE(RFM_Table[[#This Row],[R_Score(Recency)]])&lt;=2,"At Risk/Lost", "Average Customers"))))</f>
        <v>Champions</v>
      </c>
    </row>
    <row r="61" spans="1:10" x14ac:dyDescent="0.35">
      <c r="A61" t="s">
        <v>135</v>
      </c>
      <c r="B61" t="s">
        <v>928</v>
      </c>
      <c r="C61">
        <v>10</v>
      </c>
      <c r="D61">
        <v>13</v>
      </c>
      <c r="E61">
        <v>3831.864</v>
      </c>
      <c r="F61">
        <f xml:space="preserve"> ROUNDUP((1 - _xlfn.PERCENTRANK.INC(D:D,RFM_Table[[#This Row],[Recency (Days)]]))*5,0)</f>
        <v>5</v>
      </c>
      <c r="G61">
        <f>ROUNDUP(_xlfn.PERCENTRANK.INC(C:C,RFM_Table[[#This Row],[Total Orders]])*5,0)</f>
        <v>5</v>
      </c>
      <c r="H61">
        <f>ROUNDUP(_xlfn.PERCENTRANK.INC(E:E,RFM_Table[[#This Row],[Total Sales]])*5,0)</f>
        <v>4</v>
      </c>
      <c r="I61" s="9" t="str">
        <f>_xlfn.CONCAT(RFM_Table[[#This Row],[R_Score(Recency)]],RFM_Table[[#This Row],[F_Score(Frequency)]],RFM_Table[[#This Row],[M_Score(Monetary)]])</f>
        <v>554</v>
      </c>
      <c r="J61" t="str">
        <f>IF(VALUE(RFM_Table[[#This Row],[RFM_ID]])&gt;=444,"Champions", IF(VALUE(RFM_Table[[#This Row],[RFM_ID]])&gt;=333,"Loyal Customers", IF(VALUE(RFM_Table[[#This Row],[R_Score(Recency)]])&gt;=4,"Recent Customers", IF(VALUE(RFM_Table[[#This Row],[R_Score(Recency)]])&lt;=2,"At Risk/Lost", "Average Customers"))))</f>
        <v>Champions</v>
      </c>
    </row>
    <row r="62" spans="1:10" x14ac:dyDescent="0.35">
      <c r="A62" t="s">
        <v>136</v>
      </c>
      <c r="B62" t="s">
        <v>929</v>
      </c>
      <c r="C62">
        <v>4</v>
      </c>
      <c r="D62">
        <v>20</v>
      </c>
      <c r="E62">
        <v>649.37599999999998</v>
      </c>
      <c r="F62">
        <f xml:space="preserve"> ROUNDUP((1 - _xlfn.PERCENTRANK.INC(D:D,RFM_Table[[#This Row],[Recency (Days)]]))*5,0)</f>
        <v>5</v>
      </c>
      <c r="G62">
        <f>ROUNDUP(_xlfn.PERCENTRANK.INC(C:C,RFM_Table[[#This Row],[Total Orders]])*5,0)</f>
        <v>1</v>
      </c>
      <c r="H62">
        <f>ROUNDUP(_xlfn.PERCENTRANK.INC(E:E,RFM_Table[[#This Row],[Total Sales]])*5,0)</f>
        <v>1</v>
      </c>
      <c r="I62" s="9" t="str">
        <f>_xlfn.CONCAT(RFM_Table[[#This Row],[R_Score(Recency)]],RFM_Table[[#This Row],[F_Score(Frequency)]],RFM_Table[[#This Row],[M_Score(Monetary)]])</f>
        <v>511</v>
      </c>
      <c r="J62" t="str">
        <f>IF(VALUE(RFM_Table[[#This Row],[RFM_ID]])&gt;=444,"Champions", IF(VALUE(RFM_Table[[#This Row],[RFM_ID]])&gt;=333,"Loyal Customers", IF(VALUE(RFM_Table[[#This Row],[R_Score(Recency)]])&gt;=4,"Recent Customers", IF(VALUE(RFM_Table[[#This Row],[R_Score(Recency)]])&lt;=2,"At Risk/Lost", "Average Customers"))))</f>
        <v>Champions</v>
      </c>
    </row>
    <row r="63" spans="1:10" x14ac:dyDescent="0.35">
      <c r="A63" t="s">
        <v>137</v>
      </c>
      <c r="B63" t="s">
        <v>930</v>
      </c>
      <c r="C63">
        <v>7</v>
      </c>
      <c r="D63">
        <v>46</v>
      </c>
      <c r="E63">
        <v>2852.9679999999998</v>
      </c>
      <c r="F63">
        <f xml:space="preserve"> ROUNDUP((1 - _xlfn.PERCENTRANK.INC(D:D,RFM_Table[[#This Row],[Recency (Days)]]))*5,0)</f>
        <v>4</v>
      </c>
      <c r="G63">
        <f>ROUNDUP(_xlfn.PERCENTRANK.INC(C:C,RFM_Table[[#This Row],[Total Orders]])*5,0)</f>
        <v>3</v>
      </c>
      <c r="H63">
        <f>ROUNDUP(_xlfn.PERCENTRANK.INC(E:E,RFM_Table[[#This Row],[Total Sales]])*5,0)</f>
        <v>4</v>
      </c>
      <c r="I63" s="9" t="str">
        <f>_xlfn.CONCAT(RFM_Table[[#This Row],[R_Score(Recency)]],RFM_Table[[#This Row],[F_Score(Frequency)]],RFM_Table[[#This Row],[M_Score(Monetary)]])</f>
        <v>434</v>
      </c>
      <c r="J63" t="str">
        <f>IF(VALUE(RFM_Table[[#This Row],[RFM_ID]])&gt;=444,"Champions", IF(VALUE(RFM_Table[[#This Row],[RFM_ID]])&gt;=333,"Loyal Customers", IF(VALUE(RFM_Table[[#This Row],[R_Score(Recency)]])&gt;=4,"Recent Customers", IF(VALUE(RFM_Table[[#This Row],[R_Score(Recency)]])&lt;=2,"At Risk/Lost", "Average Customers"))))</f>
        <v>Loyal Customers</v>
      </c>
    </row>
    <row r="64" spans="1:10" x14ac:dyDescent="0.35">
      <c r="A64" t="s">
        <v>138</v>
      </c>
      <c r="B64" t="s">
        <v>931</v>
      </c>
      <c r="C64">
        <v>4</v>
      </c>
      <c r="D64">
        <v>14</v>
      </c>
      <c r="E64">
        <v>497.01400000000001</v>
      </c>
      <c r="F64">
        <f xml:space="preserve"> ROUNDUP((1 - _xlfn.PERCENTRANK.INC(D:D,RFM_Table[[#This Row],[Recency (Days)]]))*5,0)</f>
        <v>5</v>
      </c>
      <c r="G64">
        <f>ROUNDUP(_xlfn.PERCENTRANK.INC(C:C,RFM_Table[[#This Row],[Total Orders]])*5,0)</f>
        <v>1</v>
      </c>
      <c r="H64">
        <f>ROUNDUP(_xlfn.PERCENTRANK.INC(E:E,RFM_Table[[#This Row],[Total Sales]])*5,0)</f>
        <v>1</v>
      </c>
      <c r="I64" s="9" t="str">
        <f>_xlfn.CONCAT(RFM_Table[[#This Row],[R_Score(Recency)]],RFM_Table[[#This Row],[F_Score(Frequency)]],RFM_Table[[#This Row],[M_Score(Monetary)]])</f>
        <v>511</v>
      </c>
      <c r="J64" t="str">
        <f>IF(VALUE(RFM_Table[[#This Row],[RFM_ID]])&gt;=444,"Champions", IF(VALUE(RFM_Table[[#This Row],[RFM_ID]])&gt;=333,"Loyal Customers", IF(VALUE(RFM_Table[[#This Row],[R_Score(Recency)]])&gt;=4,"Recent Customers", IF(VALUE(RFM_Table[[#This Row],[R_Score(Recency)]])&lt;=2,"At Risk/Lost", "Average Customers"))))</f>
        <v>Champions</v>
      </c>
    </row>
    <row r="65" spans="1:10" x14ac:dyDescent="0.35">
      <c r="A65" t="s">
        <v>139</v>
      </c>
      <c r="B65" t="s">
        <v>932</v>
      </c>
      <c r="C65">
        <v>6</v>
      </c>
      <c r="D65">
        <v>160</v>
      </c>
      <c r="E65">
        <v>1622.018</v>
      </c>
      <c r="F65">
        <f xml:space="preserve"> ROUNDUP((1 - _xlfn.PERCENTRANK.INC(D:D,RFM_Table[[#This Row],[Recency (Days)]]))*5,0)</f>
        <v>2</v>
      </c>
      <c r="G65">
        <f>ROUNDUP(_xlfn.PERCENTRANK.INC(C:C,RFM_Table[[#This Row],[Total Orders]])*5,0)</f>
        <v>3</v>
      </c>
      <c r="H65">
        <f>ROUNDUP(_xlfn.PERCENTRANK.INC(E:E,RFM_Table[[#This Row],[Total Sales]])*5,0)</f>
        <v>2</v>
      </c>
      <c r="I65" s="9" t="str">
        <f>_xlfn.CONCAT(RFM_Table[[#This Row],[R_Score(Recency)]],RFM_Table[[#This Row],[F_Score(Frequency)]],RFM_Table[[#This Row],[M_Score(Monetary)]])</f>
        <v>232</v>
      </c>
      <c r="J65" t="str">
        <f>IF(VALUE(RFM_Table[[#This Row],[RFM_ID]])&gt;=444,"Champions", IF(VALUE(RFM_Table[[#This Row],[RFM_ID]])&gt;=333,"Loyal Customers", IF(VALUE(RFM_Table[[#This Row],[R_Score(Recency)]])&gt;=4,"Recent Customers", IF(VALUE(RFM_Table[[#This Row],[R_Score(Recency)]])&lt;=2,"At Risk/Lost", "Average Customers"))))</f>
        <v>At Risk/Lost</v>
      </c>
    </row>
    <row r="66" spans="1:10" x14ac:dyDescent="0.35">
      <c r="A66" t="s">
        <v>140</v>
      </c>
      <c r="B66" t="s">
        <v>933</v>
      </c>
      <c r="C66">
        <v>5</v>
      </c>
      <c r="D66">
        <v>105</v>
      </c>
      <c r="E66">
        <v>744.34</v>
      </c>
      <c r="F66">
        <f xml:space="preserve"> ROUNDUP((1 - _xlfn.PERCENTRANK.INC(D:D,RFM_Table[[#This Row],[Recency (Days)]]))*5,0)</f>
        <v>2</v>
      </c>
      <c r="G66">
        <f>ROUNDUP(_xlfn.PERCENTRANK.INC(C:C,RFM_Table[[#This Row],[Total Orders]])*5,0)</f>
        <v>2</v>
      </c>
      <c r="H66">
        <f>ROUNDUP(_xlfn.PERCENTRANK.INC(E:E,RFM_Table[[#This Row],[Total Sales]])*5,0)</f>
        <v>1</v>
      </c>
      <c r="I66" s="9" t="str">
        <f>_xlfn.CONCAT(RFM_Table[[#This Row],[R_Score(Recency)]],RFM_Table[[#This Row],[F_Score(Frequency)]],RFM_Table[[#This Row],[M_Score(Monetary)]])</f>
        <v>221</v>
      </c>
      <c r="J66" t="str">
        <f>IF(VALUE(RFM_Table[[#This Row],[RFM_ID]])&gt;=444,"Champions", IF(VALUE(RFM_Table[[#This Row],[RFM_ID]])&gt;=333,"Loyal Customers", IF(VALUE(RFM_Table[[#This Row],[R_Score(Recency)]])&gt;=4,"Recent Customers", IF(VALUE(RFM_Table[[#This Row],[R_Score(Recency)]])&lt;=2,"At Risk/Lost", "Average Customers"))))</f>
        <v>At Risk/Lost</v>
      </c>
    </row>
    <row r="67" spans="1:10" x14ac:dyDescent="0.35">
      <c r="A67" t="s">
        <v>141</v>
      </c>
      <c r="B67" t="s">
        <v>934</v>
      </c>
      <c r="C67">
        <v>9</v>
      </c>
      <c r="D67">
        <v>28</v>
      </c>
      <c r="E67">
        <v>6765.7280000000001</v>
      </c>
      <c r="F67">
        <f xml:space="preserve"> ROUNDUP((1 - _xlfn.PERCENTRANK.INC(D:D,RFM_Table[[#This Row],[Recency (Days)]]))*5,0)</f>
        <v>4</v>
      </c>
      <c r="G67">
        <f>ROUNDUP(_xlfn.PERCENTRANK.INC(C:C,RFM_Table[[#This Row],[Total Orders]])*5,0)</f>
        <v>4</v>
      </c>
      <c r="H67">
        <f>ROUNDUP(_xlfn.PERCENTRANK.INC(E:E,RFM_Table[[#This Row],[Total Sales]])*5,0)</f>
        <v>5</v>
      </c>
      <c r="I67" s="9" t="str">
        <f>_xlfn.CONCAT(RFM_Table[[#This Row],[R_Score(Recency)]],RFM_Table[[#This Row],[F_Score(Frequency)]],RFM_Table[[#This Row],[M_Score(Monetary)]])</f>
        <v>445</v>
      </c>
      <c r="J67" t="str">
        <f>IF(VALUE(RFM_Table[[#This Row],[RFM_ID]])&gt;=444,"Champions", IF(VALUE(RFM_Table[[#This Row],[RFM_ID]])&gt;=333,"Loyal Customers", IF(VALUE(RFM_Table[[#This Row],[R_Score(Recency)]])&gt;=4,"Recent Customers", IF(VALUE(RFM_Table[[#This Row],[R_Score(Recency)]])&lt;=2,"At Risk/Lost", "Average Customers"))))</f>
        <v>Champions</v>
      </c>
    </row>
    <row r="68" spans="1:10" x14ac:dyDescent="0.35">
      <c r="A68" t="s">
        <v>142</v>
      </c>
      <c r="B68" t="s">
        <v>935</v>
      </c>
      <c r="C68">
        <v>9</v>
      </c>
      <c r="D68">
        <v>202</v>
      </c>
      <c r="E68">
        <v>2933.6759999999999</v>
      </c>
      <c r="F68">
        <f xml:space="preserve"> ROUNDUP((1 - _xlfn.PERCENTRANK.INC(D:D,RFM_Table[[#This Row],[Recency (Days)]]))*5,0)</f>
        <v>2</v>
      </c>
      <c r="G68">
        <f>ROUNDUP(_xlfn.PERCENTRANK.INC(C:C,RFM_Table[[#This Row],[Total Orders]])*5,0)</f>
        <v>4</v>
      </c>
      <c r="H68">
        <f>ROUNDUP(_xlfn.PERCENTRANK.INC(E:E,RFM_Table[[#This Row],[Total Sales]])*5,0)</f>
        <v>4</v>
      </c>
      <c r="I68" s="9" t="str">
        <f>_xlfn.CONCAT(RFM_Table[[#This Row],[R_Score(Recency)]],RFM_Table[[#This Row],[F_Score(Frequency)]],RFM_Table[[#This Row],[M_Score(Monetary)]])</f>
        <v>244</v>
      </c>
      <c r="J68" t="str">
        <f>IF(VALUE(RFM_Table[[#This Row],[RFM_ID]])&gt;=444,"Champions", IF(VALUE(RFM_Table[[#This Row],[RFM_ID]])&gt;=333,"Loyal Customers", IF(VALUE(RFM_Table[[#This Row],[R_Score(Recency)]])&gt;=4,"Recent Customers", IF(VALUE(RFM_Table[[#This Row],[R_Score(Recency)]])&lt;=2,"At Risk/Lost", "Average Customers"))))</f>
        <v>At Risk/Lost</v>
      </c>
    </row>
    <row r="69" spans="1:10" x14ac:dyDescent="0.35">
      <c r="A69" t="s">
        <v>143</v>
      </c>
      <c r="B69" t="s">
        <v>936</v>
      </c>
      <c r="C69">
        <v>12</v>
      </c>
      <c r="D69">
        <v>33</v>
      </c>
      <c r="E69">
        <v>5718.5209999999997</v>
      </c>
      <c r="F69">
        <f xml:space="preserve"> ROUNDUP((1 - _xlfn.PERCENTRANK.INC(D:D,RFM_Table[[#This Row],[Recency (Days)]]))*5,0)</f>
        <v>4</v>
      </c>
      <c r="G69">
        <f>ROUNDUP(_xlfn.PERCENTRANK.INC(C:C,RFM_Table[[#This Row],[Total Orders]])*5,0)</f>
        <v>5</v>
      </c>
      <c r="H69">
        <f>ROUNDUP(_xlfn.PERCENTRANK.INC(E:E,RFM_Table[[#This Row],[Total Sales]])*5,0)</f>
        <v>5</v>
      </c>
      <c r="I69" s="9" t="str">
        <f>_xlfn.CONCAT(RFM_Table[[#This Row],[R_Score(Recency)]],RFM_Table[[#This Row],[F_Score(Frequency)]],RFM_Table[[#This Row],[M_Score(Monetary)]])</f>
        <v>455</v>
      </c>
      <c r="J69" t="str">
        <f>IF(VALUE(RFM_Table[[#This Row],[RFM_ID]])&gt;=444,"Champions", IF(VALUE(RFM_Table[[#This Row],[RFM_ID]])&gt;=333,"Loyal Customers", IF(VALUE(RFM_Table[[#This Row],[R_Score(Recency)]])&gt;=4,"Recent Customers", IF(VALUE(RFM_Table[[#This Row],[R_Score(Recency)]])&lt;=2,"At Risk/Lost", "Average Customers"))))</f>
        <v>Champions</v>
      </c>
    </row>
    <row r="70" spans="1:10" x14ac:dyDescent="0.35">
      <c r="A70" t="s">
        <v>144</v>
      </c>
      <c r="B70" t="s">
        <v>937</v>
      </c>
      <c r="C70">
        <v>6</v>
      </c>
      <c r="D70">
        <v>35</v>
      </c>
      <c r="E70">
        <v>4411.2430000000004</v>
      </c>
      <c r="F70">
        <f xml:space="preserve"> ROUNDUP((1 - _xlfn.PERCENTRANK.INC(D:D,RFM_Table[[#This Row],[Recency (Days)]]))*5,0)</f>
        <v>4</v>
      </c>
      <c r="G70">
        <f>ROUNDUP(_xlfn.PERCENTRANK.INC(C:C,RFM_Table[[#This Row],[Total Orders]])*5,0)</f>
        <v>3</v>
      </c>
      <c r="H70">
        <f>ROUNDUP(_xlfn.PERCENTRANK.INC(E:E,RFM_Table[[#This Row],[Total Sales]])*5,0)</f>
        <v>5</v>
      </c>
      <c r="I70" s="9" t="str">
        <f>_xlfn.CONCAT(RFM_Table[[#This Row],[R_Score(Recency)]],RFM_Table[[#This Row],[F_Score(Frequency)]],RFM_Table[[#This Row],[M_Score(Monetary)]])</f>
        <v>435</v>
      </c>
      <c r="J70" t="str">
        <f>IF(VALUE(RFM_Table[[#This Row],[RFM_ID]])&gt;=444,"Champions", IF(VALUE(RFM_Table[[#This Row],[RFM_ID]])&gt;=333,"Loyal Customers", IF(VALUE(RFM_Table[[#This Row],[R_Score(Recency)]])&gt;=4,"Recent Customers", IF(VALUE(RFM_Table[[#This Row],[R_Score(Recency)]])&lt;=2,"At Risk/Lost", "Average Customers"))))</f>
        <v>Loyal Customers</v>
      </c>
    </row>
    <row r="71" spans="1:10" x14ac:dyDescent="0.35">
      <c r="A71" t="s">
        <v>145</v>
      </c>
      <c r="B71" t="s">
        <v>938</v>
      </c>
      <c r="C71">
        <v>2</v>
      </c>
      <c r="D71">
        <v>278</v>
      </c>
      <c r="E71">
        <v>320.54000000000002</v>
      </c>
      <c r="F71">
        <f xml:space="preserve"> ROUNDUP((1 - _xlfn.PERCENTRANK.INC(D:D,RFM_Table[[#This Row],[Recency (Days)]]))*5,0)</f>
        <v>1</v>
      </c>
      <c r="G71">
        <f>ROUNDUP(_xlfn.PERCENTRANK.INC(C:C,RFM_Table[[#This Row],[Total Orders]])*5,0)</f>
        <v>1</v>
      </c>
      <c r="H71">
        <f>ROUNDUP(_xlfn.PERCENTRANK.INC(E:E,RFM_Table[[#This Row],[Total Sales]])*5,0)</f>
        <v>1</v>
      </c>
      <c r="I71" s="9" t="str">
        <f>_xlfn.CONCAT(RFM_Table[[#This Row],[R_Score(Recency)]],RFM_Table[[#This Row],[F_Score(Frequency)]],RFM_Table[[#This Row],[M_Score(Monetary)]])</f>
        <v>111</v>
      </c>
      <c r="J71" t="str">
        <f>IF(VALUE(RFM_Table[[#This Row],[RFM_ID]])&gt;=444,"Champions", IF(VALUE(RFM_Table[[#This Row],[RFM_ID]])&gt;=333,"Loyal Customers", IF(VALUE(RFM_Table[[#This Row],[R_Score(Recency)]])&gt;=4,"Recent Customers", IF(VALUE(RFM_Table[[#This Row],[R_Score(Recency)]])&lt;=2,"At Risk/Lost", "Average Customers"))))</f>
        <v>At Risk/Lost</v>
      </c>
    </row>
    <row r="72" spans="1:10" x14ac:dyDescent="0.35">
      <c r="A72" t="s">
        <v>146</v>
      </c>
      <c r="B72" t="s">
        <v>939</v>
      </c>
      <c r="C72">
        <v>7</v>
      </c>
      <c r="D72">
        <v>97</v>
      </c>
      <c r="E72">
        <v>3288.471</v>
      </c>
      <c r="F72">
        <f xml:space="preserve"> ROUNDUP((1 - _xlfn.PERCENTRANK.INC(D:D,RFM_Table[[#This Row],[Recency (Days)]]))*5,0)</f>
        <v>3</v>
      </c>
      <c r="G72">
        <f>ROUNDUP(_xlfn.PERCENTRANK.INC(C:C,RFM_Table[[#This Row],[Total Orders]])*5,0)</f>
        <v>3</v>
      </c>
      <c r="H72">
        <f>ROUNDUP(_xlfn.PERCENTRANK.INC(E:E,RFM_Table[[#This Row],[Total Sales]])*5,0)</f>
        <v>4</v>
      </c>
      <c r="I72" s="9" t="str">
        <f>_xlfn.CONCAT(RFM_Table[[#This Row],[R_Score(Recency)]],RFM_Table[[#This Row],[F_Score(Frequency)]],RFM_Table[[#This Row],[M_Score(Monetary)]])</f>
        <v>334</v>
      </c>
      <c r="J72" t="str">
        <f>IF(VALUE(RFM_Table[[#This Row],[RFM_ID]])&gt;=444,"Champions", IF(VALUE(RFM_Table[[#This Row],[RFM_ID]])&gt;=333,"Loyal Customers", IF(VALUE(RFM_Table[[#This Row],[R_Score(Recency)]])&gt;=4,"Recent Customers", IF(VALUE(RFM_Table[[#This Row],[R_Score(Recency)]])&lt;=2,"At Risk/Lost", "Average Customers"))))</f>
        <v>Loyal Customers</v>
      </c>
    </row>
    <row r="73" spans="1:10" x14ac:dyDescent="0.35">
      <c r="A73" t="s">
        <v>147</v>
      </c>
      <c r="B73" t="s">
        <v>940</v>
      </c>
      <c r="C73">
        <v>6</v>
      </c>
      <c r="D73">
        <v>69</v>
      </c>
      <c r="E73">
        <v>1538.11</v>
      </c>
      <c r="F73">
        <f xml:space="preserve"> ROUNDUP((1 - _xlfn.PERCENTRANK.INC(D:D,RFM_Table[[#This Row],[Recency (Days)]]))*5,0)</f>
        <v>3</v>
      </c>
      <c r="G73">
        <f>ROUNDUP(_xlfn.PERCENTRANK.INC(C:C,RFM_Table[[#This Row],[Total Orders]])*5,0)</f>
        <v>3</v>
      </c>
      <c r="H73">
        <f>ROUNDUP(_xlfn.PERCENTRANK.INC(E:E,RFM_Table[[#This Row],[Total Sales]])*5,0)</f>
        <v>2</v>
      </c>
      <c r="I73" s="9" t="str">
        <f>_xlfn.CONCAT(RFM_Table[[#This Row],[R_Score(Recency)]],RFM_Table[[#This Row],[F_Score(Frequency)]],RFM_Table[[#This Row],[M_Score(Monetary)]])</f>
        <v>332</v>
      </c>
      <c r="J73" t="str">
        <f>IF(VALUE(RFM_Table[[#This Row],[RFM_ID]])&gt;=444,"Champions", IF(VALUE(RFM_Table[[#This Row],[RFM_ID]])&gt;=333,"Loyal Customers", IF(VALUE(RFM_Table[[#This Row],[R_Score(Recency)]])&gt;=4,"Recent Customers", IF(VALUE(RFM_Table[[#This Row],[R_Score(Recency)]])&lt;=2,"At Risk/Lost", "Average Customers"))))</f>
        <v>Average Customers</v>
      </c>
    </row>
    <row r="74" spans="1:10" x14ac:dyDescent="0.35">
      <c r="A74" t="s">
        <v>148</v>
      </c>
      <c r="B74" t="s">
        <v>941</v>
      </c>
      <c r="C74">
        <v>3</v>
      </c>
      <c r="D74">
        <v>9</v>
      </c>
      <c r="E74">
        <v>582.64599999999996</v>
      </c>
      <c r="F74">
        <f xml:space="preserve"> ROUNDUP((1 - _xlfn.PERCENTRANK.INC(D:D,RFM_Table[[#This Row],[Recency (Days)]]))*5,0)</f>
        <v>5</v>
      </c>
      <c r="G74">
        <f>ROUNDUP(_xlfn.PERCENTRANK.INC(C:C,RFM_Table[[#This Row],[Total Orders]])*5,0)</f>
        <v>1</v>
      </c>
      <c r="H74">
        <f>ROUNDUP(_xlfn.PERCENTRANK.INC(E:E,RFM_Table[[#This Row],[Total Sales]])*5,0)</f>
        <v>1</v>
      </c>
      <c r="I74" s="9" t="str">
        <f>_xlfn.CONCAT(RFM_Table[[#This Row],[R_Score(Recency)]],RFM_Table[[#This Row],[F_Score(Frequency)]],RFM_Table[[#This Row],[M_Score(Monetary)]])</f>
        <v>511</v>
      </c>
      <c r="J74" t="str">
        <f>IF(VALUE(RFM_Table[[#This Row],[RFM_ID]])&gt;=444,"Champions", IF(VALUE(RFM_Table[[#This Row],[RFM_ID]])&gt;=333,"Loyal Customers", IF(VALUE(RFM_Table[[#This Row],[R_Score(Recency)]])&gt;=4,"Recent Customers", IF(VALUE(RFM_Table[[#This Row],[R_Score(Recency)]])&lt;=2,"At Risk/Lost", "Average Customers"))))</f>
        <v>Champions</v>
      </c>
    </row>
    <row r="75" spans="1:10" x14ac:dyDescent="0.35">
      <c r="A75" t="s">
        <v>149</v>
      </c>
      <c r="B75" t="s">
        <v>942</v>
      </c>
      <c r="C75">
        <v>6</v>
      </c>
      <c r="D75">
        <v>93</v>
      </c>
      <c r="E75">
        <v>1526.5</v>
      </c>
      <c r="F75">
        <f xml:space="preserve"> ROUNDUP((1 - _xlfn.PERCENTRANK.INC(D:D,RFM_Table[[#This Row],[Recency (Days)]]))*5,0)</f>
        <v>3</v>
      </c>
      <c r="G75">
        <f>ROUNDUP(_xlfn.PERCENTRANK.INC(C:C,RFM_Table[[#This Row],[Total Orders]])*5,0)</f>
        <v>3</v>
      </c>
      <c r="H75">
        <f>ROUNDUP(_xlfn.PERCENTRANK.INC(E:E,RFM_Table[[#This Row],[Total Sales]])*5,0)</f>
        <v>2</v>
      </c>
      <c r="I75" s="9" t="str">
        <f>_xlfn.CONCAT(RFM_Table[[#This Row],[R_Score(Recency)]],RFM_Table[[#This Row],[F_Score(Frequency)]],RFM_Table[[#This Row],[M_Score(Monetary)]])</f>
        <v>332</v>
      </c>
      <c r="J75" t="str">
        <f>IF(VALUE(RFM_Table[[#This Row],[RFM_ID]])&gt;=444,"Champions", IF(VALUE(RFM_Table[[#This Row],[RFM_ID]])&gt;=333,"Loyal Customers", IF(VALUE(RFM_Table[[#This Row],[R_Score(Recency)]])&gt;=4,"Recent Customers", IF(VALUE(RFM_Table[[#This Row],[R_Score(Recency)]])&lt;=2,"At Risk/Lost", "Average Customers"))))</f>
        <v>Average Customers</v>
      </c>
    </row>
    <row r="76" spans="1:10" x14ac:dyDescent="0.35">
      <c r="A76" t="s">
        <v>150</v>
      </c>
      <c r="B76" t="s">
        <v>943</v>
      </c>
      <c r="C76">
        <v>6</v>
      </c>
      <c r="D76">
        <v>327</v>
      </c>
      <c r="E76">
        <v>658.46600000000001</v>
      </c>
      <c r="F76">
        <f xml:space="preserve"> ROUNDUP((1 - _xlfn.PERCENTRANK.INC(D:D,RFM_Table[[#This Row],[Recency (Days)]]))*5,0)</f>
        <v>1</v>
      </c>
      <c r="G76">
        <f>ROUNDUP(_xlfn.PERCENTRANK.INC(C:C,RFM_Table[[#This Row],[Total Orders]])*5,0)</f>
        <v>3</v>
      </c>
      <c r="H76">
        <f>ROUNDUP(_xlfn.PERCENTRANK.INC(E:E,RFM_Table[[#This Row],[Total Sales]])*5,0)</f>
        <v>1</v>
      </c>
      <c r="I76" s="9" t="str">
        <f>_xlfn.CONCAT(RFM_Table[[#This Row],[R_Score(Recency)]],RFM_Table[[#This Row],[F_Score(Frequency)]],RFM_Table[[#This Row],[M_Score(Monetary)]])</f>
        <v>131</v>
      </c>
      <c r="J76" t="str">
        <f>IF(VALUE(RFM_Table[[#This Row],[RFM_ID]])&gt;=444,"Champions", IF(VALUE(RFM_Table[[#This Row],[RFM_ID]])&gt;=333,"Loyal Customers", IF(VALUE(RFM_Table[[#This Row],[R_Score(Recency)]])&gt;=4,"Recent Customers", IF(VALUE(RFM_Table[[#This Row],[R_Score(Recency)]])&lt;=2,"At Risk/Lost", "Average Customers"))))</f>
        <v>At Risk/Lost</v>
      </c>
    </row>
    <row r="77" spans="1:10" x14ac:dyDescent="0.35">
      <c r="A77" t="s">
        <v>151</v>
      </c>
      <c r="B77" t="s">
        <v>944</v>
      </c>
      <c r="C77">
        <v>5</v>
      </c>
      <c r="D77">
        <v>119</v>
      </c>
      <c r="E77">
        <v>4204.6760000000004</v>
      </c>
      <c r="F77">
        <f xml:space="preserve"> ROUNDUP((1 - _xlfn.PERCENTRANK.INC(D:D,RFM_Table[[#This Row],[Recency (Days)]]))*5,0)</f>
        <v>2</v>
      </c>
      <c r="G77">
        <f>ROUNDUP(_xlfn.PERCENTRANK.INC(C:C,RFM_Table[[#This Row],[Total Orders]])*5,0)</f>
        <v>2</v>
      </c>
      <c r="H77">
        <f>ROUNDUP(_xlfn.PERCENTRANK.INC(E:E,RFM_Table[[#This Row],[Total Sales]])*5,0)</f>
        <v>4</v>
      </c>
      <c r="I77" s="9" t="str">
        <f>_xlfn.CONCAT(RFM_Table[[#This Row],[R_Score(Recency)]],RFM_Table[[#This Row],[F_Score(Frequency)]],RFM_Table[[#This Row],[M_Score(Monetary)]])</f>
        <v>224</v>
      </c>
      <c r="J77" t="str">
        <f>IF(VALUE(RFM_Table[[#This Row],[RFM_ID]])&gt;=444,"Champions", IF(VALUE(RFM_Table[[#This Row],[RFM_ID]])&gt;=333,"Loyal Customers", IF(VALUE(RFM_Table[[#This Row],[R_Score(Recency)]])&gt;=4,"Recent Customers", IF(VALUE(RFM_Table[[#This Row],[R_Score(Recency)]])&lt;=2,"At Risk/Lost", "Average Customers"))))</f>
        <v>At Risk/Lost</v>
      </c>
    </row>
    <row r="78" spans="1:10" x14ac:dyDescent="0.35">
      <c r="A78" t="s">
        <v>152</v>
      </c>
      <c r="B78" t="s">
        <v>945</v>
      </c>
      <c r="C78">
        <v>5</v>
      </c>
      <c r="D78">
        <v>98</v>
      </c>
      <c r="E78">
        <v>2261.4380000000001</v>
      </c>
      <c r="F78">
        <f xml:space="preserve"> ROUNDUP((1 - _xlfn.PERCENTRANK.INC(D:D,RFM_Table[[#This Row],[Recency (Days)]]))*5,0)</f>
        <v>3</v>
      </c>
      <c r="G78">
        <f>ROUNDUP(_xlfn.PERCENTRANK.INC(C:C,RFM_Table[[#This Row],[Total Orders]])*5,0)</f>
        <v>2</v>
      </c>
      <c r="H78">
        <f>ROUNDUP(_xlfn.PERCENTRANK.INC(E:E,RFM_Table[[#This Row],[Total Sales]])*5,0)</f>
        <v>3</v>
      </c>
      <c r="I78" s="9" t="str">
        <f>_xlfn.CONCAT(RFM_Table[[#This Row],[R_Score(Recency)]],RFM_Table[[#This Row],[F_Score(Frequency)]],RFM_Table[[#This Row],[M_Score(Monetary)]])</f>
        <v>323</v>
      </c>
      <c r="J78" t="str">
        <f>IF(VALUE(RFM_Table[[#This Row],[RFM_ID]])&gt;=444,"Champions", IF(VALUE(RFM_Table[[#This Row],[RFM_ID]])&gt;=333,"Loyal Customers", IF(VALUE(RFM_Table[[#This Row],[R_Score(Recency)]])&gt;=4,"Recent Customers", IF(VALUE(RFM_Table[[#This Row],[R_Score(Recency)]])&lt;=2,"At Risk/Lost", "Average Customers"))))</f>
        <v>Average Customers</v>
      </c>
    </row>
    <row r="79" spans="1:10" x14ac:dyDescent="0.35">
      <c r="A79" t="s">
        <v>153</v>
      </c>
      <c r="B79" t="s">
        <v>946</v>
      </c>
      <c r="C79">
        <v>6</v>
      </c>
      <c r="D79">
        <v>254</v>
      </c>
      <c r="E79">
        <v>1727.652</v>
      </c>
      <c r="F79">
        <f xml:space="preserve"> ROUNDUP((1 - _xlfn.PERCENTRANK.INC(D:D,RFM_Table[[#This Row],[Recency (Days)]]))*5,0)</f>
        <v>1</v>
      </c>
      <c r="G79">
        <f>ROUNDUP(_xlfn.PERCENTRANK.INC(C:C,RFM_Table[[#This Row],[Total Orders]])*5,0)</f>
        <v>3</v>
      </c>
      <c r="H79">
        <f>ROUNDUP(_xlfn.PERCENTRANK.INC(E:E,RFM_Table[[#This Row],[Total Sales]])*5,0)</f>
        <v>2</v>
      </c>
      <c r="I79" s="9" t="str">
        <f>_xlfn.CONCAT(RFM_Table[[#This Row],[R_Score(Recency)]],RFM_Table[[#This Row],[F_Score(Frequency)]],RFM_Table[[#This Row],[M_Score(Monetary)]])</f>
        <v>132</v>
      </c>
      <c r="J79" t="str">
        <f>IF(VALUE(RFM_Table[[#This Row],[RFM_ID]])&gt;=444,"Champions", IF(VALUE(RFM_Table[[#This Row],[RFM_ID]])&gt;=333,"Loyal Customers", IF(VALUE(RFM_Table[[#This Row],[R_Score(Recency)]])&gt;=4,"Recent Customers", IF(VALUE(RFM_Table[[#This Row],[R_Score(Recency)]])&lt;=2,"At Risk/Lost", "Average Customers"))))</f>
        <v>At Risk/Lost</v>
      </c>
    </row>
    <row r="80" spans="1:10" x14ac:dyDescent="0.35">
      <c r="A80" t="s">
        <v>154</v>
      </c>
      <c r="B80" t="s">
        <v>947</v>
      </c>
      <c r="C80">
        <v>7</v>
      </c>
      <c r="D80">
        <v>91</v>
      </c>
      <c r="E80">
        <v>599.798</v>
      </c>
      <c r="F80">
        <f xml:space="preserve"> ROUNDUP((1 - _xlfn.PERCENTRANK.INC(D:D,RFM_Table[[#This Row],[Recency (Days)]]))*5,0)</f>
        <v>3</v>
      </c>
      <c r="G80">
        <f>ROUNDUP(_xlfn.PERCENTRANK.INC(C:C,RFM_Table[[#This Row],[Total Orders]])*5,0)</f>
        <v>3</v>
      </c>
      <c r="H80">
        <f>ROUNDUP(_xlfn.PERCENTRANK.INC(E:E,RFM_Table[[#This Row],[Total Sales]])*5,0)</f>
        <v>1</v>
      </c>
      <c r="I80" s="9" t="str">
        <f>_xlfn.CONCAT(RFM_Table[[#This Row],[R_Score(Recency)]],RFM_Table[[#This Row],[F_Score(Frequency)]],RFM_Table[[#This Row],[M_Score(Monetary)]])</f>
        <v>331</v>
      </c>
      <c r="J80" t="str">
        <f>IF(VALUE(RFM_Table[[#This Row],[RFM_ID]])&gt;=444,"Champions", IF(VALUE(RFM_Table[[#This Row],[RFM_ID]])&gt;=333,"Loyal Customers", IF(VALUE(RFM_Table[[#This Row],[R_Score(Recency)]])&gt;=4,"Recent Customers", IF(VALUE(RFM_Table[[#This Row],[R_Score(Recency)]])&lt;=2,"At Risk/Lost", "Average Customers"))))</f>
        <v>Average Customers</v>
      </c>
    </row>
    <row r="81" spans="1:10" x14ac:dyDescent="0.35">
      <c r="A81" t="s">
        <v>155</v>
      </c>
      <c r="B81" t="s">
        <v>948</v>
      </c>
      <c r="C81">
        <v>4</v>
      </c>
      <c r="D81">
        <v>39</v>
      </c>
      <c r="E81">
        <v>1333.88</v>
      </c>
      <c r="F81">
        <f xml:space="preserve"> ROUNDUP((1 - _xlfn.PERCENTRANK.INC(D:D,RFM_Table[[#This Row],[Recency (Days)]]))*5,0)</f>
        <v>4</v>
      </c>
      <c r="G81">
        <f>ROUNDUP(_xlfn.PERCENTRANK.INC(C:C,RFM_Table[[#This Row],[Total Orders]])*5,0)</f>
        <v>1</v>
      </c>
      <c r="H81">
        <f>ROUNDUP(_xlfn.PERCENTRANK.INC(E:E,RFM_Table[[#This Row],[Total Sales]])*5,0)</f>
        <v>2</v>
      </c>
      <c r="I81" s="9" t="str">
        <f>_xlfn.CONCAT(RFM_Table[[#This Row],[R_Score(Recency)]],RFM_Table[[#This Row],[F_Score(Frequency)]],RFM_Table[[#This Row],[M_Score(Monetary)]])</f>
        <v>412</v>
      </c>
      <c r="J81" t="str">
        <f>IF(VALUE(RFM_Table[[#This Row],[RFM_ID]])&gt;=444,"Champions", IF(VALUE(RFM_Table[[#This Row],[RFM_ID]])&gt;=333,"Loyal Customers", IF(VALUE(RFM_Table[[#This Row],[R_Score(Recency)]])&gt;=4,"Recent Customers", IF(VALUE(RFM_Table[[#This Row],[R_Score(Recency)]])&lt;=2,"At Risk/Lost", "Average Customers"))))</f>
        <v>Loyal Customers</v>
      </c>
    </row>
    <row r="82" spans="1:10" x14ac:dyDescent="0.35">
      <c r="A82" t="s">
        <v>156</v>
      </c>
      <c r="B82" t="s">
        <v>949</v>
      </c>
      <c r="C82">
        <v>8</v>
      </c>
      <c r="D82">
        <v>74</v>
      </c>
      <c r="E82">
        <v>2888.5059999999999</v>
      </c>
      <c r="F82">
        <f xml:space="preserve"> ROUNDUP((1 - _xlfn.PERCENTRANK.INC(D:D,RFM_Table[[#This Row],[Recency (Days)]]))*5,0)</f>
        <v>3</v>
      </c>
      <c r="G82">
        <f>ROUNDUP(_xlfn.PERCENTRANK.INC(C:C,RFM_Table[[#This Row],[Total Orders]])*5,0)</f>
        <v>4</v>
      </c>
      <c r="H82">
        <f>ROUNDUP(_xlfn.PERCENTRANK.INC(E:E,RFM_Table[[#This Row],[Total Sales]])*5,0)</f>
        <v>4</v>
      </c>
      <c r="I82" s="9" t="str">
        <f>_xlfn.CONCAT(RFM_Table[[#This Row],[R_Score(Recency)]],RFM_Table[[#This Row],[F_Score(Frequency)]],RFM_Table[[#This Row],[M_Score(Monetary)]])</f>
        <v>344</v>
      </c>
      <c r="J82" t="str">
        <f>IF(VALUE(RFM_Table[[#This Row],[RFM_ID]])&gt;=444,"Champions", IF(VALUE(RFM_Table[[#This Row],[RFM_ID]])&gt;=333,"Loyal Customers", IF(VALUE(RFM_Table[[#This Row],[R_Score(Recency)]])&gt;=4,"Recent Customers", IF(VALUE(RFM_Table[[#This Row],[R_Score(Recency)]])&lt;=2,"At Risk/Lost", "Average Customers"))))</f>
        <v>Loyal Customers</v>
      </c>
    </row>
    <row r="83" spans="1:10" x14ac:dyDescent="0.35">
      <c r="A83" t="s">
        <v>157</v>
      </c>
      <c r="B83" t="s">
        <v>950</v>
      </c>
      <c r="C83">
        <v>3</v>
      </c>
      <c r="D83">
        <v>25</v>
      </c>
      <c r="E83">
        <v>272.95</v>
      </c>
      <c r="F83">
        <f xml:space="preserve"> ROUNDUP((1 - _xlfn.PERCENTRANK.INC(D:D,RFM_Table[[#This Row],[Recency (Days)]]))*5,0)</f>
        <v>5</v>
      </c>
      <c r="G83">
        <f>ROUNDUP(_xlfn.PERCENTRANK.INC(C:C,RFM_Table[[#This Row],[Total Orders]])*5,0)</f>
        <v>1</v>
      </c>
      <c r="H83">
        <f>ROUNDUP(_xlfn.PERCENTRANK.INC(E:E,RFM_Table[[#This Row],[Total Sales]])*5,0)</f>
        <v>1</v>
      </c>
      <c r="I83" s="9" t="str">
        <f>_xlfn.CONCAT(RFM_Table[[#This Row],[R_Score(Recency)]],RFM_Table[[#This Row],[F_Score(Frequency)]],RFM_Table[[#This Row],[M_Score(Monetary)]])</f>
        <v>511</v>
      </c>
      <c r="J83" t="str">
        <f>IF(VALUE(RFM_Table[[#This Row],[RFM_ID]])&gt;=444,"Champions", IF(VALUE(RFM_Table[[#This Row],[RFM_ID]])&gt;=333,"Loyal Customers", IF(VALUE(RFM_Table[[#This Row],[R_Score(Recency)]])&gt;=4,"Recent Customers", IF(VALUE(RFM_Table[[#This Row],[R_Score(Recency)]])&lt;=2,"At Risk/Lost", "Average Customers"))))</f>
        <v>Champions</v>
      </c>
    </row>
    <row r="84" spans="1:10" x14ac:dyDescent="0.35">
      <c r="A84" t="s">
        <v>158</v>
      </c>
      <c r="B84" t="s">
        <v>951</v>
      </c>
      <c r="C84">
        <v>11</v>
      </c>
      <c r="D84">
        <v>16</v>
      </c>
      <c r="E84">
        <v>5907.9719999999998</v>
      </c>
      <c r="F84">
        <f xml:space="preserve"> ROUNDUP((1 - _xlfn.PERCENTRANK.INC(D:D,RFM_Table[[#This Row],[Recency (Days)]]))*5,0)</f>
        <v>5</v>
      </c>
      <c r="G84">
        <f>ROUNDUP(_xlfn.PERCENTRANK.INC(C:C,RFM_Table[[#This Row],[Total Orders]])*5,0)</f>
        <v>5</v>
      </c>
      <c r="H84">
        <f>ROUNDUP(_xlfn.PERCENTRANK.INC(E:E,RFM_Table[[#This Row],[Total Sales]])*5,0)</f>
        <v>5</v>
      </c>
      <c r="I84" s="9" t="str">
        <f>_xlfn.CONCAT(RFM_Table[[#This Row],[R_Score(Recency)]],RFM_Table[[#This Row],[F_Score(Frequency)]],RFM_Table[[#This Row],[M_Score(Monetary)]])</f>
        <v>555</v>
      </c>
      <c r="J84" t="str">
        <f>IF(VALUE(RFM_Table[[#This Row],[RFM_ID]])&gt;=444,"Champions", IF(VALUE(RFM_Table[[#This Row],[RFM_ID]])&gt;=333,"Loyal Customers", IF(VALUE(RFM_Table[[#This Row],[R_Score(Recency)]])&gt;=4,"Recent Customers", IF(VALUE(RFM_Table[[#This Row],[R_Score(Recency)]])&lt;=2,"At Risk/Lost", "Average Customers"))))</f>
        <v>Champions</v>
      </c>
    </row>
    <row r="85" spans="1:10" x14ac:dyDescent="0.35">
      <c r="A85" t="s">
        <v>159</v>
      </c>
      <c r="B85" t="s">
        <v>952</v>
      </c>
      <c r="C85">
        <v>4</v>
      </c>
      <c r="D85">
        <v>65</v>
      </c>
      <c r="E85">
        <v>1585.162</v>
      </c>
      <c r="F85">
        <f xml:space="preserve"> ROUNDUP((1 - _xlfn.PERCENTRANK.INC(D:D,RFM_Table[[#This Row],[Recency (Days)]]))*5,0)</f>
        <v>3</v>
      </c>
      <c r="G85">
        <f>ROUNDUP(_xlfn.PERCENTRANK.INC(C:C,RFM_Table[[#This Row],[Total Orders]])*5,0)</f>
        <v>1</v>
      </c>
      <c r="H85">
        <f>ROUNDUP(_xlfn.PERCENTRANK.INC(E:E,RFM_Table[[#This Row],[Total Sales]])*5,0)</f>
        <v>2</v>
      </c>
      <c r="I85" s="9" t="str">
        <f>_xlfn.CONCAT(RFM_Table[[#This Row],[R_Score(Recency)]],RFM_Table[[#This Row],[F_Score(Frequency)]],RFM_Table[[#This Row],[M_Score(Monetary)]])</f>
        <v>312</v>
      </c>
      <c r="J85" t="str">
        <f>IF(VALUE(RFM_Table[[#This Row],[RFM_ID]])&gt;=444,"Champions", IF(VALUE(RFM_Table[[#This Row],[RFM_ID]])&gt;=333,"Loyal Customers", IF(VALUE(RFM_Table[[#This Row],[R_Score(Recency)]])&gt;=4,"Recent Customers", IF(VALUE(RFM_Table[[#This Row],[R_Score(Recency)]])&lt;=2,"At Risk/Lost", "Average Customers"))))</f>
        <v>Average Customers</v>
      </c>
    </row>
    <row r="86" spans="1:10" x14ac:dyDescent="0.35">
      <c r="A86" t="s">
        <v>160</v>
      </c>
      <c r="B86" t="s">
        <v>953</v>
      </c>
      <c r="C86">
        <v>3</v>
      </c>
      <c r="D86">
        <v>57</v>
      </c>
      <c r="E86">
        <v>791.99</v>
      </c>
      <c r="F86">
        <f xml:space="preserve"> ROUNDUP((1 - _xlfn.PERCENTRANK.INC(D:D,RFM_Table[[#This Row],[Recency (Days)]]))*5,0)</f>
        <v>3</v>
      </c>
      <c r="G86">
        <f>ROUNDUP(_xlfn.PERCENTRANK.INC(C:C,RFM_Table[[#This Row],[Total Orders]])*5,0)</f>
        <v>1</v>
      </c>
      <c r="H86">
        <f>ROUNDUP(_xlfn.PERCENTRANK.INC(E:E,RFM_Table[[#This Row],[Total Sales]])*5,0)</f>
        <v>1</v>
      </c>
      <c r="I86" s="9" t="str">
        <f>_xlfn.CONCAT(RFM_Table[[#This Row],[R_Score(Recency)]],RFM_Table[[#This Row],[F_Score(Frequency)]],RFM_Table[[#This Row],[M_Score(Monetary)]])</f>
        <v>311</v>
      </c>
      <c r="J86" t="str">
        <f>IF(VALUE(RFM_Table[[#This Row],[RFM_ID]])&gt;=444,"Champions", IF(VALUE(RFM_Table[[#This Row],[RFM_ID]])&gt;=333,"Loyal Customers", IF(VALUE(RFM_Table[[#This Row],[R_Score(Recency)]])&gt;=4,"Recent Customers", IF(VALUE(RFM_Table[[#This Row],[R_Score(Recency)]])&lt;=2,"At Risk/Lost", "Average Customers"))))</f>
        <v>Average Customers</v>
      </c>
    </row>
    <row r="87" spans="1:10" x14ac:dyDescent="0.35">
      <c r="A87" t="s">
        <v>161</v>
      </c>
      <c r="B87" t="s">
        <v>954</v>
      </c>
      <c r="C87">
        <v>8</v>
      </c>
      <c r="D87">
        <v>28</v>
      </c>
      <c r="E87">
        <v>2798.9479999999999</v>
      </c>
      <c r="F87">
        <f xml:space="preserve"> ROUNDUP((1 - _xlfn.PERCENTRANK.INC(D:D,RFM_Table[[#This Row],[Recency (Days)]]))*5,0)</f>
        <v>4</v>
      </c>
      <c r="G87">
        <f>ROUNDUP(_xlfn.PERCENTRANK.INC(C:C,RFM_Table[[#This Row],[Total Orders]])*5,0)</f>
        <v>4</v>
      </c>
      <c r="H87">
        <f>ROUNDUP(_xlfn.PERCENTRANK.INC(E:E,RFM_Table[[#This Row],[Total Sales]])*5,0)</f>
        <v>4</v>
      </c>
      <c r="I87" s="9" t="str">
        <f>_xlfn.CONCAT(RFM_Table[[#This Row],[R_Score(Recency)]],RFM_Table[[#This Row],[F_Score(Frequency)]],RFM_Table[[#This Row],[M_Score(Monetary)]])</f>
        <v>444</v>
      </c>
      <c r="J87" t="str">
        <f>IF(VALUE(RFM_Table[[#This Row],[RFM_ID]])&gt;=444,"Champions", IF(VALUE(RFM_Table[[#This Row],[RFM_ID]])&gt;=333,"Loyal Customers", IF(VALUE(RFM_Table[[#This Row],[R_Score(Recency)]])&gt;=4,"Recent Customers", IF(VALUE(RFM_Table[[#This Row],[R_Score(Recency)]])&lt;=2,"At Risk/Lost", "Average Customers"))))</f>
        <v>Champions</v>
      </c>
    </row>
    <row r="88" spans="1:10" x14ac:dyDescent="0.35">
      <c r="A88" t="s">
        <v>162</v>
      </c>
      <c r="B88" t="s">
        <v>955</v>
      </c>
      <c r="C88">
        <v>6</v>
      </c>
      <c r="D88">
        <v>36</v>
      </c>
      <c r="E88">
        <v>1874.172</v>
      </c>
      <c r="F88">
        <f xml:space="preserve"> ROUNDUP((1 - _xlfn.PERCENTRANK.INC(D:D,RFM_Table[[#This Row],[Recency (Days)]]))*5,0)</f>
        <v>4</v>
      </c>
      <c r="G88">
        <f>ROUNDUP(_xlfn.PERCENTRANK.INC(C:C,RFM_Table[[#This Row],[Total Orders]])*5,0)</f>
        <v>3</v>
      </c>
      <c r="H88">
        <f>ROUNDUP(_xlfn.PERCENTRANK.INC(E:E,RFM_Table[[#This Row],[Total Sales]])*5,0)</f>
        <v>3</v>
      </c>
      <c r="I88" s="9" t="str">
        <f>_xlfn.CONCAT(RFM_Table[[#This Row],[R_Score(Recency)]],RFM_Table[[#This Row],[F_Score(Frequency)]],RFM_Table[[#This Row],[M_Score(Monetary)]])</f>
        <v>433</v>
      </c>
      <c r="J88" t="str">
        <f>IF(VALUE(RFM_Table[[#This Row],[RFM_ID]])&gt;=444,"Champions", IF(VALUE(RFM_Table[[#This Row],[RFM_ID]])&gt;=333,"Loyal Customers", IF(VALUE(RFM_Table[[#This Row],[R_Score(Recency)]])&gt;=4,"Recent Customers", IF(VALUE(RFM_Table[[#This Row],[R_Score(Recency)]])&lt;=2,"At Risk/Lost", "Average Customers"))))</f>
        <v>Loyal Customers</v>
      </c>
    </row>
    <row r="89" spans="1:10" x14ac:dyDescent="0.35">
      <c r="A89" t="s">
        <v>163</v>
      </c>
      <c r="B89" t="s">
        <v>956</v>
      </c>
      <c r="C89">
        <v>6</v>
      </c>
      <c r="D89">
        <v>57</v>
      </c>
      <c r="E89">
        <v>1006.356</v>
      </c>
      <c r="F89">
        <f xml:space="preserve"> ROUNDUP((1 - _xlfn.PERCENTRANK.INC(D:D,RFM_Table[[#This Row],[Recency (Days)]]))*5,0)</f>
        <v>3</v>
      </c>
      <c r="G89">
        <f>ROUNDUP(_xlfn.PERCENTRANK.INC(C:C,RFM_Table[[#This Row],[Total Orders]])*5,0)</f>
        <v>3</v>
      </c>
      <c r="H89">
        <f>ROUNDUP(_xlfn.PERCENTRANK.INC(E:E,RFM_Table[[#This Row],[Total Sales]])*5,0)</f>
        <v>2</v>
      </c>
      <c r="I89" s="9" t="str">
        <f>_xlfn.CONCAT(RFM_Table[[#This Row],[R_Score(Recency)]],RFM_Table[[#This Row],[F_Score(Frequency)]],RFM_Table[[#This Row],[M_Score(Monetary)]])</f>
        <v>332</v>
      </c>
      <c r="J89" t="str">
        <f>IF(VALUE(RFM_Table[[#This Row],[RFM_ID]])&gt;=444,"Champions", IF(VALUE(RFM_Table[[#This Row],[RFM_ID]])&gt;=333,"Loyal Customers", IF(VALUE(RFM_Table[[#This Row],[R_Score(Recency)]])&gt;=4,"Recent Customers", IF(VALUE(RFM_Table[[#This Row],[R_Score(Recency)]])&lt;=2,"At Risk/Lost", "Average Customers"))))</f>
        <v>Average Customers</v>
      </c>
    </row>
    <row r="90" spans="1:10" x14ac:dyDescent="0.35">
      <c r="A90" t="s">
        <v>164</v>
      </c>
      <c r="B90" t="s">
        <v>957</v>
      </c>
      <c r="C90">
        <v>8</v>
      </c>
      <c r="D90">
        <v>23</v>
      </c>
      <c r="E90">
        <v>6255.3509999999997</v>
      </c>
      <c r="F90">
        <f xml:space="preserve"> ROUNDUP((1 - _xlfn.PERCENTRANK.INC(D:D,RFM_Table[[#This Row],[Recency (Days)]]))*5,0)</f>
        <v>5</v>
      </c>
      <c r="G90">
        <f>ROUNDUP(_xlfn.PERCENTRANK.INC(C:C,RFM_Table[[#This Row],[Total Orders]])*5,0)</f>
        <v>4</v>
      </c>
      <c r="H90">
        <f>ROUNDUP(_xlfn.PERCENTRANK.INC(E:E,RFM_Table[[#This Row],[Total Sales]])*5,0)</f>
        <v>5</v>
      </c>
      <c r="I90" s="9" t="str">
        <f>_xlfn.CONCAT(RFM_Table[[#This Row],[R_Score(Recency)]],RFM_Table[[#This Row],[F_Score(Frequency)]],RFM_Table[[#This Row],[M_Score(Monetary)]])</f>
        <v>545</v>
      </c>
      <c r="J90" t="str">
        <f>IF(VALUE(RFM_Table[[#This Row],[RFM_ID]])&gt;=444,"Champions", IF(VALUE(RFM_Table[[#This Row],[RFM_ID]])&gt;=333,"Loyal Customers", IF(VALUE(RFM_Table[[#This Row],[R_Score(Recency)]])&gt;=4,"Recent Customers", IF(VALUE(RFM_Table[[#This Row],[R_Score(Recency)]])&lt;=2,"At Risk/Lost", "Average Customers"))))</f>
        <v>Champions</v>
      </c>
    </row>
    <row r="91" spans="1:10" x14ac:dyDescent="0.35">
      <c r="A91" t="s">
        <v>165</v>
      </c>
      <c r="B91" t="s">
        <v>958</v>
      </c>
      <c r="C91">
        <v>6</v>
      </c>
      <c r="D91">
        <v>77</v>
      </c>
      <c r="E91">
        <v>659.13800000000003</v>
      </c>
      <c r="F91">
        <f xml:space="preserve"> ROUNDUP((1 - _xlfn.PERCENTRANK.INC(D:D,RFM_Table[[#This Row],[Recency (Days)]]))*5,0)</f>
        <v>3</v>
      </c>
      <c r="G91">
        <f>ROUNDUP(_xlfn.PERCENTRANK.INC(C:C,RFM_Table[[#This Row],[Total Orders]])*5,0)</f>
        <v>3</v>
      </c>
      <c r="H91">
        <f>ROUNDUP(_xlfn.PERCENTRANK.INC(E:E,RFM_Table[[#This Row],[Total Sales]])*5,0)</f>
        <v>1</v>
      </c>
      <c r="I91" s="9" t="str">
        <f>_xlfn.CONCAT(RFM_Table[[#This Row],[R_Score(Recency)]],RFM_Table[[#This Row],[F_Score(Frequency)]],RFM_Table[[#This Row],[M_Score(Monetary)]])</f>
        <v>331</v>
      </c>
      <c r="J91" t="str">
        <f>IF(VALUE(RFM_Table[[#This Row],[RFM_ID]])&gt;=444,"Champions", IF(VALUE(RFM_Table[[#This Row],[RFM_ID]])&gt;=333,"Loyal Customers", IF(VALUE(RFM_Table[[#This Row],[R_Score(Recency)]])&gt;=4,"Recent Customers", IF(VALUE(RFM_Table[[#This Row],[R_Score(Recency)]])&lt;=2,"At Risk/Lost", "Average Customers"))))</f>
        <v>Average Customers</v>
      </c>
    </row>
    <row r="92" spans="1:10" x14ac:dyDescent="0.35">
      <c r="A92" t="s">
        <v>166</v>
      </c>
      <c r="B92" t="s">
        <v>959</v>
      </c>
      <c r="C92">
        <v>4</v>
      </c>
      <c r="D92">
        <v>307</v>
      </c>
      <c r="E92">
        <v>11789.63</v>
      </c>
      <c r="F92">
        <f xml:space="preserve"> ROUNDUP((1 - _xlfn.PERCENTRANK.INC(D:D,RFM_Table[[#This Row],[Recency (Days)]]))*5,0)</f>
        <v>1</v>
      </c>
      <c r="G92">
        <f>ROUNDUP(_xlfn.PERCENTRANK.INC(C:C,RFM_Table[[#This Row],[Total Orders]])*5,0)</f>
        <v>1</v>
      </c>
      <c r="H92">
        <f>ROUNDUP(_xlfn.PERCENTRANK.INC(E:E,RFM_Table[[#This Row],[Total Sales]])*5,0)</f>
        <v>5</v>
      </c>
      <c r="I92" s="9" t="str">
        <f>_xlfn.CONCAT(RFM_Table[[#This Row],[R_Score(Recency)]],RFM_Table[[#This Row],[F_Score(Frequency)]],RFM_Table[[#This Row],[M_Score(Monetary)]])</f>
        <v>115</v>
      </c>
      <c r="J92" t="str">
        <f>IF(VALUE(RFM_Table[[#This Row],[RFM_ID]])&gt;=444,"Champions", IF(VALUE(RFM_Table[[#This Row],[RFM_ID]])&gt;=333,"Loyal Customers", IF(VALUE(RFM_Table[[#This Row],[R_Score(Recency)]])&gt;=4,"Recent Customers", IF(VALUE(RFM_Table[[#This Row],[R_Score(Recency)]])&lt;=2,"At Risk/Lost", "Average Customers"))))</f>
        <v>At Risk/Lost</v>
      </c>
    </row>
    <row r="93" spans="1:10" x14ac:dyDescent="0.35">
      <c r="A93" t="s">
        <v>167</v>
      </c>
      <c r="B93" t="s">
        <v>960</v>
      </c>
      <c r="C93">
        <v>6</v>
      </c>
      <c r="D93">
        <v>100</v>
      </c>
      <c r="E93">
        <v>808.16200000000003</v>
      </c>
      <c r="F93">
        <f xml:space="preserve"> ROUNDUP((1 - _xlfn.PERCENTRANK.INC(D:D,RFM_Table[[#This Row],[Recency (Days)]]))*5,0)</f>
        <v>3</v>
      </c>
      <c r="G93">
        <f>ROUNDUP(_xlfn.PERCENTRANK.INC(C:C,RFM_Table[[#This Row],[Total Orders]])*5,0)</f>
        <v>3</v>
      </c>
      <c r="H93">
        <f>ROUNDUP(_xlfn.PERCENTRANK.INC(E:E,RFM_Table[[#This Row],[Total Sales]])*5,0)</f>
        <v>1</v>
      </c>
      <c r="I93" s="9" t="str">
        <f>_xlfn.CONCAT(RFM_Table[[#This Row],[R_Score(Recency)]],RFM_Table[[#This Row],[F_Score(Frequency)]],RFM_Table[[#This Row],[M_Score(Monetary)]])</f>
        <v>331</v>
      </c>
      <c r="J93" t="str">
        <f>IF(VALUE(RFM_Table[[#This Row],[RFM_ID]])&gt;=444,"Champions", IF(VALUE(RFM_Table[[#This Row],[RFM_ID]])&gt;=333,"Loyal Customers", IF(VALUE(RFM_Table[[#This Row],[R_Score(Recency)]])&gt;=4,"Recent Customers", IF(VALUE(RFM_Table[[#This Row],[R_Score(Recency)]])&lt;=2,"At Risk/Lost", "Average Customers"))))</f>
        <v>Average Customers</v>
      </c>
    </row>
    <row r="94" spans="1:10" x14ac:dyDescent="0.35">
      <c r="A94" t="s">
        <v>168</v>
      </c>
      <c r="B94" t="s">
        <v>961</v>
      </c>
      <c r="C94">
        <v>11</v>
      </c>
      <c r="D94">
        <v>33</v>
      </c>
      <c r="E94">
        <v>7294.1850000000004</v>
      </c>
      <c r="F94">
        <f xml:space="preserve"> ROUNDUP((1 - _xlfn.PERCENTRANK.INC(D:D,RFM_Table[[#This Row],[Recency (Days)]]))*5,0)</f>
        <v>4</v>
      </c>
      <c r="G94">
        <f>ROUNDUP(_xlfn.PERCENTRANK.INC(C:C,RFM_Table[[#This Row],[Total Orders]])*5,0)</f>
        <v>5</v>
      </c>
      <c r="H94">
        <f>ROUNDUP(_xlfn.PERCENTRANK.INC(E:E,RFM_Table[[#This Row],[Total Sales]])*5,0)</f>
        <v>5</v>
      </c>
      <c r="I94" s="9" t="str">
        <f>_xlfn.CONCAT(RFM_Table[[#This Row],[R_Score(Recency)]],RFM_Table[[#This Row],[F_Score(Frequency)]],RFM_Table[[#This Row],[M_Score(Monetary)]])</f>
        <v>455</v>
      </c>
      <c r="J94" t="str">
        <f>IF(VALUE(RFM_Table[[#This Row],[RFM_ID]])&gt;=444,"Champions", IF(VALUE(RFM_Table[[#This Row],[RFM_ID]])&gt;=333,"Loyal Customers", IF(VALUE(RFM_Table[[#This Row],[R_Score(Recency)]])&gt;=4,"Recent Customers", IF(VALUE(RFM_Table[[#This Row],[R_Score(Recency)]])&lt;=2,"At Risk/Lost", "Average Customers"))))</f>
        <v>Champions</v>
      </c>
    </row>
    <row r="95" spans="1:10" x14ac:dyDescent="0.35">
      <c r="A95" t="s">
        <v>169</v>
      </c>
      <c r="B95" t="s">
        <v>962</v>
      </c>
      <c r="C95">
        <v>10</v>
      </c>
      <c r="D95">
        <v>218</v>
      </c>
      <c r="E95">
        <v>1338.8420000000001</v>
      </c>
      <c r="F95">
        <f xml:space="preserve"> ROUNDUP((1 - _xlfn.PERCENTRANK.INC(D:D,RFM_Table[[#This Row],[Recency (Days)]]))*5,0)</f>
        <v>2</v>
      </c>
      <c r="G95">
        <f>ROUNDUP(_xlfn.PERCENTRANK.INC(C:C,RFM_Table[[#This Row],[Total Orders]])*5,0)</f>
        <v>5</v>
      </c>
      <c r="H95">
        <f>ROUNDUP(_xlfn.PERCENTRANK.INC(E:E,RFM_Table[[#This Row],[Total Sales]])*5,0)</f>
        <v>2</v>
      </c>
      <c r="I95" s="9" t="str">
        <f>_xlfn.CONCAT(RFM_Table[[#This Row],[R_Score(Recency)]],RFM_Table[[#This Row],[F_Score(Frequency)]],RFM_Table[[#This Row],[M_Score(Monetary)]])</f>
        <v>252</v>
      </c>
      <c r="J95" t="str">
        <f>IF(VALUE(RFM_Table[[#This Row],[RFM_ID]])&gt;=444,"Champions", IF(VALUE(RFM_Table[[#This Row],[RFM_ID]])&gt;=333,"Loyal Customers", IF(VALUE(RFM_Table[[#This Row],[R_Score(Recency)]])&gt;=4,"Recent Customers", IF(VALUE(RFM_Table[[#This Row],[R_Score(Recency)]])&lt;=2,"At Risk/Lost", "Average Customers"))))</f>
        <v>At Risk/Lost</v>
      </c>
    </row>
    <row r="96" spans="1:10" x14ac:dyDescent="0.35">
      <c r="A96" t="s">
        <v>170</v>
      </c>
      <c r="B96" t="s">
        <v>963</v>
      </c>
      <c r="C96">
        <v>4</v>
      </c>
      <c r="D96">
        <v>24</v>
      </c>
      <c r="E96">
        <v>265.29599999999999</v>
      </c>
      <c r="F96">
        <f xml:space="preserve"> ROUNDUP((1 - _xlfn.PERCENTRANK.INC(D:D,RFM_Table[[#This Row],[Recency (Days)]]))*5,0)</f>
        <v>5</v>
      </c>
      <c r="G96">
        <f>ROUNDUP(_xlfn.PERCENTRANK.INC(C:C,RFM_Table[[#This Row],[Total Orders]])*5,0)</f>
        <v>1</v>
      </c>
      <c r="H96">
        <f>ROUNDUP(_xlfn.PERCENTRANK.INC(E:E,RFM_Table[[#This Row],[Total Sales]])*5,0)</f>
        <v>1</v>
      </c>
      <c r="I96" s="9" t="str">
        <f>_xlfn.CONCAT(RFM_Table[[#This Row],[R_Score(Recency)]],RFM_Table[[#This Row],[F_Score(Frequency)]],RFM_Table[[#This Row],[M_Score(Monetary)]])</f>
        <v>511</v>
      </c>
      <c r="J96" t="str">
        <f>IF(VALUE(RFM_Table[[#This Row],[RFM_ID]])&gt;=444,"Champions", IF(VALUE(RFM_Table[[#This Row],[RFM_ID]])&gt;=333,"Loyal Customers", IF(VALUE(RFM_Table[[#This Row],[R_Score(Recency)]])&gt;=4,"Recent Customers", IF(VALUE(RFM_Table[[#This Row],[R_Score(Recency)]])&lt;=2,"At Risk/Lost", "Average Customers"))))</f>
        <v>Champions</v>
      </c>
    </row>
    <row r="97" spans="1:10" x14ac:dyDescent="0.35">
      <c r="A97" t="s">
        <v>171</v>
      </c>
      <c r="B97" t="s">
        <v>964</v>
      </c>
      <c r="C97">
        <v>5</v>
      </c>
      <c r="D97">
        <v>9</v>
      </c>
      <c r="E97">
        <v>1459.3440000000001</v>
      </c>
      <c r="F97">
        <f xml:space="preserve"> ROUNDUP((1 - _xlfn.PERCENTRANK.INC(D:D,RFM_Table[[#This Row],[Recency (Days)]]))*5,0)</f>
        <v>5</v>
      </c>
      <c r="G97">
        <f>ROUNDUP(_xlfn.PERCENTRANK.INC(C:C,RFM_Table[[#This Row],[Total Orders]])*5,0)</f>
        <v>2</v>
      </c>
      <c r="H97">
        <f>ROUNDUP(_xlfn.PERCENTRANK.INC(E:E,RFM_Table[[#This Row],[Total Sales]])*5,0)</f>
        <v>2</v>
      </c>
      <c r="I97" s="9" t="str">
        <f>_xlfn.CONCAT(RFM_Table[[#This Row],[R_Score(Recency)]],RFM_Table[[#This Row],[F_Score(Frequency)]],RFM_Table[[#This Row],[M_Score(Monetary)]])</f>
        <v>522</v>
      </c>
      <c r="J97" t="str">
        <f>IF(VALUE(RFM_Table[[#This Row],[RFM_ID]])&gt;=444,"Champions", IF(VALUE(RFM_Table[[#This Row],[RFM_ID]])&gt;=333,"Loyal Customers", IF(VALUE(RFM_Table[[#This Row],[R_Score(Recency)]])&gt;=4,"Recent Customers", IF(VALUE(RFM_Table[[#This Row],[R_Score(Recency)]])&lt;=2,"At Risk/Lost", "Average Customers"))))</f>
        <v>Champions</v>
      </c>
    </row>
    <row r="98" spans="1:10" x14ac:dyDescent="0.35">
      <c r="A98" t="s">
        <v>172</v>
      </c>
      <c r="B98" t="s">
        <v>965</v>
      </c>
      <c r="C98">
        <v>5</v>
      </c>
      <c r="D98">
        <v>137</v>
      </c>
      <c r="E98">
        <v>2682.7280000000001</v>
      </c>
      <c r="F98">
        <f xml:space="preserve"> ROUNDUP((1 - _xlfn.PERCENTRANK.INC(D:D,RFM_Table[[#This Row],[Recency (Days)]]))*5,0)</f>
        <v>2</v>
      </c>
      <c r="G98">
        <f>ROUNDUP(_xlfn.PERCENTRANK.INC(C:C,RFM_Table[[#This Row],[Total Orders]])*5,0)</f>
        <v>2</v>
      </c>
      <c r="H98">
        <f>ROUNDUP(_xlfn.PERCENTRANK.INC(E:E,RFM_Table[[#This Row],[Total Sales]])*5,0)</f>
        <v>3</v>
      </c>
      <c r="I98" s="9" t="str">
        <f>_xlfn.CONCAT(RFM_Table[[#This Row],[R_Score(Recency)]],RFM_Table[[#This Row],[F_Score(Frequency)]],RFM_Table[[#This Row],[M_Score(Monetary)]])</f>
        <v>223</v>
      </c>
      <c r="J98" t="str">
        <f>IF(VALUE(RFM_Table[[#This Row],[RFM_ID]])&gt;=444,"Champions", IF(VALUE(RFM_Table[[#This Row],[RFM_ID]])&gt;=333,"Loyal Customers", IF(VALUE(RFM_Table[[#This Row],[R_Score(Recency)]])&gt;=4,"Recent Customers", IF(VALUE(RFM_Table[[#This Row],[R_Score(Recency)]])&lt;=2,"At Risk/Lost", "Average Customers"))))</f>
        <v>At Risk/Lost</v>
      </c>
    </row>
    <row r="99" spans="1:10" x14ac:dyDescent="0.35">
      <c r="A99" t="s">
        <v>173</v>
      </c>
      <c r="B99" t="s">
        <v>966</v>
      </c>
      <c r="C99">
        <v>2</v>
      </c>
      <c r="D99">
        <v>75</v>
      </c>
      <c r="E99">
        <v>130.83000000000001</v>
      </c>
      <c r="F99">
        <f xml:space="preserve"> ROUNDUP((1 - _xlfn.PERCENTRANK.INC(D:D,RFM_Table[[#This Row],[Recency (Days)]]))*5,0)</f>
        <v>3</v>
      </c>
      <c r="G99">
        <f>ROUNDUP(_xlfn.PERCENTRANK.INC(C:C,RFM_Table[[#This Row],[Total Orders]])*5,0)</f>
        <v>1</v>
      </c>
      <c r="H99">
        <f>ROUNDUP(_xlfn.PERCENTRANK.INC(E:E,RFM_Table[[#This Row],[Total Sales]])*5,0)</f>
        <v>1</v>
      </c>
      <c r="I99" s="9" t="str">
        <f>_xlfn.CONCAT(RFM_Table[[#This Row],[R_Score(Recency)]],RFM_Table[[#This Row],[F_Score(Frequency)]],RFM_Table[[#This Row],[M_Score(Monetary)]])</f>
        <v>311</v>
      </c>
      <c r="J99" t="str">
        <f>IF(VALUE(RFM_Table[[#This Row],[RFM_ID]])&gt;=444,"Champions", IF(VALUE(RFM_Table[[#This Row],[RFM_ID]])&gt;=333,"Loyal Customers", IF(VALUE(RFM_Table[[#This Row],[R_Score(Recency)]])&gt;=4,"Recent Customers", IF(VALUE(RFM_Table[[#This Row],[R_Score(Recency)]])&lt;=2,"At Risk/Lost", "Average Customers"))))</f>
        <v>Average Customers</v>
      </c>
    </row>
    <row r="100" spans="1:10" x14ac:dyDescent="0.35">
      <c r="A100" t="s">
        <v>174</v>
      </c>
      <c r="B100" t="s">
        <v>967</v>
      </c>
      <c r="C100">
        <v>5</v>
      </c>
      <c r="D100">
        <v>83</v>
      </c>
      <c r="E100">
        <v>983.42</v>
      </c>
      <c r="F100">
        <f xml:space="preserve"> ROUNDUP((1 - _xlfn.PERCENTRANK.INC(D:D,RFM_Table[[#This Row],[Recency (Days)]]))*5,0)</f>
        <v>3</v>
      </c>
      <c r="G100">
        <f>ROUNDUP(_xlfn.PERCENTRANK.INC(C:C,RFM_Table[[#This Row],[Total Orders]])*5,0)</f>
        <v>2</v>
      </c>
      <c r="H100">
        <f>ROUNDUP(_xlfn.PERCENTRANK.INC(E:E,RFM_Table[[#This Row],[Total Sales]])*5,0)</f>
        <v>2</v>
      </c>
      <c r="I100" s="9" t="str">
        <f>_xlfn.CONCAT(RFM_Table[[#This Row],[R_Score(Recency)]],RFM_Table[[#This Row],[F_Score(Frequency)]],RFM_Table[[#This Row],[M_Score(Monetary)]])</f>
        <v>322</v>
      </c>
      <c r="J100" t="str">
        <f>IF(VALUE(RFM_Table[[#This Row],[RFM_ID]])&gt;=444,"Champions", IF(VALUE(RFM_Table[[#This Row],[RFM_ID]])&gt;=333,"Loyal Customers", IF(VALUE(RFM_Table[[#This Row],[R_Score(Recency)]])&gt;=4,"Recent Customers", IF(VALUE(RFM_Table[[#This Row],[R_Score(Recency)]])&lt;=2,"At Risk/Lost", "Average Customers"))))</f>
        <v>Average Customers</v>
      </c>
    </row>
    <row r="101" spans="1:10" x14ac:dyDescent="0.35">
      <c r="A101" t="s">
        <v>175</v>
      </c>
      <c r="B101" t="s">
        <v>968</v>
      </c>
      <c r="C101">
        <v>12</v>
      </c>
      <c r="D101">
        <v>17</v>
      </c>
      <c r="E101">
        <v>2442.0439999999999</v>
      </c>
      <c r="F101">
        <f xml:space="preserve"> ROUNDUP((1 - _xlfn.PERCENTRANK.INC(D:D,RFM_Table[[#This Row],[Recency (Days)]]))*5,0)</f>
        <v>5</v>
      </c>
      <c r="G101">
        <f>ROUNDUP(_xlfn.PERCENTRANK.INC(C:C,RFM_Table[[#This Row],[Total Orders]])*5,0)</f>
        <v>5</v>
      </c>
      <c r="H101">
        <f>ROUNDUP(_xlfn.PERCENTRANK.INC(E:E,RFM_Table[[#This Row],[Total Sales]])*5,0)</f>
        <v>3</v>
      </c>
      <c r="I101" s="9" t="str">
        <f>_xlfn.CONCAT(RFM_Table[[#This Row],[R_Score(Recency)]],RFM_Table[[#This Row],[F_Score(Frequency)]],RFM_Table[[#This Row],[M_Score(Monetary)]])</f>
        <v>553</v>
      </c>
      <c r="J101" t="str">
        <f>IF(VALUE(RFM_Table[[#This Row],[RFM_ID]])&gt;=444,"Champions", IF(VALUE(RFM_Table[[#This Row],[RFM_ID]])&gt;=333,"Loyal Customers", IF(VALUE(RFM_Table[[#This Row],[R_Score(Recency)]])&gt;=4,"Recent Customers", IF(VALUE(RFM_Table[[#This Row],[R_Score(Recency)]])&lt;=2,"At Risk/Lost", "Average Customers"))))</f>
        <v>Champions</v>
      </c>
    </row>
    <row r="102" spans="1:10" x14ac:dyDescent="0.35">
      <c r="A102" t="s">
        <v>176</v>
      </c>
      <c r="B102" t="s">
        <v>969</v>
      </c>
      <c r="C102">
        <v>6</v>
      </c>
      <c r="D102">
        <v>89</v>
      </c>
      <c r="E102">
        <v>1697.8610000000001</v>
      </c>
      <c r="F102">
        <f xml:space="preserve"> ROUNDUP((1 - _xlfn.PERCENTRANK.INC(D:D,RFM_Table[[#This Row],[Recency (Days)]]))*5,0)</f>
        <v>3</v>
      </c>
      <c r="G102">
        <f>ROUNDUP(_xlfn.PERCENTRANK.INC(C:C,RFM_Table[[#This Row],[Total Orders]])*5,0)</f>
        <v>3</v>
      </c>
      <c r="H102">
        <f>ROUNDUP(_xlfn.PERCENTRANK.INC(E:E,RFM_Table[[#This Row],[Total Sales]])*5,0)</f>
        <v>2</v>
      </c>
      <c r="I102" s="9" t="str">
        <f>_xlfn.CONCAT(RFM_Table[[#This Row],[R_Score(Recency)]],RFM_Table[[#This Row],[F_Score(Frequency)]],RFM_Table[[#This Row],[M_Score(Monetary)]])</f>
        <v>332</v>
      </c>
      <c r="J102" t="str">
        <f>IF(VALUE(RFM_Table[[#This Row],[RFM_ID]])&gt;=444,"Champions", IF(VALUE(RFM_Table[[#This Row],[RFM_ID]])&gt;=333,"Loyal Customers", IF(VALUE(RFM_Table[[#This Row],[R_Score(Recency)]])&gt;=4,"Recent Customers", IF(VALUE(RFM_Table[[#This Row],[R_Score(Recency)]])&lt;=2,"At Risk/Lost", "Average Customers"))))</f>
        <v>Average Customers</v>
      </c>
    </row>
    <row r="103" spans="1:10" x14ac:dyDescent="0.35">
      <c r="A103" t="s">
        <v>177</v>
      </c>
      <c r="B103" t="s">
        <v>970</v>
      </c>
      <c r="C103">
        <v>9</v>
      </c>
      <c r="D103">
        <v>1</v>
      </c>
      <c r="E103">
        <v>3675.8609999999999</v>
      </c>
      <c r="F103">
        <f xml:space="preserve"> ROUNDUP((1 - _xlfn.PERCENTRANK.INC(D:D,RFM_Table[[#This Row],[Recency (Days)]]))*5,0)</f>
        <v>5</v>
      </c>
      <c r="G103">
        <f>ROUNDUP(_xlfn.PERCENTRANK.INC(C:C,RFM_Table[[#This Row],[Total Orders]])*5,0)</f>
        <v>4</v>
      </c>
      <c r="H103">
        <f>ROUNDUP(_xlfn.PERCENTRANK.INC(E:E,RFM_Table[[#This Row],[Total Sales]])*5,0)</f>
        <v>4</v>
      </c>
      <c r="I103" s="9" t="str">
        <f>_xlfn.CONCAT(RFM_Table[[#This Row],[R_Score(Recency)]],RFM_Table[[#This Row],[F_Score(Frequency)]],RFM_Table[[#This Row],[M_Score(Monetary)]])</f>
        <v>544</v>
      </c>
      <c r="J103" t="str">
        <f>IF(VALUE(RFM_Table[[#This Row],[RFM_ID]])&gt;=444,"Champions", IF(VALUE(RFM_Table[[#This Row],[RFM_ID]])&gt;=333,"Loyal Customers", IF(VALUE(RFM_Table[[#This Row],[R_Score(Recency)]])&gt;=4,"Recent Customers", IF(VALUE(RFM_Table[[#This Row],[R_Score(Recency)]])&lt;=2,"At Risk/Lost", "Average Customers"))))</f>
        <v>Champions</v>
      </c>
    </row>
    <row r="104" spans="1:10" x14ac:dyDescent="0.35">
      <c r="A104" t="s">
        <v>178</v>
      </c>
      <c r="B104" t="s">
        <v>971</v>
      </c>
      <c r="C104">
        <v>5</v>
      </c>
      <c r="D104">
        <v>39</v>
      </c>
      <c r="E104">
        <v>1181.49</v>
      </c>
      <c r="F104">
        <f xml:space="preserve"> ROUNDUP((1 - _xlfn.PERCENTRANK.INC(D:D,RFM_Table[[#This Row],[Recency (Days)]]))*5,0)</f>
        <v>4</v>
      </c>
      <c r="G104">
        <f>ROUNDUP(_xlfn.PERCENTRANK.INC(C:C,RFM_Table[[#This Row],[Total Orders]])*5,0)</f>
        <v>2</v>
      </c>
      <c r="H104">
        <f>ROUNDUP(_xlfn.PERCENTRANK.INC(E:E,RFM_Table[[#This Row],[Total Sales]])*5,0)</f>
        <v>2</v>
      </c>
      <c r="I104" s="9" t="str">
        <f>_xlfn.CONCAT(RFM_Table[[#This Row],[R_Score(Recency)]],RFM_Table[[#This Row],[F_Score(Frequency)]],RFM_Table[[#This Row],[M_Score(Monetary)]])</f>
        <v>422</v>
      </c>
      <c r="J104" t="str">
        <f>IF(VALUE(RFM_Table[[#This Row],[RFM_ID]])&gt;=444,"Champions", IF(VALUE(RFM_Table[[#This Row],[RFM_ID]])&gt;=333,"Loyal Customers", IF(VALUE(RFM_Table[[#This Row],[R_Score(Recency)]])&gt;=4,"Recent Customers", IF(VALUE(RFM_Table[[#This Row],[R_Score(Recency)]])&lt;=2,"At Risk/Lost", "Average Customers"))))</f>
        <v>Loyal Customers</v>
      </c>
    </row>
    <row r="105" spans="1:10" x14ac:dyDescent="0.35">
      <c r="A105" t="s">
        <v>179</v>
      </c>
      <c r="B105" t="s">
        <v>972</v>
      </c>
      <c r="C105">
        <v>7</v>
      </c>
      <c r="D105">
        <v>12</v>
      </c>
      <c r="E105">
        <v>2475.1570000000002</v>
      </c>
      <c r="F105">
        <f xml:space="preserve"> ROUNDUP((1 - _xlfn.PERCENTRANK.INC(D:D,RFM_Table[[#This Row],[Recency (Days)]]))*5,0)</f>
        <v>5</v>
      </c>
      <c r="G105">
        <f>ROUNDUP(_xlfn.PERCENTRANK.INC(C:C,RFM_Table[[#This Row],[Total Orders]])*5,0)</f>
        <v>3</v>
      </c>
      <c r="H105">
        <f>ROUNDUP(_xlfn.PERCENTRANK.INC(E:E,RFM_Table[[#This Row],[Total Sales]])*5,0)</f>
        <v>3</v>
      </c>
      <c r="I105" s="9" t="str">
        <f>_xlfn.CONCAT(RFM_Table[[#This Row],[R_Score(Recency)]],RFM_Table[[#This Row],[F_Score(Frequency)]],RFM_Table[[#This Row],[M_Score(Monetary)]])</f>
        <v>533</v>
      </c>
      <c r="J105" t="str">
        <f>IF(VALUE(RFM_Table[[#This Row],[RFM_ID]])&gt;=444,"Champions", IF(VALUE(RFM_Table[[#This Row],[RFM_ID]])&gt;=333,"Loyal Customers", IF(VALUE(RFM_Table[[#This Row],[R_Score(Recency)]])&gt;=4,"Recent Customers", IF(VALUE(RFM_Table[[#This Row],[R_Score(Recency)]])&lt;=2,"At Risk/Lost", "Average Customers"))))</f>
        <v>Champions</v>
      </c>
    </row>
    <row r="106" spans="1:10" x14ac:dyDescent="0.35">
      <c r="A106" t="s">
        <v>180</v>
      </c>
      <c r="B106" t="s">
        <v>973</v>
      </c>
      <c r="C106">
        <v>5</v>
      </c>
      <c r="D106">
        <v>558</v>
      </c>
      <c r="E106">
        <v>10501.653</v>
      </c>
      <c r="F106">
        <f xml:space="preserve"> ROUNDUP((1 - _xlfn.PERCENTRANK.INC(D:D,RFM_Table[[#This Row],[Recency (Days)]]))*5,0)</f>
        <v>1</v>
      </c>
      <c r="G106">
        <f>ROUNDUP(_xlfn.PERCENTRANK.INC(C:C,RFM_Table[[#This Row],[Total Orders]])*5,0)</f>
        <v>2</v>
      </c>
      <c r="H106">
        <f>ROUNDUP(_xlfn.PERCENTRANK.INC(E:E,RFM_Table[[#This Row],[Total Sales]])*5,0)</f>
        <v>5</v>
      </c>
      <c r="I106" s="9" t="str">
        <f>_xlfn.CONCAT(RFM_Table[[#This Row],[R_Score(Recency)]],RFM_Table[[#This Row],[F_Score(Frequency)]],RFM_Table[[#This Row],[M_Score(Monetary)]])</f>
        <v>125</v>
      </c>
      <c r="J106" t="str">
        <f>IF(VALUE(RFM_Table[[#This Row],[RFM_ID]])&gt;=444,"Champions", IF(VALUE(RFM_Table[[#This Row],[RFM_ID]])&gt;=333,"Loyal Customers", IF(VALUE(RFM_Table[[#This Row],[R_Score(Recency)]])&gt;=4,"Recent Customers", IF(VALUE(RFM_Table[[#This Row],[R_Score(Recency)]])&lt;=2,"At Risk/Lost", "Average Customers"))))</f>
        <v>At Risk/Lost</v>
      </c>
    </row>
    <row r="107" spans="1:10" x14ac:dyDescent="0.35">
      <c r="A107" t="s">
        <v>181</v>
      </c>
      <c r="B107" t="s">
        <v>974</v>
      </c>
      <c r="C107">
        <v>5</v>
      </c>
      <c r="D107">
        <v>28</v>
      </c>
      <c r="E107">
        <v>3887.8339999999998</v>
      </c>
      <c r="F107">
        <f xml:space="preserve"> ROUNDUP((1 - _xlfn.PERCENTRANK.INC(D:D,RFM_Table[[#This Row],[Recency (Days)]]))*5,0)</f>
        <v>4</v>
      </c>
      <c r="G107">
        <f>ROUNDUP(_xlfn.PERCENTRANK.INC(C:C,RFM_Table[[#This Row],[Total Orders]])*5,0)</f>
        <v>2</v>
      </c>
      <c r="H107">
        <f>ROUNDUP(_xlfn.PERCENTRANK.INC(E:E,RFM_Table[[#This Row],[Total Sales]])*5,0)</f>
        <v>4</v>
      </c>
      <c r="I107" s="9" t="str">
        <f>_xlfn.CONCAT(RFM_Table[[#This Row],[R_Score(Recency)]],RFM_Table[[#This Row],[F_Score(Frequency)]],RFM_Table[[#This Row],[M_Score(Monetary)]])</f>
        <v>424</v>
      </c>
      <c r="J107" t="str">
        <f>IF(VALUE(RFM_Table[[#This Row],[RFM_ID]])&gt;=444,"Champions", IF(VALUE(RFM_Table[[#This Row],[RFM_ID]])&gt;=333,"Loyal Customers", IF(VALUE(RFM_Table[[#This Row],[R_Score(Recency)]])&gt;=4,"Recent Customers", IF(VALUE(RFM_Table[[#This Row],[R_Score(Recency)]])&lt;=2,"At Risk/Lost", "Average Customers"))))</f>
        <v>Loyal Customers</v>
      </c>
    </row>
    <row r="108" spans="1:10" x14ac:dyDescent="0.35">
      <c r="A108" t="s">
        <v>182</v>
      </c>
      <c r="B108" t="s">
        <v>975</v>
      </c>
      <c r="C108">
        <v>6</v>
      </c>
      <c r="D108">
        <v>35</v>
      </c>
      <c r="E108">
        <v>2454.9279999999999</v>
      </c>
      <c r="F108">
        <f xml:space="preserve"> ROUNDUP((1 - _xlfn.PERCENTRANK.INC(D:D,RFM_Table[[#This Row],[Recency (Days)]]))*5,0)</f>
        <v>4</v>
      </c>
      <c r="G108">
        <f>ROUNDUP(_xlfn.PERCENTRANK.INC(C:C,RFM_Table[[#This Row],[Total Orders]])*5,0)</f>
        <v>3</v>
      </c>
      <c r="H108">
        <f>ROUNDUP(_xlfn.PERCENTRANK.INC(E:E,RFM_Table[[#This Row],[Total Sales]])*5,0)</f>
        <v>3</v>
      </c>
      <c r="I108" s="9" t="str">
        <f>_xlfn.CONCAT(RFM_Table[[#This Row],[R_Score(Recency)]],RFM_Table[[#This Row],[F_Score(Frequency)]],RFM_Table[[#This Row],[M_Score(Monetary)]])</f>
        <v>433</v>
      </c>
      <c r="J108" t="str">
        <f>IF(VALUE(RFM_Table[[#This Row],[RFM_ID]])&gt;=444,"Champions", IF(VALUE(RFM_Table[[#This Row],[RFM_ID]])&gt;=333,"Loyal Customers", IF(VALUE(RFM_Table[[#This Row],[R_Score(Recency)]])&gt;=4,"Recent Customers", IF(VALUE(RFM_Table[[#This Row],[R_Score(Recency)]])&lt;=2,"At Risk/Lost", "Average Customers"))))</f>
        <v>Loyal Customers</v>
      </c>
    </row>
    <row r="109" spans="1:10" x14ac:dyDescent="0.35">
      <c r="A109" t="s">
        <v>183</v>
      </c>
      <c r="B109" t="s">
        <v>976</v>
      </c>
      <c r="C109">
        <v>3</v>
      </c>
      <c r="D109">
        <v>582</v>
      </c>
      <c r="E109">
        <v>3288.11</v>
      </c>
      <c r="F109">
        <f xml:space="preserve"> ROUNDUP((1 - _xlfn.PERCENTRANK.INC(D:D,RFM_Table[[#This Row],[Recency (Days)]]))*5,0)</f>
        <v>1</v>
      </c>
      <c r="G109">
        <f>ROUNDUP(_xlfn.PERCENTRANK.INC(C:C,RFM_Table[[#This Row],[Total Orders]])*5,0)</f>
        <v>1</v>
      </c>
      <c r="H109">
        <f>ROUNDUP(_xlfn.PERCENTRANK.INC(E:E,RFM_Table[[#This Row],[Total Sales]])*5,0)</f>
        <v>4</v>
      </c>
      <c r="I109" s="9" t="str">
        <f>_xlfn.CONCAT(RFM_Table[[#This Row],[R_Score(Recency)]],RFM_Table[[#This Row],[F_Score(Frequency)]],RFM_Table[[#This Row],[M_Score(Monetary)]])</f>
        <v>114</v>
      </c>
      <c r="J109" t="str">
        <f>IF(VALUE(RFM_Table[[#This Row],[RFM_ID]])&gt;=444,"Champions", IF(VALUE(RFM_Table[[#This Row],[RFM_ID]])&gt;=333,"Loyal Customers", IF(VALUE(RFM_Table[[#This Row],[R_Score(Recency)]])&gt;=4,"Recent Customers", IF(VALUE(RFM_Table[[#This Row],[R_Score(Recency)]])&lt;=2,"At Risk/Lost", "Average Customers"))))</f>
        <v>At Risk/Lost</v>
      </c>
    </row>
    <row r="110" spans="1:10" x14ac:dyDescent="0.35">
      <c r="A110" t="s">
        <v>184</v>
      </c>
      <c r="B110" t="s">
        <v>977</v>
      </c>
      <c r="C110">
        <v>7</v>
      </c>
      <c r="D110">
        <v>1</v>
      </c>
      <c r="E110">
        <v>2562.3820000000001</v>
      </c>
      <c r="F110">
        <f xml:space="preserve"> ROUNDUP((1 - _xlfn.PERCENTRANK.INC(D:D,RFM_Table[[#This Row],[Recency (Days)]]))*5,0)</f>
        <v>5</v>
      </c>
      <c r="G110">
        <f>ROUNDUP(_xlfn.PERCENTRANK.INC(C:C,RFM_Table[[#This Row],[Total Orders]])*5,0)</f>
        <v>3</v>
      </c>
      <c r="H110">
        <f>ROUNDUP(_xlfn.PERCENTRANK.INC(E:E,RFM_Table[[#This Row],[Total Sales]])*5,0)</f>
        <v>3</v>
      </c>
      <c r="I110" s="9" t="str">
        <f>_xlfn.CONCAT(RFM_Table[[#This Row],[R_Score(Recency)]],RFM_Table[[#This Row],[F_Score(Frequency)]],RFM_Table[[#This Row],[M_Score(Monetary)]])</f>
        <v>533</v>
      </c>
      <c r="J110" t="str">
        <f>IF(VALUE(RFM_Table[[#This Row],[RFM_ID]])&gt;=444,"Champions", IF(VALUE(RFM_Table[[#This Row],[RFM_ID]])&gt;=333,"Loyal Customers", IF(VALUE(RFM_Table[[#This Row],[R_Score(Recency)]])&gt;=4,"Recent Customers", IF(VALUE(RFM_Table[[#This Row],[R_Score(Recency)]])&lt;=2,"At Risk/Lost", "Average Customers"))))</f>
        <v>Champions</v>
      </c>
    </row>
    <row r="111" spans="1:10" x14ac:dyDescent="0.35">
      <c r="A111" t="s">
        <v>185</v>
      </c>
      <c r="B111" t="s">
        <v>978</v>
      </c>
      <c r="C111">
        <v>2</v>
      </c>
      <c r="D111">
        <v>265</v>
      </c>
      <c r="E111">
        <v>949.43</v>
      </c>
      <c r="F111">
        <f xml:space="preserve"> ROUNDUP((1 - _xlfn.PERCENTRANK.INC(D:D,RFM_Table[[#This Row],[Recency (Days)]]))*5,0)</f>
        <v>1</v>
      </c>
      <c r="G111">
        <f>ROUNDUP(_xlfn.PERCENTRANK.INC(C:C,RFM_Table[[#This Row],[Total Orders]])*5,0)</f>
        <v>1</v>
      </c>
      <c r="H111">
        <f>ROUNDUP(_xlfn.PERCENTRANK.INC(E:E,RFM_Table[[#This Row],[Total Sales]])*5,0)</f>
        <v>1</v>
      </c>
      <c r="I111" s="9" t="str">
        <f>_xlfn.CONCAT(RFM_Table[[#This Row],[R_Score(Recency)]],RFM_Table[[#This Row],[F_Score(Frequency)]],RFM_Table[[#This Row],[M_Score(Monetary)]])</f>
        <v>111</v>
      </c>
      <c r="J111" t="str">
        <f>IF(VALUE(RFM_Table[[#This Row],[RFM_ID]])&gt;=444,"Champions", IF(VALUE(RFM_Table[[#This Row],[RFM_ID]])&gt;=333,"Loyal Customers", IF(VALUE(RFM_Table[[#This Row],[R_Score(Recency)]])&gt;=4,"Recent Customers", IF(VALUE(RFM_Table[[#This Row],[R_Score(Recency)]])&lt;=2,"At Risk/Lost", "Average Customers"))))</f>
        <v>At Risk/Lost</v>
      </c>
    </row>
    <row r="112" spans="1:10" x14ac:dyDescent="0.35">
      <c r="A112" t="s">
        <v>186</v>
      </c>
      <c r="B112" t="s">
        <v>979</v>
      </c>
      <c r="C112">
        <v>5</v>
      </c>
      <c r="D112">
        <v>336</v>
      </c>
      <c r="E112">
        <v>2567.6559999999999</v>
      </c>
      <c r="F112">
        <f xml:space="preserve"> ROUNDUP((1 - _xlfn.PERCENTRANK.INC(D:D,RFM_Table[[#This Row],[Recency (Days)]]))*5,0)</f>
        <v>1</v>
      </c>
      <c r="G112">
        <f>ROUNDUP(_xlfn.PERCENTRANK.INC(C:C,RFM_Table[[#This Row],[Total Orders]])*5,0)</f>
        <v>2</v>
      </c>
      <c r="H112">
        <f>ROUNDUP(_xlfn.PERCENTRANK.INC(E:E,RFM_Table[[#This Row],[Total Sales]])*5,0)</f>
        <v>3</v>
      </c>
      <c r="I112" s="9" t="str">
        <f>_xlfn.CONCAT(RFM_Table[[#This Row],[R_Score(Recency)]],RFM_Table[[#This Row],[F_Score(Frequency)]],RFM_Table[[#This Row],[M_Score(Monetary)]])</f>
        <v>123</v>
      </c>
      <c r="J112" t="str">
        <f>IF(VALUE(RFM_Table[[#This Row],[RFM_ID]])&gt;=444,"Champions", IF(VALUE(RFM_Table[[#This Row],[RFM_ID]])&gt;=333,"Loyal Customers", IF(VALUE(RFM_Table[[#This Row],[R_Score(Recency)]])&gt;=4,"Recent Customers", IF(VALUE(RFM_Table[[#This Row],[R_Score(Recency)]])&lt;=2,"At Risk/Lost", "Average Customers"))))</f>
        <v>At Risk/Lost</v>
      </c>
    </row>
    <row r="113" spans="1:10" x14ac:dyDescent="0.35">
      <c r="A113" t="s">
        <v>187</v>
      </c>
      <c r="B113" t="s">
        <v>980</v>
      </c>
      <c r="C113">
        <v>6</v>
      </c>
      <c r="D113">
        <v>302</v>
      </c>
      <c r="E113">
        <v>2186.6129999999998</v>
      </c>
      <c r="F113">
        <f xml:space="preserve"> ROUNDUP((1 - _xlfn.PERCENTRANK.INC(D:D,RFM_Table[[#This Row],[Recency (Days)]]))*5,0)</f>
        <v>1</v>
      </c>
      <c r="G113">
        <f>ROUNDUP(_xlfn.PERCENTRANK.INC(C:C,RFM_Table[[#This Row],[Total Orders]])*5,0)</f>
        <v>3</v>
      </c>
      <c r="H113">
        <f>ROUNDUP(_xlfn.PERCENTRANK.INC(E:E,RFM_Table[[#This Row],[Total Sales]])*5,0)</f>
        <v>3</v>
      </c>
      <c r="I113" s="9" t="str">
        <f>_xlfn.CONCAT(RFM_Table[[#This Row],[R_Score(Recency)]],RFM_Table[[#This Row],[F_Score(Frequency)]],RFM_Table[[#This Row],[M_Score(Monetary)]])</f>
        <v>133</v>
      </c>
      <c r="J113" t="str">
        <f>IF(VALUE(RFM_Table[[#This Row],[RFM_ID]])&gt;=444,"Champions", IF(VALUE(RFM_Table[[#This Row],[RFM_ID]])&gt;=333,"Loyal Customers", IF(VALUE(RFM_Table[[#This Row],[R_Score(Recency)]])&gt;=4,"Recent Customers", IF(VALUE(RFM_Table[[#This Row],[R_Score(Recency)]])&lt;=2,"At Risk/Lost", "Average Customers"))))</f>
        <v>At Risk/Lost</v>
      </c>
    </row>
    <row r="114" spans="1:10" x14ac:dyDescent="0.35">
      <c r="A114" t="s">
        <v>188</v>
      </c>
      <c r="B114" t="s">
        <v>981</v>
      </c>
      <c r="C114">
        <v>4</v>
      </c>
      <c r="D114">
        <v>560</v>
      </c>
      <c r="E114">
        <v>603.87599999999998</v>
      </c>
      <c r="F114">
        <f xml:space="preserve"> ROUNDUP((1 - _xlfn.PERCENTRANK.INC(D:D,RFM_Table[[#This Row],[Recency (Days)]]))*5,0)</f>
        <v>1</v>
      </c>
      <c r="G114">
        <f>ROUNDUP(_xlfn.PERCENTRANK.INC(C:C,RFM_Table[[#This Row],[Total Orders]])*5,0)</f>
        <v>1</v>
      </c>
      <c r="H114">
        <f>ROUNDUP(_xlfn.PERCENTRANK.INC(E:E,RFM_Table[[#This Row],[Total Sales]])*5,0)</f>
        <v>1</v>
      </c>
      <c r="I114" s="9" t="str">
        <f>_xlfn.CONCAT(RFM_Table[[#This Row],[R_Score(Recency)]],RFM_Table[[#This Row],[F_Score(Frequency)]],RFM_Table[[#This Row],[M_Score(Monetary)]])</f>
        <v>111</v>
      </c>
      <c r="J114" t="str">
        <f>IF(VALUE(RFM_Table[[#This Row],[RFM_ID]])&gt;=444,"Champions", IF(VALUE(RFM_Table[[#This Row],[RFM_ID]])&gt;=333,"Loyal Customers", IF(VALUE(RFM_Table[[#This Row],[R_Score(Recency)]])&gt;=4,"Recent Customers", IF(VALUE(RFM_Table[[#This Row],[R_Score(Recency)]])&lt;=2,"At Risk/Lost", "Average Customers"))))</f>
        <v>At Risk/Lost</v>
      </c>
    </row>
    <row r="115" spans="1:10" x14ac:dyDescent="0.35">
      <c r="A115" t="s">
        <v>189</v>
      </c>
      <c r="B115" t="s">
        <v>982</v>
      </c>
      <c r="C115">
        <v>2</v>
      </c>
      <c r="D115">
        <v>659</v>
      </c>
      <c r="E115">
        <v>415.19600000000003</v>
      </c>
      <c r="F115">
        <f xml:space="preserve"> ROUNDUP((1 - _xlfn.PERCENTRANK.INC(D:D,RFM_Table[[#This Row],[Recency (Days)]]))*5,0)</f>
        <v>1</v>
      </c>
      <c r="G115">
        <f>ROUNDUP(_xlfn.PERCENTRANK.INC(C:C,RFM_Table[[#This Row],[Total Orders]])*5,0)</f>
        <v>1</v>
      </c>
      <c r="H115">
        <f>ROUNDUP(_xlfn.PERCENTRANK.INC(E:E,RFM_Table[[#This Row],[Total Sales]])*5,0)</f>
        <v>1</v>
      </c>
      <c r="I115" s="9" t="str">
        <f>_xlfn.CONCAT(RFM_Table[[#This Row],[R_Score(Recency)]],RFM_Table[[#This Row],[F_Score(Frequency)]],RFM_Table[[#This Row],[M_Score(Monetary)]])</f>
        <v>111</v>
      </c>
      <c r="J115" t="str">
        <f>IF(VALUE(RFM_Table[[#This Row],[RFM_ID]])&gt;=444,"Champions", IF(VALUE(RFM_Table[[#This Row],[RFM_ID]])&gt;=333,"Loyal Customers", IF(VALUE(RFM_Table[[#This Row],[R_Score(Recency)]])&gt;=4,"Recent Customers", IF(VALUE(RFM_Table[[#This Row],[R_Score(Recency)]])&lt;=2,"At Risk/Lost", "Average Customers"))))</f>
        <v>At Risk/Lost</v>
      </c>
    </row>
    <row r="116" spans="1:10" x14ac:dyDescent="0.35">
      <c r="A116" t="s">
        <v>190</v>
      </c>
      <c r="B116" t="s">
        <v>983</v>
      </c>
      <c r="C116">
        <v>5</v>
      </c>
      <c r="D116">
        <v>91</v>
      </c>
      <c r="E116">
        <v>2684.4920000000002</v>
      </c>
      <c r="F116">
        <f xml:space="preserve"> ROUNDUP((1 - _xlfn.PERCENTRANK.INC(D:D,RFM_Table[[#This Row],[Recency (Days)]]))*5,0)</f>
        <v>3</v>
      </c>
      <c r="G116">
        <f>ROUNDUP(_xlfn.PERCENTRANK.INC(C:C,RFM_Table[[#This Row],[Total Orders]])*5,0)</f>
        <v>2</v>
      </c>
      <c r="H116">
        <f>ROUNDUP(_xlfn.PERCENTRANK.INC(E:E,RFM_Table[[#This Row],[Total Sales]])*5,0)</f>
        <v>3</v>
      </c>
      <c r="I116" s="9" t="str">
        <f>_xlfn.CONCAT(RFM_Table[[#This Row],[R_Score(Recency)]],RFM_Table[[#This Row],[F_Score(Frequency)]],RFM_Table[[#This Row],[M_Score(Monetary)]])</f>
        <v>323</v>
      </c>
      <c r="J116" t="str">
        <f>IF(VALUE(RFM_Table[[#This Row],[RFM_ID]])&gt;=444,"Champions", IF(VALUE(RFM_Table[[#This Row],[RFM_ID]])&gt;=333,"Loyal Customers", IF(VALUE(RFM_Table[[#This Row],[R_Score(Recency)]])&gt;=4,"Recent Customers", IF(VALUE(RFM_Table[[#This Row],[R_Score(Recency)]])&lt;=2,"At Risk/Lost", "Average Customers"))))</f>
        <v>Average Customers</v>
      </c>
    </row>
    <row r="117" spans="1:10" x14ac:dyDescent="0.35">
      <c r="A117" t="s">
        <v>191</v>
      </c>
      <c r="B117" t="s">
        <v>984</v>
      </c>
      <c r="C117">
        <v>7</v>
      </c>
      <c r="D117">
        <v>20</v>
      </c>
      <c r="E117">
        <v>3196.752</v>
      </c>
      <c r="F117">
        <f xml:space="preserve"> ROUNDUP((1 - _xlfn.PERCENTRANK.INC(D:D,RFM_Table[[#This Row],[Recency (Days)]]))*5,0)</f>
        <v>5</v>
      </c>
      <c r="G117">
        <f>ROUNDUP(_xlfn.PERCENTRANK.INC(C:C,RFM_Table[[#This Row],[Total Orders]])*5,0)</f>
        <v>3</v>
      </c>
      <c r="H117">
        <f>ROUNDUP(_xlfn.PERCENTRANK.INC(E:E,RFM_Table[[#This Row],[Total Sales]])*5,0)</f>
        <v>4</v>
      </c>
      <c r="I117" s="9" t="str">
        <f>_xlfn.CONCAT(RFM_Table[[#This Row],[R_Score(Recency)]],RFM_Table[[#This Row],[F_Score(Frequency)]],RFM_Table[[#This Row],[M_Score(Monetary)]])</f>
        <v>534</v>
      </c>
      <c r="J117" t="str">
        <f>IF(VALUE(RFM_Table[[#This Row],[RFM_ID]])&gt;=444,"Champions", IF(VALUE(RFM_Table[[#This Row],[RFM_ID]])&gt;=333,"Loyal Customers", IF(VALUE(RFM_Table[[#This Row],[R_Score(Recency)]])&gt;=4,"Recent Customers", IF(VALUE(RFM_Table[[#This Row],[R_Score(Recency)]])&lt;=2,"At Risk/Lost", "Average Customers"))))</f>
        <v>Champions</v>
      </c>
    </row>
    <row r="118" spans="1:10" x14ac:dyDescent="0.35">
      <c r="A118" t="s">
        <v>192</v>
      </c>
      <c r="B118" t="s">
        <v>985</v>
      </c>
      <c r="C118">
        <v>5</v>
      </c>
      <c r="D118">
        <v>334</v>
      </c>
      <c r="E118">
        <v>1523.2729999999999</v>
      </c>
      <c r="F118">
        <f xml:space="preserve"> ROUNDUP((1 - _xlfn.PERCENTRANK.INC(D:D,RFM_Table[[#This Row],[Recency (Days)]]))*5,0)</f>
        <v>1</v>
      </c>
      <c r="G118">
        <f>ROUNDUP(_xlfn.PERCENTRANK.INC(C:C,RFM_Table[[#This Row],[Total Orders]])*5,0)</f>
        <v>2</v>
      </c>
      <c r="H118">
        <f>ROUNDUP(_xlfn.PERCENTRANK.INC(E:E,RFM_Table[[#This Row],[Total Sales]])*5,0)</f>
        <v>2</v>
      </c>
      <c r="I118" s="9" t="str">
        <f>_xlfn.CONCAT(RFM_Table[[#This Row],[R_Score(Recency)]],RFM_Table[[#This Row],[F_Score(Frequency)]],RFM_Table[[#This Row],[M_Score(Monetary)]])</f>
        <v>122</v>
      </c>
      <c r="J118" t="str">
        <f>IF(VALUE(RFM_Table[[#This Row],[RFM_ID]])&gt;=444,"Champions", IF(VALUE(RFM_Table[[#This Row],[RFM_ID]])&gt;=333,"Loyal Customers", IF(VALUE(RFM_Table[[#This Row],[R_Score(Recency)]])&gt;=4,"Recent Customers", IF(VALUE(RFM_Table[[#This Row],[R_Score(Recency)]])&lt;=2,"At Risk/Lost", "Average Customers"))))</f>
        <v>At Risk/Lost</v>
      </c>
    </row>
    <row r="119" spans="1:10" x14ac:dyDescent="0.35">
      <c r="A119" t="s">
        <v>193</v>
      </c>
      <c r="B119" t="s">
        <v>986</v>
      </c>
      <c r="C119">
        <v>3</v>
      </c>
      <c r="D119">
        <v>212</v>
      </c>
      <c r="E119">
        <v>385.51600000000002</v>
      </c>
      <c r="F119">
        <f xml:space="preserve"> ROUNDUP((1 - _xlfn.PERCENTRANK.INC(D:D,RFM_Table[[#This Row],[Recency (Days)]]))*5,0)</f>
        <v>2</v>
      </c>
      <c r="G119">
        <f>ROUNDUP(_xlfn.PERCENTRANK.INC(C:C,RFM_Table[[#This Row],[Total Orders]])*5,0)</f>
        <v>1</v>
      </c>
      <c r="H119">
        <f>ROUNDUP(_xlfn.PERCENTRANK.INC(E:E,RFM_Table[[#This Row],[Total Sales]])*5,0)</f>
        <v>1</v>
      </c>
      <c r="I119" s="9" t="str">
        <f>_xlfn.CONCAT(RFM_Table[[#This Row],[R_Score(Recency)]],RFM_Table[[#This Row],[F_Score(Frequency)]],RFM_Table[[#This Row],[M_Score(Monetary)]])</f>
        <v>211</v>
      </c>
      <c r="J119" t="str">
        <f>IF(VALUE(RFM_Table[[#This Row],[RFM_ID]])&gt;=444,"Champions", IF(VALUE(RFM_Table[[#This Row],[RFM_ID]])&gt;=333,"Loyal Customers", IF(VALUE(RFM_Table[[#This Row],[R_Score(Recency)]])&gt;=4,"Recent Customers", IF(VALUE(RFM_Table[[#This Row],[R_Score(Recency)]])&lt;=2,"At Risk/Lost", "Average Customers"))))</f>
        <v>At Risk/Lost</v>
      </c>
    </row>
    <row r="120" spans="1:10" x14ac:dyDescent="0.35">
      <c r="A120" t="s">
        <v>194</v>
      </c>
      <c r="B120" t="s">
        <v>987</v>
      </c>
      <c r="C120">
        <v>8</v>
      </c>
      <c r="D120">
        <v>121</v>
      </c>
      <c r="E120">
        <v>4750.3580000000002</v>
      </c>
      <c r="F120">
        <f xml:space="preserve"> ROUNDUP((1 - _xlfn.PERCENTRANK.INC(D:D,RFM_Table[[#This Row],[Recency (Days)]]))*5,0)</f>
        <v>2</v>
      </c>
      <c r="G120">
        <f>ROUNDUP(_xlfn.PERCENTRANK.INC(C:C,RFM_Table[[#This Row],[Total Orders]])*5,0)</f>
        <v>4</v>
      </c>
      <c r="H120">
        <f>ROUNDUP(_xlfn.PERCENTRANK.INC(E:E,RFM_Table[[#This Row],[Total Sales]])*5,0)</f>
        <v>5</v>
      </c>
      <c r="I120" s="9" t="str">
        <f>_xlfn.CONCAT(RFM_Table[[#This Row],[R_Score(Recency)]],RFM_Table[[#This Row],[F_Score(Frequency)]],RFM_Table[[#This Row],[M_Score(Monetary)]])</f>
        <v>245</v>
      </c>
      <c r="J120" t="str">
        <f>IF(VALUE(RFM_Table[[#This Row],[RFM_ID]])&gt;=444,"Champions", IF(VALUE(RFM_Table[[#This Row],[RFM_ID]])&gt;=333,"Loyal Customers", IF(VALUE(RFM_Table[[#This Row],[R_Score(Recency)]])&gt;=4,"Recent Customers", IF(VALUE(RFM_Table[[#This Row],[R_Score(Recency)]])&lt;=2,"At Risk/Lost", "Average Customers"))))</f>
        <v>At Risk/Lost</v>
      </c>
    </row>
    <row r="121" spans="1:10" x14ac:dyDescent="0.35">
      <c r="A121" t="s">
        <v>195</v>
      </c>
      <c r="B121" t="s">
        <v>988</v>
      </c>
      <c r="C121">
        <v>6</v>
      </c>
      <c r="D121">
        <v>203</v>
      </c>
      <c r="E121">
        <v>1738.4059999999999</v>
      </c>
      <c r="F121">
        <f xml:space="preserve"> ROUNDUP((1 - _xlfn.PERCENTRANK.INC(D:D,RFM_Table[[#This Row],[Recency (Days)]]))*5,0)</f>
        <v>2</v>
      </c>
      <c r="G121">
        <f>ROUNDUP(_xlfn.PERCENTRANK.INC(C:C,RFM_Table[[#This Row],[Total Orders]])*5,0)</f>
        <v>3</v>
      </c>
      <c r="H121">
        <f>ROUNDUP(_xlfn.PERCENTRANK.INC(E:E,RFM_Table[[#This Row],[Total Sales]])*5,0)</f>
        <v>2</v>
      </c>
      <c r="I121" s="9" t="str">
        <f>_xlfn.CONCAT(RFM_Table[[#This Row],[R_Score(Recency)]],RFM_Table[[#This Row],[F_Score(Frequency)]],RFM_Table[[#This Row],[M_Score(Monetary)]])</f>
        <v>232</v>
      </c>
      <c r="J121" t="str">
        <f>IF(VALUE(RFM_Table[[#This Row],[RFM_ID]])&gt;=444,"Champions", IF(VALUE(RFM_Table[[#This Row],[RFM_ID]])&gt;=333,"Loyal Customers", IF(VALUE(RFM_Table[[#This Row],[R_Score(Recency)]])&gt;=4,"Recent Customers", IF(VALUE(RFM_Table[[#This Row],[R_Score(Recency)]])&lt;=2,"At Risk/Lost", "Average Customers"))))</f>
        <v>At Risk/Lost</v>
      </c>
    </row>
    <row r="122" spans="1:10" x14ac:dyDescent="0.35">
      <c r="A122" t="s">
        <v>196</v>
      </c>
      <c r="B122" t="s">
        <v>989</v>
      </c>
      <c r="C122">
        <v>6</v>
      </c>
      <c r="D122">
        <v>96</v>
      </c>
      <c r="E122">
        <v>3789.7228</v>
      </c>
      <c r="F122">
        <f xml:space="preserve"> ROUNDUP((1 - _xlfn.PERCENTRANK.INC(D:D,RFM_Table[[#This Row],[Recency (Days)]]))*5,0)</f>
        <v>3</v>
      </c>
      <c r="G122">
        <f>ROUNDUP(_xlfn.PERCENTRANK.INC(C:C,RFM_Table[[#This Row],[Total Orders]])*5,0)</f>
        <v>3</v>
      </c>
      <c r="H122">
        <f>ROUNDUP(_xlfn.PERCENTRANK.INC(E:E,RFM_Table[[#This Row],[Total Sales]])*5,0)</f>
        <v>4</v>
      </c>
      <c r="I122" s="9" t="str">
        <f>_xlfn.CONCAT(RFM_Table[[#This Row],[R_Score(Recency)]],RFM_Table[[#This Row],[F_Score(Frequency)]],RFM_Table[[#This Row],[M_Score(Monetary)]])</f>
        <v>334</v>
      </c>
      <c r="J122" t="str">
        <f>IF(VALUE(RFM_Table[[#This Row],[RFM_ID]])&gt;=444,"Champions", IF(VALUE(RFM_Table[[#This Row],[RFM_ID]])&gt;=333,"Loyal Customers", IF(VALUE(RFM_Table[[#This Row],[R_Score(Recency)]])&gt;=4,"Recent Customers", IF(VALUE(RFM_Table[[#This Row],[R_Score(Recency)]])&lt;=2,"At Risk/Lost", "Average Customers"))))</f>
        <v>Loyal Customers</v>
      </c>
    </row>
    <row r="123" spans="1:10" x14ac:dyDescent="0.35">
      <c r="A123" t="s">
        <v>197</v>
      </c>
      <c r="B123" t="s">
        <v>990</v>
      </c>
      <c r="C123">
        <v>5</v>
      </c>
      <c r="D123">
        <v>401</v>
      </c>
      <c r="E123">
        <v>1679.7239999999999</v>
      </c>
      <c r="F123">
        <f xml:space="preserve"> ROUNDUP((1 - _xlfn.PERCENTRANK.INC(D:D,RFM_Table[[#This Row],[Recency (Days)]]))*5,0)</f>
        <v>1</v>
      </c>
      <c r="G123">
        <f>ROUNDUP(_xlfn.PERCENTRANK.INC(C:C,RFM_Table[[#This Row],[Total Orders]])*5,0)</f>
        <v>2</v>
      </c>
      <c r="H123">
        <f>ROUNDUP(_xlfn.PERCENTRANK.INC(E:E,RFM_Table[[#This Row],[Total Sales]])*5,0)</f>
        <v>2</v>
      </c>
      <c r="I123" s="9" t="str">
        <f>_xlfn.CONCAT(RFM_Table[[#This Row],[R_Score(Recency)]],RFM_Table[[#This Row],[F_Score(Frequency)]],RFM_Table[[#This Row],[M_Score(Monetary)]])</f>
        <v>122</v>
      </c>
      <c r="J123" t="str">
        <f>IF(VALUE(RFM_Table[[#This Row],[RFM_ID]])&gt;=444,"Champions", IF(VALUE(RFM_Table[[#This Row],[RFM_ID]])&gt;=333,"Loyal Customers", IF(VALUE(RFM_Table[[#This Row],[R_Score(Recency)]])&gt;=4,"Recent Customers", IF(VALUE(RFM_Table[[#This Row],[R_Score(Recency)]])&lt;=2,"At Risk/Lost", "Average Customers"))))</f>
        <v>At Risk/Lost</v>
      </c>
    </row>
    <row r="124" spans="1:10" x14ac:dyDescent="0.35">
      <c r="A124" t="s">
        <v>198</v>
      </c>
      <c r="B124" t="s">
        <v>991</v>
      </c>
      <c r="C124">
        <v>9</v>
      </c>
      <c r="D124">
        <v>56</v>
      </c>
      <c r="E124">
        <v>2648.2872000000002</v>
      </c>
      <c r="F124">
        <f xml:space="preserve"> ROUNDUP((1 - _xlfn.PERCENTRANK.INC(D:D,RFM_Table[[#This Row],[Recency (Days)]]))*5,0)</f>
        <v>3</v>
      </c>
      <c r="G124">
        <f>ROUNDUP(_xlfn.PERCENTRANK.INC(C:C,RFM_Table[[#This Row],[Total Orders]])*5,0)</f>
        <v>4</v>
      </c>
      <c r="H124">
        <f>ROUNDUP(_xlfn.PERCENTRANK.INC(E:E,RFM_Table[[#This Row],[Total Sales]])*5,0)</f>
        <v>3</v>
      </c>
      <c r="I124" s="9" t="str">
        <f>_xlfn.CONCAT(RFM_Table[[#This Row],[R_Score(Recency)]],RFM_Table[[#This Row],[F_Score(Frequency)]],RFM_Table[[#This Row],[M_Score(Monetary)]])</f>
        <v>343</v>
      </c>
      <c r="J124" t="str">
        <f>IF(VALUE(RFM_Table[[#This Row],[RFM_ID]])&gt;=444,"Champions", IF(VALUE(RFM_Table[[#This Row],[RFM_ID]])&gt;=333,"Loyal Customers", IF(VALUE(RFM_Table[[#This Row],[R_Score(Recency)]])&gt;=4,"Recent Customers", IF(VALUE(RFM_Table[[#This Row],[R_Score(Recency)]])&lt;=2,"At Risk/Lost", "Average Customers"))))</f>
        <v>Loyal Customers</v>
      </c>
    </row>
    <row r="125" spans="1:10" x14ac:dyDescent="0.35">
      <c r="A125" t="s">
        <v>199</v>
      </c>
      <c r="B125" t="s">
        <v>992</v>
      </c>
      <c r="C125">
        <v>4</v>
      </c>
      <c r="D125">
        <v>13</v>
      </c>
      <c r="E125">
        <v>1421.954</v>
      </c>
      <c r="F125">
        <f xml:space="preserve"> ROUNDUP((1 - _xlfn.PERCENTRANK.INC(D:D,RFM_Table[[#This Row],[Recency (Days)]]))*5,0)</f>
        <v>5</v>
      </c>
      <c r="G125">
        <f>ROUNDUP(_xlfn.PERCENTRANK.INC(C:C,RFM_Table[[#This Row],[Total Orders]])*5,0)</f>
        <v>1</v>
      </c>
      <c r="H125">
        <f>ROUNDUP(_xlfn.PERCENTRANK.INC(E:E,RFM_Table[[#This Row],[Total Sales]])*5,0)</f>
        <v>2</v>
      </c>
      <c r="I125" s="9" t="str">
        <f>_xlfn.CONCAT(RFM_Table[[#This Row],[R_Score(Recency)]],RFM_Table[[#This Row],[F_Score(Frequency)]],RFM_Table[[#This Row],[M_Score(Monetary)]])</f>
        <v>512</v>
      </c>
      <c r="J125" t="str">
        <f>IF(VALUE(RFM_Table[[#This Row],[RFM_ID]])&gt;=444,"Champions", IF(VALUE(RFM_Table[[#This Row],[RFM_ID]])&gt;=333,"Loyal Customers", IF(VALUE(RFM_Table[[#This Row],[R_Score(Recency)]])&gt;=4,"Recent Customers", IF(VALUE(RFM_Table[[#This Row],[R_Score(Recency)]])&lt;=2,"At Risk/Lost", "Average Customers"))))</f>
        <v>Champions</v>
      </c>
    </row>
    <row r="126" spans="1:10" x14ac:dyDescent="0.35">
      <c r="A126" t="s">
        <v>200</v>
      </c>
      <c r="B126" t="s">
        <v>993</v>
      </c>
      <c r="C126">
        <v>7</v>
      </c>
      <c r="D126">
        <v>120</v>
      </c>
      <c r="E126">
        <v>3041.5659999999998</v>
      </c>
      <c r="F126">
        <f xml:space="preserve"> ROUNDUP((1 - _xlfn.PERCENTRANK.INC(D:D,RFM_Table[[#This Row],[Recency (Days)]]))*5,0)</f>
        <v>2</v>
      </c>
      <c r="G126">
        <f>ROUNDUP(_xlfn.PERCENTRANK.INC(C:C,RFM_Table[[#This Row],[Total Orders]])*5,0)</f>
        <v>3</v>
      </c>
      <c r="H126">
        <f>ROUNDUP(_xlfn.PERCENTRANK.INC(E:E,RFM_Table[[#This Row],[Total Sales]])*5,0)</f>
        <v>4</v>
      </c>
      <c r="I126" s="9" t="str">
        <f>_xlfn.CONCAT(RFM_Table[[#This Row],[R_Score(Recency)]],RFM_Table[[#This Row],[F_Score(Frequency)]],RFM_Table[[#This Row],[M_Score(Monetary)]])</f>
        <v>234</v>
      </c>
      <c r="J126" t="str">
        <f>IF(VALUE(RFM_Table[[#This Row],[RFM_ID]])&gt;=444,"Champions", IF(VALUE(RFM_Table[[#This Row],[RFM_ID]])&gt;=333,"Loyal Customers", IF(VALUE(RFM_Table[[#This Row],[R_Score(Recency)]])&gt;=4,"Recent Customers", IF(VALUE(RFM_Table[[#This Row],[R_Score(Recency)]])&lt;=2,"At Risk/Lost", "Average Customers"))))</f>
        <v>At Risk/Lost</v>
      </c>
    </row>
    <row r="127" spans="1:10" x14ac:dyDescent="0.35">
      <c r="A127" t="s">
        <v>201</v>
      </c>
      <c r="B127" t="s">
        <v>994</v>
      </c>
      <c r="C127">
        <v>10</v>
      </c>
      <c r="D127">
        <v>47</v>
      </c>
      <c r="E127">
        <v>6076.1390000000001</v>
      </c>
      <c r="F127">
        <f xml:space="preserve"> ROUNDUP((1 - _xlfn.PERCENTRANK.INC(D:D,RFM_Table[[#This Row],[Recency (Days)]]))*5,0)</f>
        <v>4</v>
      </c>
      <c r="G127">
        <f>ROUNDUP(_xlfn.PERCENTRANK.INC(C:C,RFM_Table[[#This Row],[Total Orders]])*5,0)</f>
        <v>5</v>
      </c>
      <c r="H127">
        <f>ROUNDUP(_xlfn.PERCENTRANK.INC(E:E,RFM_Table[[#This Row],[Total Sales]])*5,0)</f>
        <v>5</v>
      </c>
      <c r="I127" s="9" t="str">
        <f>_xlfn.CONCAT(RFM_Table[[#This Row],[R_Score(Recency)]],RFM_Table[[#This Row],[F_Score(Frequency)]],RFM_Table[[#This Row],[M_Score(Monetary)]])</f>
        <v>455</v>
      </c>
      <c r="J127" t="str">
        <f>IF(VALUE(RFM_Table[[#This Row],[RFM_ID]])&gt;=444,"Champions", IF(VALUE(RFM_Table[[#This Row],[RFM_ID]])&gt;=333,"Loyal Customers", IF(VALUE(RFM_Table[[#This Row],[R_Score(Recency)]])&gt;=4,"Recent Customers", IF(VALUE(RFM_Table[[#This Row],[R_Score(Recency)]])&lt;=2,"At Risk/Lost", "Average Customers"))))</f>
        <v>Champions</v>
      </c>
    </row>
    <row r="128" spans="1:10" x14ac:dyDescent="0.35">
      <c r="A128" t="s">
        <v>202</v>
      </c>
      <c r="B128" t="s">
        <v>995</v>
      </c>
      <c r="C128">
        <v>8</v>
      </c>
      <c r="D128">
        <v>26</v>
      </c>
      <c r="E128">
        <v>1949.2</v>
      </c>
      <c r="F128">
        <f xml:space="preserve"> ROUNDUP((1 - _xlfn.PERCENTRANK.INC(D:D,RFM_Table[[#This Row],[Recency (Days)]]))*5,0)</f>
        <v>5</v>
      </c>
      <c r="G128">
        <f>ROUNDUP(_xlfn.PERCENTRANK.INC(C:C,RFM_Table[[#This Row],[Total Orders]])*5,0)</f>
        <v>4</v>
      </c>
      <c r="H128">
        <f>ROUNDUP(_xlfn.PERCENTRANK.INC(E:E,RFM_Table[[#This Row],[Total Sales]])*5,0)</f>
        <v>3</v>
      </c>
      <c r="I128" s="9" t="str">
        <f>_xlfn.CONCAT(RFM_Table[[#This Row],[R_Score(Recency)]],RFM_Table[[#This Row],[F_Score(Frequency)]],RFM_Table[[#This Row],[M_Score(Monetary)]])</f>
        <v>543</v>
      </c>
      <c r="J128" t="str">
        <f>IF(VALUE(RFM_Table[[#This Row],[RFM_ID]])&gt;=444,"Champions", IF(VALUE(RFM_Table[[#This Row],[RFM_ID]])&gt;=333,"Loyal Customers", IF(VALUE(RFM_Table[[#This Row],[R_Score(Recency)]])&gt;=4,"Recent Customers", IF(VALUE(RFM_Table[[#This Row],[R_Score(Recency)]])&lt;=2,"At Risk/Lost", "Average Customers"))))</f>
        <v>Champions</v>
      </c>
    </row>
    <row r="129" spans="1:10" x14ac:dyDescent="0.35">
      <c r="A129" t="s">
        <v>203</v>
      </c>
      <c r="B129" t="s">
        <v>996</v>
      </c>
      <c r="C129">
        <v>8</v>
      </c>
      <c r="D129">
        <v>197</v>
      </c>
      <c r="E129">
        <v>4246.4555</v>
      </c>
      <c r="F129">
        <f xml:space="preserve"> ROUNDUP((1 - _xlfn.PERCENTRANK.INC(D:D,RFM_Table[[#This Row],[Recency (Days)]]))*5,0)</f>
        <v>2</v>
      </c>
      <c r="G129">
        <f>ROUNDUP(_xlfn.PERCENTRANK.INC(C:C,RFM_Table[[#This Row],[Total Orders]])*5,0)</f>
        <v>4</v>
      </c>
      <c r="H129">
        <f>ROUNDUP(_xlfn.PERCENTRANK.INC(E:E,RFM_Table[[#This Row],[Total Sales]])*5,0)</f>
        <v>4</v>
      </c>
      <c r="I129" s="9" t="str">
        <f>_xlfn.CONCAT(RFM_Table[[#This Row],[R_Score(Recency)]],RFM_Table[[#This Row],[F_Score(Frequency)]],RFM_Table[[#This Row],[M_Score(Monetary)]])</f>
        <v>244</v>
      </c>
      <c r="J129" t="str">
        <f>IF(VALUE(RFM_Table[[#This Row],[RFM_ID]])&gt;=444,"Champions", IF(VALUE(RFM_Table[[#This Row],[RFM_ID]])&gt;=333,"Loyal Customers", IF(VALUE(RFM_Table[[#This Row],[R_Score(Recency)]])&gt;=4,"Recent Customers", IF(VALUE(RFM_Table[[#This Row],[R_Score(Recency)]])&lt;=2,"At Risk/Lost", "Average Customers"))))</f>
        <v>At Risk/Lost</v>
      </c>
    </row>
    <row r="130" spans="1:10" x14ac:dyDescent="0.35">
      <c r="A130" t="s">
        <v>204</v>
      </c>
      <c r="B130" t="s">
        <v>997</v>
      </c>
      <c r="C130">
        <v>6</v>
      </c>
      <c r="D130">
        <v>457</v>
      </c>
      <c r="E130">
        <v>1770.9449999999999</v>
      </c>
      <c r="F130">
        <f xml:space="preserve"> ROUNDUP((1 - _xlfn.PERCENTRANK.INC(D:D,RFM_Table[[#This Row],[Recency (Days)]]))*5,0)</f>
        <v>1</v>
      </c>
      <c r="G130">
        <f>ROUNDUP(_xlfn.PERCENTRANK.INC(C:C,RFM_Table[[#This Row],[Total Orders]])*5,0)</f>
        <v>3</v>
      </c>
      <c r="H130">
        <f>ROUNDUP(_xlfn.PERCENTRANK.INC(E:E,RFM_Table[[#This Row],[Total Sales]])*5,0)</f>
        <v>3</v>
      </c>
      <c r="I130" s="9" t="str">
        <f>_xlfn.CONCAT(RFM_Table[[#This Row],[R_Score(Recency)]],RFM_Table[[#This Row],[F_Score(Frequency)]],RFM_Table[[#This Row],[M_Score(Monetary)]])</f>
        <v>133</v>
      </c>
      <c r="J130" t="str">
        <f>IF(VALUE(RFM_Table[[#This Row],[RFM_ID]])&gt;=444,"Champions", IF(VALUE(RFM_Table[[#This Row],[RFM_ID]])&gt;=333,"Loyal Customers", IF(VALUE(RFM_Table[[#This Row],[R_Score(Recency)]])&gt;=4,"Recent Customers", IF(VALUE(RFM_Table[[#This Row],[R_Score(Recency)]])&lt;=2,"At Risk/Lost", "Average Customers"))))</f>
        <v>At Risk/Lost</v>
      </c>
    </row>
    <row r="131" spans="1:10" x14ac:dyDescent="0.35">
      <c r="A131" t="s">
        <v>205</v>
      </c>
      <c r="B131" t="s">
        <v>998</v>
      </c>
      <c r="C131">
        <v>7</v>
      </c>
      <c r="D131">
        <v>106</v>
      </c>
      <c r="E131">
        <v>2471.65</v>
      </c>
      <c r="F131">
        <f xml:space="preserve"> ROUNDUP((1 - _xlfn.PERCENTRANK.INC(D:D,RFM_Table[[#This Row],[Recency (Days)]]))*5,0)</f>
        <v>2</v>
      </c>
      <c r="G131">
        <f>ROUNDUP(_xlfn.PERCENTRANK.INC(C:C,RFM_Table[[#This Row],[Total Orders]])*5,0)</f>
        <v>3</v>
      </c>
      <c r="H131">
        <f>ROUNDUP(_xlfn.PERCENTRANK.INC(E:E,RFM_Table[[#This Row],[Total Sales]])*5,0)</f>
        <v>3</v>
      </c>
      <c r="I131" s="9" t="str">
        <f>_xlfn.CONCAT(RFM_Table[[#This Row],[R_Score(Recency)]],RFM_Table[[#This Row],[F_Score(Frequency)]],RFM_Table[[#This Row],[M_Score(Monetary)]])</f>
        <v>233</v>
      </c>
      <c r="J131" t="str">
        <f>IF(VALUE(RFM_Table[[#This Row],[RFM_ID]])&gt;=444,"Champions", IF(VALUE(RFM_Table[[#This Row],[RFM_ID]])&gt;=333,"Loyal Customers", IF(VALUE(RFM_Table[[#This Row],[R_Score(Recency)]])&gt;=4,"Recent Customers", IF(VALUE(RFM_Table[[#This Row],[R_Score(Recency)]])&lt;=2,"At Risk/Lost", "Average Customers"))))</f>
        <v>At Risk/Lost</v>
      </c>
    </row>
    <row r="132" spans="1:10" x14ac:dyDescent="0.35">
      <c r="A132" t="s">
        <v>206</v>
      </c>
      <c r="B132" t="s">
        <v>999</v>
      </c>
      <c r="C132">
        <v>12</v>
      </c>
      <c r="D132">
        <v>20</v>
      </c>
      <c r="E132">
        <v>3913.4180000000001</v>
      </c>
      <c r="F132">
        <f xml:space="preserve"> ROUNDUP((1 - _xlfn.PERCENTRANK.INC(D:D,RFM_Table[[#This Row],[Recency (Days)]]))*5,0)</f>
        <v>5</v>
      </c>
      <c r="G132">
        <f>ROUNDUP(_xlfn.PERCENTRANK.INC(C:C,RFM_Table[[#This Row],[Total Orders]])*5,0)</f>
        <v>5</v>
      </c>
      <c r="H132">
        <f>ROUNDUP(_xlfn.PERCENTRANK.INC(E:E,RFM_Table[[#This Row],[Total Sales]])*5,0)</f>
        <v>4</v>
      </c>
      <c r="I132" s="9" t="str">
        <f>_xlfn.CONCAT(RFM_Table[[#This Row],[R_Score(Recency)]],RFM_Table[[#This Row],[F_Score(Frequency)]],RFM_Table[[#This Row],[M_Score(Monetary)]])</f>
        <v>554</v>
      </c>
      <c r="J132" t="str">
        <f>IF(VALUE(RFM_Table[[#This Row],[RFM_ID]])&gt;=444,"Champions", IF(VALUE(RFM_Table[[#This Row],[RFM_ID]])&gt;=333,"Loyal Customers", IF(VALUE(RFM_Table[[#This Row],[R_Score(Recency)]])&gt;=4,"Recent Customers", IF(VALUE(RFM_Table[[#This Row],[R_Score(Recency)]])&lt;=2,"At Risk/Lost", "Average Customers"))))</f>
        <v>Champions</v>
      </c>
    </row>
    <row r="133" spans="1:10" x14ac:dyDescent="0.35">
      <c r="A133" t="s">
        <v>207</v>
      </c>
      <c r="B133" t="s">
        <v>1000</v>
      </c>
      <c r="C133">
        <v>5</v>
      </c>
      <c r="D133">
        <v>43</v>
      </c>
      <c r="E133">
        <v>12129.072</v>
      </c>
      <c r="F133">
        <f xml:space="preserve"> ROUNDUP((1 - _xlfn.PERCENTRANK.INC(D:D,RFM_Table[[#This Row],[Recency (Days)]]))*5,0)</f>
        <v>4</v>
      </c>
      <c r="G133">
        <f>ROUNDUP(_xlfn.PERCENTRANK.INC(C:C,RFM_Table[[#This Row],[Total Orders]])*5,0)</f>
        <v>2</v>
      </c>
      <c r="H133">
        <f>ROUNDUP(_xlfn.PERCENTRANK.INC(E:E,RFM_Table[[#This Row],[Total Sales]])*5,0)</f>
        <v>5</v>
      </c>
      <c r="I133" s="9" t="str">
        <f>_xlfn.CONCAT(RFM_Table[[#This Row],[R_Score(Recency)]],RFM_Table[[#This Row],[F_Score(Frequency)]],RFM_Table[[#This Row],[M_Score(Monetary)]])</f>
        <v>425</v>
      </c>
      <c r="J133" t="str">
        <f>IF(VALUE(RFM_Table[[#This Row],[RFM_ID]])&gt;=444,"Champions", IF(VALUE(RFM_Table[[#This Row],[RFM_ID]])&gt;=333,"Loyal Customers", IF(VALUE(RFM_Table[[#This Row],[R_Score(Recency)]])&gt;=4,"Recent Customers", IF(VALUE(RFM_Table[[#This Row],[R_Score(Recency)]])&lt;=2,"At Risk/Lost", "Average Customers"))))</f>
        <v>Loyal Customers</v>
      </c>
    </row>
    <row r="134" spans="1:10" x14ac:dyDescent="0.35">
      <c r="A134" t="s">
        <v>208</v>
      </c>
      <c r="B134" t="s">
        <v>1001</v>
      </c>
      <c r="C134">
        <v>10</v>
      </c>
      <c r="D134">
        <v>0</v>
      </c>
      <c r="E134">
        <v>2870.05</v>
      </c>
      <c r="F134">
        <f xml:space="preserve"> ROUNDUP((1 - _xlfn.PERCENTRANK.INC(D:D,RFM_Table[[#This Row],[Recency (Days)]]))*5,0)</f>
        <v>5</v>
      </c>
      <c r="G134">
        <f>ROUNDUP(_xlfn.PERCENTRANK.INC(C:C,RFM_Table[[#This Row],[Total Orders]])*5,0)</f>
        <v>5</v>
      </c>
      <c r="H134">
        <f>ROUNDUP(_xlfn.PERCENTRANK.INC(E:E,RFM_Table[[#This Row],[Total Sales]])*5,0)</f>
        <v>4</v>
      </c>
      <c r="I134" s="9" t="str">
        <f>_xlfn.CONCAT(RFM_Table[[#This Row],[R_Score(Recency)]],RFM_Table[[#This Row],[F_Score(Frequency)]],RFM_Table[[#This Row],[M_Score(Monetary)]])</f>
        <v>554</v>
      </c>
      <c r="J134" t="str">
        <f>IF(VALUE(RFM_Table[[#This Row],[RFM_ID]])&gt;=444,"Champions", IF(VALUE(RFM_Table[[#This Row],[RFM_ID]])&gt;=333,"Loyal Customers", IF(VALUE(RFM_Table[[#This Row],[R_Score(Recency)]])&gt;=4,"Recent Customers", IF(VALUE(RFM_Table[[#This Row],[R_Score(Recency)]])&lt;=2,"At Risk/Lost", "Average Customers"))))</f>
        <v>Champions</v>
      </c>
    </row>
    <row r="135" spans="1:10" x14ac:dyDescent="0.35">
      <c r="A135" t="s">
        <v>209</v>
      </c>
      <c r="B135" t="s">
        <v>1002</v>
      </c>
      <c r="C135">
        <v>9</v>
      </c>
      <c r="D135">
        <v>39</v>
      </c>
      <c r="E135">
        <v>1659.4380000000001</v>
      </c>
      <c r="F135">
        <f xml:space="preserve"> ROUNDUP((1 - _xlfn.PERCENTRANK.INC(D:D,RFM_Table[[#This Row],[Recency (Days)]]))*5,0)</f>
        <v>4</v>
      </c>
      <c r="G135">
        <f>ROUNDUP(_xlfn.PERCENTRANK.INC(C:C,RFM_Table[[#This Row],[Total Orders]])*5,0)</f>
        <v>4</v>
      </c>
      <c r="H135">
        <f>ROUNDUP(_xlfn.PERCENTRANK.INC(E:E,RFM_Table[[#This Row],[Total Sales]])*5,0)</f>
        <v>2</v>
      </c>
      <c r="I135" s="9" t="str">
        <f>_xlfn.CONCAT(RFM_Table[[#This Row],[R_Score(Recency)]],RFM_Table[[#This Row],[F_Score(Frequency)]],RFM_Table[[#This Row],[M_Score(Monetary)]])</f>
        <v>442</v>
      </c>
      <c r="J135" t="str">
        <f>IF(VALUE(RFM_Table[[#This Row],[RFM_ID]])&gt;=444,"Champions", IF(VALUE(RFM_Table[[#This Row],[RFM_ID]])&gt;=333,"Loyal Customers", IF(VALUE(RFM_Table[[#This Row],[R_Score(Recency)]])&gt;=4,"Recent Customers", IF(VALUE(RFM_Table[[#This Row],[R_Score(Recency)]])&lt;=2,"At Risk/Lost", "Average Customers"))))</f>
        <v>Loyal Customers</v>
      </c>
    </row>
    <row r="136" spans="1:10" x14ac:dyDescent="0.35">
      <c r="A136" t="s">
        <v>210</v>
      </c>
      <c r="B136" t="s">
        <v>1003</v>
      </c>
      <c r="C136">
        <v>3</v>
      </c>
      <c r="D136">
        <v>27</v>
      </c>
      <c r="E136">
        <v>113.83199999999999</v>
      </c>
      <c r="F136">
        <f xml:space="preserve"> ROUNDUP((1 - _xlfn.PERCENTRANK.INC(D:D,RFM_Table[[#This Row],[Recency (Days)]]))*5,0)</f>
        <v>4</v>
      </c>
      <c r="G136">
        <f>ROUNDUP(_xlfn.PERCENTRANK.INC(C:C,RFM_Table[[#This Row],[Total Orders]])*5,0)</f>
        <v>1</v>
      </c>
      <c r="H136">
        <f>ROUNDUP(_xlfn.PERCENTRANK.INC(E:E,RFM_Table[[#This Row],[Total Sales]])*5,0)</f>
        <v>1</v>
      </c>
      <c r="I136" s="9" t="str">
        <f>_xlfn.CONCAT(RFM_Table[[#This Row],[R_Score(Recency)]],RFM_Table[[#This Row],[F_Score(Frequency)]],RFM_Table[[#This Row],[M_Score(Monetary)]])</f>
        <v>411</v>
      </c>
      <c r="J136" t="str">
        <f>IF(VALUE(RFM_Table[[#This Row],[RFM_ID]])&gt;=444,"Champions", IF(VALUE(RFM_Table[[#This Row],[RFM_ID]])&gt;=333,"Loyal Customers", IF(VALUE(RFM_Table[[#This Row],[R_Score(Recency)]])&gt;=4,"Recent Customers", IF(VALUE(RFM_Table[[#This Row],[R_Score(Recency)]])&lt;=2,"At Risk/Lost", "Average Customers"))))</f>
        <v>Loyal Customers</v>
      </c>
    </row>
    <row r="137" spans="1:10" x14ac:dyDescent="0.35">
      <c r="A137" t="s">
        <v>211</v>
      </c>
      <c r="B137" t="s">
        <v>1004</v>
      </c>
      <c r="C137">
        <v>7</v>
      </c>
      <c r="D137">
        <v>34</v>
      </c>
      <c r="E137">
        <v>2540.6309999999999</v>
      </c>
      <c r="F137">
        <f xml:space="preserve"> ROUNDUP((1 - _xlfn.PERCENTRANK.INC(D:D,RFM_Table[[#This Row],[Recency (Days)]]))*5,0)</f>
        <v>4</v>
      </c>
      <c r="G137">
        <f>ROUNDUP(_xlfn.PERCENTRANK.INC(C:C,RFM_Table[[#This Row],[Total Orders]])*5,0)</f>
        <v>3</v>
      </c>
      <c r="H137">
        <f>ROUNDUP(_xlfn.PERCENTRANK.INC(E:E,RFM_Table[[#This Row],[Total Sales]])*5,0)</f>
        <v>3</v>
      </c>
      <c r="I137" s="9" t="str">
        <f>_xlfn.CONCAT(RFM_Table[[#This Row],[R_Score(Recency)]],RFM_Table[[#This Row],[F_Score(Frequency)]],RFM_Table[[#This Row],[M_Score(Monetary)]])</f>
        <v>433</v>
      </c>
      <c r="J137" t="str">
        <f>IF(VALUE(RFM_Table[[#This Row],[RFM_ID]])&gt;=444,"Champions", IF(VALUE(RFM_Table[[#This Row],[RFM_ID]])&gt;=333,"Loyal Customers", IF(VALUE(RFM_Table[[#This Row],[R_Score(Recency)]])&gt;=4,"Recent Customers", IF(VALUE(RFM_Table[[#This Row],[R_Score(Recency)]])&lt;=2,"At Risk/Lost", "Average Customers"))))</f>
        <v>Loyal Customers</v>
      </c>
    </row>
    <row r="138" spans="1:10" x14ac:dyDescent="0.35">
      <c r="A138" t="s">
        <v>212</v>
      </c>
      <c r="B138" t="s">
        <v>1005</v>
      </c>
      <c r="C138">
        <v>7</v>
      </c>
      <c r="D138">
        <v>29</v>
      </c>
      <c r="E138">
        <v>2269.7015000000001</v>
      </c>
      <c r="F138">
        <f xml:space="preserve"> ROUNDUP((1 - _xlfn.PERCENTRANK.INC(D:D,RFM_Table[[#This Row],[Recency (Days)]]))*5,0)</f>
        <v>4</v>
      </c>
      <c r="G138">
        <f>ROUNDUP(_xlfn.PERCENTRANK.INC(C:C,RFM_Table[[#This Row],[Total Orders]])*5,0)</f>
        <v>3</v>
      </c>
      <c r="H138">
        <f>ROUNDUP(_xlfn.PERCENTRANK.INC(E:E,RFM_Table[[#This Row],[Total Sales]])*5,0)</f>
        <v>3</v>
      </c>
      <c r="I138" s="9" t="str">
        <f>_xlfn.CONCAT(RFM_Table[[#This Row],[R_Score(Recency)]],RFM_Table[[#This Row],[F_Score(Frequency)]],RFM_Table[[#This Row],[M_Score(Monetary)]])</f>
        <v>433</v>
      </c>
      <c r="J138" t="str">
        <f>IF(VALUE(RFM_Table[[#This Row],[RFM_ID]])&gt;=444,"Champions", IF(VALUE(RFM_Table[[#This Row],[RFM_ID]])&gt;=333,"Loyal Customers", IF(VALUE(RFM_Table[[#This Row],[R_Score(Recency)]])&gt;=4,"Recent Customers", IF(VALUE(RFM_Table[[#This Row],[R_Score(Recency)]])&lt;=2,"At Risk/Lost", "Average Customers"))))</f>
        <v>Loyal Customers</v>
      </c>
    </row>
    <row r="139" spans="1:10" x14ac:dyDescent="0.35">
      <c r="A139" t="s">
        <v>213</v>
      </c>
      <c r="B139" t="s">
        <v>1006</v>
      </c>
      <c r="C139">
        <v>4</v>
      </c>
      <c r="D139">
        <v>799</v>
      </c>
      <c r="E139">
        <v>2854.1149999999998</v>
      </c>
      <c r="F139">
        <f xml:space="preserve"> ROUNDUP((1 - _xlfn.PERCENTRANK.INC(D:D,RFM_Table[[#This Row],[Recency (Days)]]))*5,0)</f>
        <v>1</v>
      </c>
      <c r="G139">
        <f>ROUNDUP(_xlfn.PERCENTRANK.INC(C:C,RFM_Table[[#This Row],[Total Orders]])*5,0)</f>
        <v>1</v>
      </c>
      <c r="H139">
        <f>ROUNDUP(_xlfn.PERCENTRANK.INC(E:E,RFM_Table[[#This Row],[Total Sales]])*5,0)</f>
        <v>4</v>
      </c>
      <c r="I139" s="9" t="str">
        <f>_xlfn.CONCAT(RFM_Table[[#This Row],[R_Score(Recency)]],RFM_Table[[#This Row],[F_Score(Frequency)]],RFM_Table[[#This Row],[M_Score(Monetary)]])</f>
        <v>114</v>
      </c>
      <c r="J139" t="str">
        <f>IF(VALUE(RFM_Table[[#This Row],[RFM_ID]])&gt;=444,"Champions", IF(VALUE(RFM_Table[[#This Row],[RFM_ID]])&gt;=333,"Loyal Customers", IF(VALUE(RFM_Table[[#This Row],[R_Score(Recency)]])&gt;=4,"Recent Customers", IF(VALUE(RFM_Table[[#This Row],[R_Score(Recency)]])&lt;=2,"At Risk/Lost", "Average Customers"))))</f>
        <v>At Risk/Lost</v>
      </c>
    </row>
    <row r="140" spans="1:10" x14ac:dyDescent="0.35">
      <c r="A140" t="s">
        <v>214</v>
      </c>
      <c r="B140" t="s">
        <v>1007</v>
      </c>
      <c r="C140">
        <v>5</v>
      </c>
      <c r="D140">
        <v>40</v>
      </c>
      <c r="E140">
        <v>2033.9680000000001</v>
      </c>
      <c r="F140">
        <f xml:space="preserve"> ROUNDUP((1 - _xlfn.PERCENTRANK.INC(D:D,RFM_Table[[#This Row],[Recency (Days)]]))*5,0)</f>
        <v>4</v>
      </c>
      <c r="G140">
        <f>ROUNDUP(_xlfn.PERCENTRANK.INC(C:C,RFM_Table[[#This Row],[Total Orders]])*5,0)</f>
        <v>2</v>
      </c>
      <c r="H140">
        <f>ROUNDUP(_xlfn.PERCENTRANK.INC(E:E,RFM_Table[[#This Row],[Total Sales]])*5,0)</f>
        <v>3</v>
      </c>
      <c r="I140" s="9" t="str">
        <f>_xlfn.CONCAT(RFM_Table[[#This Row],[R_Score(Recency)]],RFM_Table[[#This Row],[F_Score(Frequency)]],RFM_Table[[#This Row],[M_Score(Monetary)]])</f>
        <v>423</v>
      </c>
      <c r="J140" t="str">
        <f>IF(VALUE(RFM_Table[[#This Row],[RFM_ID]])&gt;=444,"Champions", IF(VALUE(RFM_Table[[#This Row],[RFM_ID]])&gt;=333,"Loyal Customers", IF(VALUE(RFM_Table[[#This Row],[R_Score(Recency)]])&gt;=4,"Recent Customers", IF(VALUE(RFM_Table[[#This Row],[R_Score(Recency)]])&lt;=2,"At Risk/Lost", "Average Customers"))))</f>
        <v>Loyal Customers</v>
      </c>
    </row>
    <row r="141" spans="1:10" x14ac:dyDescent="0.35">
      <c r="A141" t="s">
        <v>215</v>
      </c>
      <c r="B141" t="s">
        <v>1008</v>
      </c>
      <c r="C141">
        <v>3</v>
      </c>
      <c r="D141">
        <v>54</v>
      </c>
      <c r="E141">
        <v>639.76599999999996</v>
      </c>
      <c r="F141">
        <f xml:space="preserve"> ROUNDUP((1 - _xlfn.PERCENTRANK.INC(D:D,RFM_Table[[#This Row],[Recency (Days)]]))*5,0)</f>
        <v>3</v>
      </c>
      <c r="G141">
        <f>ROUNDUP(_xlfn.PERCENTRANK.INC(C:C,RFM_Table[[#This Row],[Total Orders]])*5,0)</f>
        <v>1</v>
      </c>
      <c r="H141">
        <f>ROUNDUP(_xlfn.PERCENTRANK.INC(E:E,RFM_Table[[#This Row],[Total Sales]])*5,0)</f>
        <v>1</v>
      </c>
      <c r="I141" s="9" t="str">
        <f>_xlfn.CONCAT(RFM_Table[[#This Row],[R_Score(Recency)]],RFM_Table[[#This Row],[F_Score(Frequency)]],RFM_Table[[#This Row],[M_Score(Monetary)]])</f>
        <v>311</v>
      </c>
      <c r="J141" t="str">
        <f>IF(VALUE(RFM_Table[[#This Row],[RFM_ID]])&gt;=444,"Champions", IF(VALUE(RFM_Table[[#This Row],[RFM_ID]])&gt;=333,"Loyal Customers", IF(VALUE(RFM_Table[[#This Row],[R_Score(Recency)]])&gt;=4,"Recent Customers", IF(VALUE(RFM_Table[[#This Row],[R_Score(Recency)]])&lt;=2,"At Risk/Lost", "Average Customers"))))</f>
        <v>Average Customers</v>
      </c>
    </row>
    <row r="142" spans="1:10" x14ac:dyDescent="0.35">
      <c r="A142" t="s">
        <v>216</v>
      </c>
      <c r="B142" t="s">
        <v>1009</v>
      </c>
      <c r="C142">
        <v>2</v>
      </c>
      <c r="D142">
        <v>42</v>
      </c>
      <c r="E142">
        <v>1205.5840000000001</v>
      </c>
      <c r="F142">
        <f xml:space="preserve"> ROUNDUP((1 - _xlfn.PERCENTRANK.INC(D:D,RFM_Table[[#This Row],[Recency (Days)]]))*5,0)</f>
        <v>4</v>
      </c>
      <c r="G142">
        <f>ROUNDUP(_xlfn.PERCENTRANK.INC(C:C,RFM_Table[[#This Row],[Total Orders]])*5,0)</f>
        <v>1</v>
      </c>
      <c r="H142">
        <f>ROUNDUP(_xlfn.PERCENTRANK.INC(E:E,RFM_Table[[#This Row],[Total Sales]])*5,0)</f>
        <v>2</v>
      </c>
      <c r="I142" s="9" t="str">
        <f>_xlfn.CONCAT(RFM_Table[[#This Row],[R_Score(Recency)]],RFM_Table[[#This Row],[F_Score(Frequency)]],RFM_Table[[#This Row],[M_Score(Monetary)]])</f>
        <v>412</v>
      </c>
      <c r="J142" t="str">
        <f>IF(VALUE(RFM_Table[[#This Row],[RFM_ID]])&gt;=444,"Champions", IF(VALUE(RFM_Table[[#This Row],[RFM_ID]])&gt;=333,"Loyal Customers", IF(VALUE(RFM_Table[[#This Row],[R_Score(Recency)]])&gt;=4,"Recent Customers", IF(VALUE(RFM_Table[[#This Row],[R_Score(Recency)]])&lt;=2,"At Risk/Lost", "Average Customers"))))</f>
        <v>Loyal Customers</v>
      </c>
    </row>
    <row r="143" spans="1:10" x14ac:dyDescent="0.35">
      <c r="A143" t="s">
        <v>217</v>
      </c>
      <c r="B143" t="s">
        <v>1010</v>
      </c>
      <c r="C143">
        <v>5</v>
      </c>
      <c r="D143">
        <v>399</v>
      </c>
      <c r="E143">
        <v>1860.732</v>
      </c>
      <c r="F143">
        <f xml:space="preserve"> ROUNDUP((1 - _xlfn.PERCENTRANK.INC(D:D,RFM_Table[[#This Row],[Recency (Days)]]))*5,0)</f>
        <v>1</v>
      </c>
      <c r="G143">
        <f>ROUNDUP(_xlfn.PERCENTRANK.INC(C:C,RFM_Table[[#This Row],[Total Orders]])*5,0)</f>
        <v>2</v>
      </c>
      <c r="H143">
        <f>ROUNDUP(_xlfn.PERCENTRANK.INC(E:E,RFM_Table[[#This Row],[Total Sales]])*5,0)</f>
        <v>3</v>
      </c>
      <c r="I143" s="9" t="str">
        <f>_xlfn.CONCAT(RFM_Table[[#This Row],[R_Score(Recency)]],RFM_Table[[#This Row],[F_Score(Frequency)]],RFM_Table[[#This Row],[M_Score(Monetary)]])</f>
        <v>123</v>
      </c>
      <c r="J143" t="str">
        <f>IF(VALUE(RFM_Table[[#This Row],[RFM_ID]])&gt;=444,"Champions", IF(VALUE(RFM_Table[[#This Row],[RFM_ID]])&gt;=333,"Loyal Customers", IF(VALUE(RFM_Table[[#This Row],[R_Score(Recency)]])&gt;=4,"Recent Customers", IF(VALUE(RFM_Table[[#This Row],[R_Score(Recency)]])&lt;=2,"At Risk/Lost", "Average Customers"))))</f>
        <v>At Risk/Lost</v>
      </c>
    </row>
    <row r="144" spans="1:10" x14ac:dyDescent="0.35">
      <c r="A144" t="s">
        <v>218</v>
      </c>
      <c r="B144" t="s">
        <v>1011</v>
      </c>
      <c r="C144">
        <v>6</v>
      </c>
      <c r="D144">
        <v>49</v>
      </c>
      <c r="E144">
        <v>904.46799999999996</v>
      </c>
      <c r="F144">
        <f xml:space="preserve"> ROUNDUP((1 - _xlfn.PERCENTRANK.INC(D:D,RFM_Table[[#This Row],[Recency (Days)]]))*5,0)</f>
        <v>4</v>
      </c>
      <c r="G144">
        <f>ROUNDUP(_xlfn.PERCENTRANK.INC(C:C,RFM_Table[[#This Row],[Total Orders]])*5,0)</f>
        <v>3</v>
      </c>
      <c r="H144">
        <f>ROUNDUP(_xlfn.PERCENTRANK.INC(E:E,RFM_Table[[#This Row],[Total Sales]])*5,0)</f>
        <v>1</v>
      </c>
      <c r="I144" s="9" t="str">
        <f>_xlfn.CONCAT(RFM_Table[[#This Row],[R_Score(Recency)]],RFM_Table[[#This Row],[F_Score(Frequency)]],RFM_Table[[#This Row],[M_Score(Monetary)]])</f>
        <v>431</v>
      </c>
      <c r="J144" t="str">
        <f>IF(VALUE(RFM_Table[[#This Row],[RFM_ID]])&gt;=444,"Champions", IF(VALUE(RFM_Table[[#This Row],[RFM_ID]])&gt;=333,"Loyal Customers", IF(VALUE(RFM_Table[[#This Row],[R_Score(Recency)]])&gt;=4,"Recent Customers", IF(VALUE(RFM_Table[[#This Row],[R_Score(Recency)]])&lt;=2,"At Risk/Lost", "Average Customers"))))</f>
        <v>Loyal Customers</v>
      </c>
    </row>
    <row r="145" spans="1:10" x14ac:dyDescent="0.35">
      <c r="A145" t="s">
        <v>219</v>
      </c>
      <c r="B145" t="s">
        <v>1012</v>
      </c>
      <c r="C145">
        <v>3</v>
      </c>
      <c r="D145">
        <v>338</v>
      </c>
      <c r="E145">
        <v>1148.78</v>
      </c>
      <c r="F145">
        <f xml:space="preserve"> ROUNDUP((1 - _xlfn.PERCENTRANK.INC(D:D,RFM_Table[[#This Row],[Recency (Days)]]))*5,0)</f>
        <v>1</v>
      </c>
      <c r="G145">
        <f>ROUNDUP(_xlfn.PERCENTRANK.INC(C:C,RFM_Table[[#This Row],[Total Orders]])*5,0)</f>
        <v>1</v>
      </c>
      <c r="H145">
        <f>ROUNDUP(_xlfn.PERCENTRANK.INC(E:E,RFM_Table[[#This Row],[Total Sales]])*5,0)</f>
        <v>2</v>
      </c>
      <c r="I145" s="9" t="str">
        <f>_xlfn.CONCAT(RFM_Table[[#This Row],[R_Score(Recency)]],RFM_Table[[#This Row],[F_Score(Frequency)]],RFM_Table[[#This Row],[M_Score(Monetary)]])</f>
        <v>112</v>
      </c>
      <c r="J145" t="str">
        <f>IF(VALUE(RFM_Table[[#This Row],[RFM_ID]])&gt;=444,"Champions", IF(VALUE(RFM_Table[[#This Row],[RFM_ID]])&gt;=333,"Loyal Customers", IF(VALUE(RFM_Table[[#This Row],[R_Score(Recency)]])&gt;=4,"Recent Customers", IF(VALUE(RFM_Table[[#This Row],[R_Score(Recency)]])&lt;=2,"At Risk/Lost", "Average Customers"))))</f>
        <v>At Risk/Lost</v>
      </c>
    </row>
    <row r="146" spans="1:10" x14ac:dyDescent="0.35">
      <c r="A146" t="s">
        <v>220</v>
      </c>
      <c r="B146" t="s">
        <v>1013</v>
      </c>
      <c r="C146">
        <v>3</v>
      </c>
      <c r="D146">
        <v>691</v>
      </c>
      <c r="E146">
        <v>1537.2360000000001</v>
      </c>
      <c r="F146">
        <f xml:space="preserve"> ROUNDUP((1 - _xlfn.PERCENTRANK.INC(D:D,RFM_Table[[#This Row],[Recency (Days)]]))*5,0)</f>
        <v>1</v>
      </c>
      <c r="G146">
        <f>ROUNDUP(_xlfn.PERCENTRANK.INC(C:C,RFM_Table[[#This Row],[Total Orders]])*5,0)</f>
        <v>1</v>
      </c>
      <c r="H146">
        <f>ROUNDUP(_xlfn.PERCENTRANK.INC(E:E,RFM_Table[[#This Row],[Total Sales]])*5,0)</f>
        <v>2</v>
      </c>
      <c r="I146" s="9" t="str">
        <f>_xlfn.CONCAT(RFM_Table[[#This Row],[R_Score(Recency)]],RFM_Table[[#This Row],[F_Score(Frequency)]],RFM_Table[[#This Row],[M_Score(Monetary)]])</f>
        <v>112</v>
      </c>
      <c r="J146" t="str">
        <f>IF(VALUE(RFM_Table[[#This Row],[RFM_ID]])&gt;=444,"Champions", IF(VALUE(RFM_Table[[#This Row],[RFM_ID]])&gt;=333,"Loyal Customers", IF(VALUE(RFM_Table[[#This Row],[R_Score(Recency)]])&gt;=4,"Recent Customers", IF(VALUE(RFM_Table[[#This Row],[R_Score(Recency)]])&lt;=2,"At Risk/Lost", "Average Customers"))))</f>
        <v>At Risk/Lost</v>
      </c>
    </row>
    <row r="147" spans="1:10" x14ac:dyDescent="0.35">
      <c r="A147" t="s">
        <v>221</v>
      </c>
      <c r="B147" t="s">
        <v>1014</v>
      </c>
      <c r="C147">
        <v>1</v>
      </c>
      <c r="D147">
        <v>365</v>
      </c>
      <c r="E147">
        <v>16.52</v>
      </c>
      <c r="F147">
        <f xml:space="preserve"> ROUNDUP((1 - _xlfn.PERCENTRANK.INC(D:D,RFM_Table[[#This Row],[Recency (Days)]]))*5,0)</f>
        <v>1</v>
      </c>
      <c r="G147">
        <f>ROUNDUP(_xlfn.PERCENTRANK.INC(C:C,RFM_Table[[#This Row],[Total Orders]])*5,0)</f>
        <v>0</v>
      </c>
      <c r="H147">
        <f>ROUNDUP(_xlfn.PERCENTRANK.INC(E:E,RFM_Table[[#This Row],[Total Sales]])*5,0)</f>
        <v>1</v>
      </c>
      <c r="I147" s="9" t="str">
        <f>_xlfn.CONCAT(RFM_Table[[#This Row],[R_Score(Recency)]],RFM_Table[[#This Row],[F_Score(Frequency)]],RFM_Table[[#This Row],[M_Score(Monetary)]])</f>
        <v>101</v>
      </c>
      <c r="J147" t="str">
        <f>IF(VALUE(RFM_Table[[#This Row],[RFM_ID]])&gt;=444,"Champions", IF(VALUE(RFM_Table[[#This Row],[RFM_ID]])&gt;=333,"Loyal Customers", IF(VALUE(RFM_Table[[#This Row],[R_Score(Recency)]])&gt;=4,"Recent Customers", IF(VALUE(RFM_Table[[#This Row],[R_Score(Recency)]])&lt;=2,"At Risk/Lost", "Average Customers"))))</f>
        <v>At Risk/Lost</v>
      </c>
    </row>
    <row r="148" spans="1:10" x14ac:dyDescent="0.35">
      <c r="A148" t="s">
        <v>222</v>
      </c>
      <c r="B148" t="s">
        <v>1015</v>
      </c>
      <c r="C148">
        <v>8</v>
      </c>
      <c r="D148">
        <v>189</v>
      </c>
      <c r="E148">
        <v>11164.974</v>
      </c>
      <c r="F148">
        <f xml:space="preserve"> ROUNDUP((1 - _xlfn.PERCENTRANK.INC(D:D,RFM_Table[[#This Row],[Recency (Days)]]))*5,0)</f>
        <v>2</v>
      </c>
      <c r="G148">
        <f>ROUNDUP(_xlfn.PERCENTRANK.INC(C:C,RFM_Table[[#This Row],[Total Orders]])*5,0)</f>
        <v>4</v>
      </c>
      <c r="H148">
        <f>ROUNDUP(_xlfn.PERCENTRANK.INC(E:E,RFM_Table[[#This Row],[Total Sales]])*5,0)</f>
        <v>5</v>
      </c>
      <c r="I148" s="9" t="str">
        <f>_xlfn.CONCAT(RFM_Table[[#This Row],[R_Score(Recency)]],RFM_Table[[#This Row],[F_Score(Frequency)]],RFM_Table[[#This Row],[M_Score(Monetary)]])</f>
        <v>245</v>
      </c>
      <c r="J148" t="str">
        <f>IF(VALUE(RFM_Table[[#This Row],[RFM_ID]])&gt;=444,"Champions", IF(VALUE(RFM_Table[[#This Row],[RFM_ID]])&gt;=333,"Loyal Customers", IF(VALUE(RFM_Table[[#This Row],[R_Score(Recency)]])&gt;=4,"Recent Customers", IF(VALUE(RFM_Table[[#This Row],[R_Score(Recency)]])&lt;=2,"At Risk/Lost", "Average Customers"))))</f>
        <v>At Risk/Lost</v>
      </c>
    </row>
    <row r="149" spans="1:10" x14ac:dyDescent="0.35">
      <c r="A149" t="s">
        <v>223</v>
      </c>
      <c r="B149" t="s">
        <v>1016</v>
      </c>
      <c r="C149">
        <v>13</v>
      </c>
      <c r="D149">
        <v>39</v>
      </c>
      <c r="E149">
        <v>3154.855</v>
      </c>
      <c r="F149">
        <f xml:space="preserve"> ROUNDUP((1 - _xlfn.PERCENTRANK.INC(D:D,RFM_Table[[#This Row],[Recency (Days)]]))*5,0)</f>
        <v>4</v>
      </c>
      <c r="G149">
        <f>ROUNDUP(_xlfn.PERCENTRANK.INC(C:C,RFM_Table[[#This Row],[Total Orders]])*5,0)</f>
        <v>5</v>
      </c>
      <c r="H149">
        <f>ROUNDUP(_xlfn.PERCENTRANK.INC(E:E,RFM_Table[[#This Row],[Total Sales]])*5,0)</f>
        <v>4</v>
      </c>
      <c r="I149" s="9" t="str">
        <f>_xlfn.CONCAT(RFM_Table[[#This Row],[R_Score(Recency)]],RFM_Table[[#This Row],[F_Score(Frequency)]],RFM_Table[[#This Row],[M_Score(Monetary)]])</f>
        <v>454</v>
      </c>
      <c r="J149" t="str">
        <f>IF(VALUE(RFM_Table[[#This Row],[RFM_ID]])&gt;=444,"Champions", IF(VALUE(RFM_Table[[#This Row],[RFM_ID]])&gt;=333,"Loyal Customers", IF(VALUE(RFM_Table[[#This Row],[R_Score(Recency)]])&gt;=4,"Recent Customers", IF(VALUE(RFM_Table[[#This Row],[R_Score(Recency)]])&lt;=2,"At Risk/Lost", "Average Customers"))))</f>
        <v>Champions</v>
      </c>
    </row>
    <row r="150" spans="1:10" x14ac:dyDescent="0.35">
      <c r="A150" t="s">
        <v>224</v>
      </c>
      <c r="B150" t="s">
        <v>1017</v>
      </c>
      <c r="C150">
        <v>5</v>
      </c>
      <c r="D150">
        <v>120</v>
      </c>
      <c r="E150">
        <v>2945.3209999999999</v>
      </c>
      <c r="F150">
        <f xml:space="preserve"> ROUNDUP((1 - _xlfn.PERCENTRANK.INC(D:D,RFM_Table[[#This Row],[Recency (Days)]]))*5,0)</f>
        <v>2</v>
      </c>
      <c r="G150">
        <f>ROUNDUP(_xlfn.PERCENTRANK.INC(C:C,RFM_Table[[#This Row],[Total Orders]])*5,0)</f>
        <v>2</v>
      </c>
      <c r="H150">
        <f>ROUNDUP(_xlfn.PERCENTRANK.INC(E:E,RFM_Table[[#This Row],[Total Sales]])*5,0)</f>
        <v>4</v>
      </c>
      <c r="I150" s="9" t="str">
        <f>_xlfn.CONCAT(RFM_Table[[#This Row],[R_Score(Recency)]],RFM_Table[[#This Row],[F_Score(Frequency)]],RFM_Table[[#This Row],[M_Score(Monetary)]])</f>
        <v>224</v>
      </c>
      <c r="J150" t="str">
        <f>IF(VALUE(RFM_Table[[#This Row],[RFM_ID]])&gt;=444,"Champions", IF(VALUE(RFM_Table[[#This Row],[RFM_ID]])&gt;=333,"Loyal Customers", IF(VALUE(RFM_Table[[#This Row],[R_Score(Recency)]])&gt;=4,"Recent Customers", IF(VALUE(RFM_Table[[#This Row],[R_Score(Recency)]])&lt;=2,"At Risk/Lost", "Average Customers"))))</f>
        <v>At Risk/Lost</v>
      </c>
    </row>
    <row r="151" spans="1:10" x14ac:dyDescent="0.35">
      <c r="A151" t="s">
        <v>225</v>
      </c>
      <c r="B151" t="s">
        <v>1018</v>
      </c>
      <c r="C151">
        <v>11</v>
      </c>
      <c r="D151">
        <v>43</v>
      </c>
      <c r="E151">
        <v>2372.75</v>
      </c>
      <c r="F151">
        <f xml:space="preserve"> ROUNDUP((1 - _xlfn.PERCENTRANK.INC(D:D,RFM_Table[[#This Row],[Recency (Days)]]))*5,0)</f>
        <v>4</v>
      </c>
      <c r="G151">
        <f>ROUNDUP(_xlfn.PERCENTRANK.INC(C:C,RFM_Table[[#This Row],[Total Orders]])*5,0)</f>
        <v>5</v>
      </c>
      <c r="H151">
        <f>ROUNDUP(_xlfn.PERCENTRANK.INC(E:E,RFM_Table[[#This Row],[Total Sales]])*5,0)</f>
        <v>3</v>
      </c>
      <c r="I151" s="9" t="str">
        <f>_xlfn.CONCAT(RFM_Table[[#This Row],[R_Score(Recency)]],RFM_Table[[#This Row],[F_Score(Frequency)]],RFM_Table[[#This Row],[M_Score(Monetary)]])</f>
        <v>453</v>
      </c>
      <c r="J151" t="str">
        <f>IF(VALUE(RFM_Table[[#This Row],[RFM_ID]])&gt;=444,"Champions", IF(VALUE(RFM_Table[[#This Row],[RFM_ID]])&gt;=333,"Loyal Customers", IF(VALUE(RFM_Table[[#This Row],[R_Score(Recency)]])&gt;=4,"Recent Customers", IF(VALUE(RFM_Table[[#This Row],[R_Score(Recency)]])&lt;=2,"At Risk/Lost", "Average Customers"))))</f>
        <v>Champions</v>
      </c>
    </row>
    <row r="152" spans="1:10" x14ac:dyDescent="0.35">
      <c r="A152" t="s">
        <v>226</v>
      </c>
      <c r="B152" t="s">
        <v>1019</v>
      </c>
      <c r="C152">
        <v>9</v>
      </c>
      <c r="D152">
        <v>82</v>
      </c>
      <c r="E152">
        <v>1582.1089999999999</v>
      </c>
      <c r="F152">
        <f xml:space="preserve"> ROUNDUP((1 - _xlfn.PERCENTRANK.INC(D:D,RFM_Table[[#This Row],[Recency (Days)]]))*5,0)</f>
        <v>3</v>
      </c>
      <c r="G152">
        <f>ROUNDUP(_xlfn.PERCENTRANK.INC(C:C,RFM_Table[[#This Row],[Total Orders]])*5,0)</f>
        <v>4</v>
      </c>
      <c r="H152">
        <f>ROUNDUP(_xlfn.PERCENTRANK.INC(E:E,RFM_Table[[#This Row],[Total Sales]])*5,0)</f>
        <v>2</v>
      </c>
      <c r="I152" s="9" t="str">
        <f>_xlfn.CONCAT(RFM_Table[[#This Row],[R_Score(Recency)]],RFM_Table[[#This Row],[F_Score(Frequency)]],RFM_Table[[#This Row],[M_Score(Monetary)]])</f>
        <v>342</v>
      </c>
      <c r="J152" t="str">
        <f>IF(VALUE(RFM_Table[[#This Row],[RFM_ID]])&gt;=444,"Champions", IF(VALUE(RFM_Table[[#This Row],[RFM_ID]])&gt;=333,"Loyal Customers", IF(VALUE(RFM_Table[[#This Row],[R_Score(Recency)]])&gt;=4,"Recent Customers", IF(VALUE(RFM_Table[[#This Row],[R_Score(Recency)]])&lt;=2,"At Risk/Lost", "Average Customers"))))</f>
        <v>Loyal Customers</v>
      </c>
    </row>
    <row r="153" spans="1:10" x14ac:dyDescent="0.35">
      <c r="A153" t="s">
        <v>227</v>
      </c>
      <c r="B153" t="s">
        <v>1020</v>
      </c>
      <c r="C153">
        <v>4</v>
      </c>
      <c r="D153">
        <v>106</v>
      </c>
      <c r="E153">
        <v>1262.0139999999999</v>
      </c>
      <c r="F153">
        <f xml:space="preserve"> ROUNDUP((1 - _xlfn.PERCENTRANK.INC(D:D,RFM_Table[[#This Row],[Recency (Days)]]))*5,0)</f>
        <v>2</v>
      </c>
      <c r="G153">
        <f>ROUNDUP(_xlfn.PERCENTRANK.INC(C:C,RFM_Table[[#This Row],[Total Orders]])*5,0)</f>
        <v>1</v>
      </c>
      <c r="H153">
        <f>ROUNDUP(_xlfn.PERCENTRANK.INC(E:E,RFM_Table[[#This Row],[Total Sales]])*5,0)</f>
        <v>2</v>
      </c>
      <c r="I153" s="9" t="str">
        <f>_xlfn.CONCAT(RFM_Table[[#This Row],[R_Score(Recency)]],RFM_Table[[#This Row],[F_Score(Frequency)]],RFM_Table[[#This Row],[M_Score(Monetary)]])</f>
        <v>212</v>
      </c>
      <c r="J153" t="str">
        <f>IF(VALUE(RFM_Table[[#This Row],[RFM_ID]])&gt;=444,"Champions", IF(VALUE(RFM_Table[[#This Row],[RFM_ID]])&gt;=333,"Loyal Customers", IF(VALUE(RFM_Table[[#This Row],[R_Score(Recency)]])&gt;=4,"Recent Customers", IF(VALUE(RFM_Table[[#This Row],[R_Score(Recency)]])&lt;=2,"At Risk/Lost", "Average Customers"))))</f>
        <v>At Risk/Lost</v>
      </c>
    </row>
    <row r="154" spans="1:10" x14ac:dyDescent="0.35">
      <c r="A154" t="s">
        <v>228</v>
      </c>
      <c r="B154" t="s">
        <v>1021</v>
      </c>
      <c r="C154">
        <v>12</v>
      </c>
      <c r="D154">
        <v>284</v>
      </c>
      <c r="E154">
        <v>10880.546</v>
      </c>
      <c r="F154">
        <f xml:space="preserve"> ROUNDUP((1 - _xlfn.PERCENTRANK.INC(D:D,RFM_Table[[#This Row],[Recency (Days)]]))*5,0)</f>
        <v>1</v>
      </c>
      <c r="G154">
        <f>ROUNDUP(_xlfn.PERCENTRANK.INC(C:C,RFM_Table[[#This Row],[Total Orders]])*5,0)</f>
        <v>5</v>
      </c>
      <c r="H154">
        <f>ROUNDUP(_xlfn.PERCENTRANK.INC(E:E,RFM_Table[[#This Row],[Total Sales]])*5,0)</f>
        <v>5</v>
      </c>
      <c r="I154" s="9" t="str">
        <f>_xlfn.CONCAT(RFM_Table[[#This Row],[R_Score(Recency)]],RFM_Table[[#This Row],[F_Score(Frequency)]],RFM_Table[[#This Row],[M_Score(Monetary)]])</f>
        <v>155</v>
      </c>
      <c r="J154" t="str">
        <f>IF(VALUE(RFM_Table[[#This Row],[RFM_ID]])&gt;=444,"Champions", IF(VALUE(RFM_Table[[#This Row],[RFM_ID]])&gt;=333,"Loyal Customers", IF(VALUE(RFM_Table[[#This Row],[R_Score(Recency)]])&gt;=4,"Recent Customers", IF(VALUE(RFM_Table[[#This Row],[R_Score(Recency)]])&lt;=2,"At Risk/Lost", "Average Customers"))))</f>
        <v>At Risk/Lost</v>
      </c>
    </row>
    <row r="155" spans="1:10" x14ac:dyDescent="0.35">
      <c r="A155" t="s">
        <v>229</v>
      </c>
      <c r="B155" t="s">
        <v>1022</v>
      </c>
      <c r="C155">
        <v>5</v>
      </c>
      <c r="D155">
        <v>105</v>
      </c>
      <c r="E155">
        <v>2353.5859999999998</v>
      </c>
      <c r="F155">
        <f xml:space="preserve"> ROUNDUP((1 - _xlfn.PERCENTRANK.INC(D:D,RFM_Table[[#This Row],[Recency (Days)]]))*5,0)</f>
        <v>2</v>
      </c>
      <c r="G155">
        <f>ROUNDUP(_xlfn.PERCENTRANK.INC(C:C,RFM_Table[[#This Row],[Total Orders]])*5,0)</f>
        <v>2</v>
      </c>
      <c r="H155">
        <f>ROUNDUP(_xlfn.PERCENTRANK.INC(E:E,RFM_Table[[#This Row],[Total Sales]])*5,0)</f>
        <v>3</v>
      </c>
      <c r="I155" s="9" t="str">
        <f>_xlfn.CONCAT(RFM_Table[[#This Row],[R_Score(Recency)]],RFM_Table[[#This Row],[F_Score(Frequency)]],RFM_Table[[#This Row],[M_Score(Monetary)]])</f>
        <v>223</v>
      </c>
      <c r="J155" t="str">
        <f>IF(VALUE(RFM_Table[[#This Row],[RFM_ID]])&gt;=444,"Champions", IF(VALUE(RFM_Table[[#This Row],[RFM_ID]])&gt;=333,"Loyal Customers", IF(VALUE(RFM_Table[[#This Row],[R_Score(Recency)]])&gt;=4,"Recent Customers", IF(VALUE(RFM_Table[[#This Row],[R_Score(Recency)]])&lt;=2,"At Risk/Lost", "Average Customers"))))</f>
        <v>At Risk/Lost</v>
      </c>
    </row>
    <row r="156" spans="1:10" x14ac:dyDescent="0.35">
      <c r="A156" t="s">
        <v>230</v>
      </c>
      <c r="B156" t="s">
        <v>1023</v>
      </c>
      <c r="C156">
        <v>6</v>
      </c>
      <c r="D156">
        <v>131</v>
      </c>
      <c r="E156">
        <v>1673.8879999999999</v>
      </c>
      <c r="F156">
        <f xml:space="preserve"> ROUNDUP((1 - _xlfn.PERCENTRANK.INC(D:D,RFM_Table[[#This Row],[Recency (Days)]]))*5,0)</f>
        <v>2</v>
      </c>
      <c r="G156">
        <f>ROUNDUP(_xlfn.PERCENTRANK.INC(C:C,RFM_Table[[#This Row],[Total Orders]])*5,0)</f>
        <v>3</v>
      </c>
      <c r="H156">
        <f>ROUNDUP(_xlfn.PERCENTRANK.INC(E:E,RFM_Table[[#This Row],[Total Sales]])*5,0)</f>
        <v>2</v>
      </c>
      <c r="I156" s="9" t="str">
        <f>_xlfn.CONCAT(RFM_Table[[#This Row],[R_Score(Recency)]],RFM_Table[[#This Row],[F_Score(Frequency)]],RFM_Table[[#This Row],[M_Score(Monetary)]])</f>
        <v>232</v>
      </c>
      <c r="J156" t="str">
        <f>IF(VALUE(RFM_Table[[#This Row],[RFM_ID]])&gt;=444,"Champions", IF(VALUE(RFM_Table[[#This Row],[RFM_ID]])&gt;=333,"Loyal Customers", IF(VALUE(RFM_Table[[#This Row],[R_Score(Recency)]])&gt;=4,"Recent Customers", IF(VALUE(RFM_Table[[#This Row],[R_Score(Recency)]])&lt;=2,"At Risk/Lost", "Average Customers"))))</f>
        <v>At Risk/Lost</v>
      </c>
    </row>
    <row r="157" spans="1:10" x14ac:dyDescent="0.35">
      <c r="A157" t="s">
        <v>231</v>
      </c>
      <c r="B157" t="s">
        <v>1024</v>
      </c>
      <c r="C157">
        <v>2</v>
      </c>
      <c r="D157">
        <v>708</v>
      </c>
      <c r="E157">
        <v>565.39200000000005</v>
      </c>
      <c r="F157">
        <f xml:space="preserve"> ROUNDUP((1 - _xlfn.PERCENTRANK.INC(D:D,RFM_Table[[#This Row],[Recency (Days)]]))*5,0)</f>
        <v>1</v>
      </c>
      <c r="G157">
        <f>ROUNDUP(_xlfn.PERCENTRANK.INC(C:C,RFM_Table[[#This Row],[Total Orders]])*5,0)</f>
        <v>1</v>
      </c>
      <c r="H157">
        <f>ROUNDUP(_xlfn.PERCENTRANK.INC(E:E,RFM_Table[[#This Row],[Total Sales]])*5,0)</f>
        <v>1</v>
      </c>
      <c r="I157" s="9" t="str">
        <f>_xlfn.CONCAT(RFM_Table[[#This Row],[R_Score(Recency)]],RFM_Table[[#This Row],[F_Score(Frequency)]],RFM_Table[[#This Row],[M_Score(Monetary)]])</f>
        <v>111</v>
      </c>
      <c r="J157" t="str">
        <f>IF(VALUE(RFM_Table[[#This Row],[RFM_ID]])&gt;=444,"Champions", IF(VALUE(RFM_Table[[#This Row],[RFM_ID]])&gt;=333,"Loyal Customers", IF(VALUE(RFM_Table[[#This Row],[R_Score(Recency)]])&gt;=4,"Recent Customers", IF(VALUE(RFM_Table[[#This Row],[R_Score(Recency)]])&lt;=2,"At Risk/Lost", "Average Customers"))))</f>
        <v>At Risk/Lost</v>
      </c>
    </row>
    <row r="158" spans="1:10" x14ac:dyDescent="0.35">
      <c r="A158" t="s">
        <v>232</v>
      </c>
      <c r="B158" t="s">
        <v>1025</v>
      </c>
      <c r="C158">
        <v>4</v>
      </c>
      <c r="D158">
        <v>8</v>
      </c>
      <c r="E158">
        <v>1661.61</v>
      </c>
      <c r="F158">
        <f xml:space="preserve"> ROUNDUP((1 - _xlfn.PERCENTRANK.INC(D:D,RFM_Table[[#This Row],[Recency (Days)]]))*5,0)</f>
        <v>5</v>
      </c>
      <c r="G158">
        <f>ROUNDUP(_xlfn.PERCENTRANK.INC(C:C,RFM_Table[[#This Row],[Total Orders]])*5,0)</f>
        <v>1</v>
      </c>
      <c r="H158">
        <f>ROUNDUP(_xlfn.PERCENTRANK.INC(E:E,RFM_Table[[#This Row],[Total Sales]])*5,0)</f>
        <v>2</v>
      </c>
      <c r="I158" s="9" t="str">
        <f>_xlfn.CONCAT(RFM_Table[[#This Row],[R_Score(Recency)]],RFM_Table[[#This Row],[F_Score(Frequency)]],RFM_Table[[#This Row],[M_Score(Monetary)]])</f>
        <v>512</v>
      </c>
      <c r="J158" t="str">
        <f>IF(VALUE(RFM_Table[[#This Row],[RFM_ID]])&gt;=444,"Champions", IF(VALUE(RFM_Table[[#This Row],[RFM_ID]])&gt;=333,"Loyal Customers", IF(VALUE(RFM_Table[[#This Row],[R_Score(Recency)]])&gt;=4,"Recent Customers", IF(VALUE(RFM_Table[[#This Row],[R_Score(Recency)]])&lt;=2,"At Risk/Lost", "Average Customers"))))</f>
        <v>Champions</v>
      </c>
    </row>
    <row r="159" spans="1:10" x14ac:dyDescent="0.35">
      <c r="A159" t="s">
        <v>233</v>
      </c>
      <c r="B159" t="s">
        <v>1026</v>
      </c>
      <c r="C159">
        <v>6</v>
      </c>
      <c r="D159">
        <v>26</v>
      </c>
      <c r="E159">
        <v>2533.3139999999999</v>
      </c>
      <c r="F159">
        <f xml:space="preserve"> ROUNDUP((1 - _xlfn.PERCENTRANK.INC(D:D,RFM_Table[[#This Row],[Recency (Days)]]))*5,0)</f>
        <v>5</v>
      </c>
      <c r="G159">
        <f>ROUNDUP(_xlfn.PERCENTRANK.INC(C:C,RFM_Table[[#This Row],[Total Orders]])*5,0)</f>
        <v>3</v>
      </c>
      <c r="H159">
        <f>ROUNDUP(_xlfn.PERCENTRANK.INC(E:E,RFM_Table[[#This Row],[Total Sales]])*5,0)</f>
        <v>3</v>
      </c>
      <c r="I159" s="9" t="str">
        <f>_xlfn.CONCAT(RFM_Table[[#This Row],[R_Score(Recency)]],RFM_Table[[#This Row],[F_Score(Frequency)]],RFM_Table[[#This Row],[M_Score(Monetary)]])</f>
        <v>533</v>
      </c>
      <c r="J159" t="str">
        <f>IF(VALUE(RFM_Table[[#This Row],[RFM_ID]])&gt;=444,"Champions", IF(VALUE(RFM_Table[[#This Row],[RFM_ID]])&gt;=333,"Loyal Customers", IF(VALUE(RFM_Table[[#This Row],[R_Score(Recency)]])&gt;=4,"Recent Customers", IF(VALUE(RFM_Table[[#This Row],[R_Score(Recency)]])&lt;=2,"At Risk/Lost", "Average Customers"))))</f>
        <v>Champions</v>
      </c>
    </row>
    <row r="160" spans="1:10" x14ac:dyDescent="0.35">
      <c r="A160" t="s">
        <v>234</v>
      </c>
      <c r="B160" t="s">
        <v>1027</v>
      </c>
      <c r="C160">
        <v>6</v>
      </c>
      <c r="D160">
        <v>8</v>
      </c>
      <c r="E160">
        <v>1475.144</v>
      </c>
      <c r="F160">
        <f xml:space="preserve"> ROUNDUP((1 - _xlfn.PERCENTRANK.INC(D:D,RFM_Table[[#This Row],[Recency (Days)]]))*5,0)</f>
        <v>5</v>
      </c>
      <c r="G160">
        <f>ROUNDUP(_xlfn.PERCENTRANK.INC(C:C,RFM_Table[[#This Row],[Total Orders]])*5,0)</f>
        <v>3</v>
      </c>
      <c r="H160">
        <f>ROUNDUP(_xlfn.PERCENTRANK.INC(E:E,RFM_Table[[#This Row],[Total Sales]])*5,0)</f>
        <v>2</v>
      </c>
      <c r="I160" s="9" t="str">
        <f>_xlfn.CONCAT(RFM_Table[[#This Row],[R_Score(Recency)]],RFM_Table[[#This Row],[F_Score(Frequency)]],RFM_Table[[#This Row],[M_Score(Monetary)]])</f>
        <v>532</v>
      </c>
      <c r="J160" t="str">
        <f>IF(VALUE(RFM_Table[[#This Row],[RFM_ID]])&gt;=444,"Champions", IF(VALUE(RFM_Table[[#This Row],[RFM_ID]])&gt;=333,"Loyal Customers", IF(VALUE(RFM_Table[[#This Row],[R_Score(Recency)]])&gt;=4,"Recent Customers", IF(VALUE(RFM_Table[[#This Row],[R_Score(Recency)]])&lt;=2,"At Risk/Lost", "Average Customers"))))</f>
        <v>Champions</v>
      </c>
    </row>
    <row r="161" spans="1:10" x14ac:dyDescent="0.35">
      <c r="A161" t="s">
        <v>235</v>
      </c>
      <c r="B161" t="s">
        <v>1028</v>
      </c>
      <c r="C161">
        <v>5</v>
      </c>
      <c r="D161">
        <v>385</v>
      </c>
      <c r="E161">
        <v>2305.712</v>
      </c>
      <c r="F161">
        <f xml:space="preserve"> ROUNDUP((1 - _xlfn.PERCENTRANK.INC(D:D,RFM_Table[[#This Row],[Recency (Days)]]))*5,0)</f>
        <v>1</v>
      </c>
      <c r="G161">
        <f>ROUNDUP(_xlfn.PERCENTRANK.INC(C:C,RFM_Table[[#This Row],[Total Orders]])*5,0)</f>
        <v>2</v>
      </c>
      <c r="H161">
        <f>ROUNDUP(_xlfn.PERCENTRANK.INC(E:E,RFM_Table[[#This Row],[Total Sales]])*5,0)</f>
        <v>3</v>
      </c>
      <c r="I161" s="9" t="str">
        <f>_xlfn.CONCAT(RFM_Table[[#This Row],[R_Score(Recency)]],RFM_Table[[#This Row],[F_Score(Frequency)]],RFM_Table[[#This Row],[M_Score(Monetary)]])</f>
        <v>123</v>
      </c>
      <c r="J161" t="str">
        <f>IF(VALUE(RFM_Table[[#This Row],[RFM_ID]])&gt;=444,"Champions", IF(VALUE(RFM_Table[[#This Row],[RFM_ID]])&gt;=333,"Loyal Customers", IF(VALUE(RFM_Table[[#This Row],[R_Score(Recency)]])&gt;=4,"Recent Customers", IF(VALUE(RFM_Table[[#This Row],[R_Score(Recency)]])&lt;=2,"At Risk/Lost", "Average Customers"))))</f>
        <v>At Risk/Lost</v>
      </c>
    </row>
    <row r="162" spans="1:10" x14ac:dyDescent="0.35">
      <c r="A162" t="s">
        <v>236</v>
      </c>
      <c r="B162" t="s">
        <v>1029</v>
      </c>
      <c r="C162">
        <v>4</v>
      </c>
      <c r="D162">
        <v>37</v>
      </c>
      <c r="E162">
        <v>8954.02</v>
      </c>
      <c r="F162">
        <f xml:space="preserve"> ROUNDUP((1 - _xlfn.PERCENTRANK.INC(D:D,RFM_Table[[#This Row],[Recency (Days)]]))*5,0)</f>
        <v>4</v>
      </c>
      <c r="G162">
        <f>ROUNDUP(_xlfn.PERCENTRANK.INC(C:C,RFM_Table[[#This Row],[Total Orders]])*5,0)</f>
        <v>1</v>
      </c>
      <c r="H162">
        <f>ROUNDUP(_xlfn.PERCENTRANK.INC(E:E,RFM_Table[[#This Row],[Total Sales]])*5,0)</f>
        <v>5</v>
      </c>
      <c r="I162" s="9" t="str">
        <f>_xlfn.CONCAT(RFM_Table[[#This Row],[R_Score(Recency)]],RFM_Table[[#This Row],[F_Score(Frequency)]],RFM_Table[[#This Row],[M_Score(Monetary)]])</f>
        <v>415</v>
      </c>
      <c r="J162" t="str">
        <f>IF(VALUE(RFM_Table[[#This Row],[RFM_ID]])&gt;=444,"Champions", IF(VALUE(RFM_Table[[#This Row],[RFM_ID]])&gt;=333,"Loyal Customers", IF(VALUE(RFM_Table[[#This Row],[R_Score(Recency)]])&gt;=4,"Recent Customers", IF(VALUE(RFM_Table[[#This Row],[R_Score(Recency)]])&lt;=2,"At Risk/Lost", "Average Customers"))))</f>
        <v>Loyal Customers</v>
      </c>
    </row>
    <row r="163" spans="1:10" x14ac:dyDescent="0.35">
      <c r="A163" t="s">
        <v>237</v>
      </c>
      <c r="B163" t="s">
        <v>1030</v>
      </c>
      <c r="C163">
        <v>3</v>
      </c>
      <c r="D163">
        <v>436</v>
      </c>
      <c r="E163">
        <v>287.99</v>
      </c>
      <c r="F163">
        <f xml:space="preserve"> ROUNDUP((1 - _xlfn.PERCENTRANK.INC(D:D,RFM_Table[[#This Row],[Recency (Days)]]))*5,0)</f>
        <v>1</v>
      </c>
      <c r="G163">
        <f>ROUNDUP(_xlfn.PERCENTRANK.INC(C:C,RFM_Table[[#This Row],[Total Orders]])*5,0)</f>
        <v>1</v>
      </c>
      <c r="H163">
        <f>ROUNDUP(_xlfn.PERCENTRANK.INC(E:E,RFM_Table[[#This Row],[Total Sales]])*5,0)</f>
        <v>1</v>
      </c>
      <c r="I163" s="9" t="str">
        <f>_xlfn.CONCAT(RFM_Table[[#This Row],[R_Score(Recency)]],RFM_Table[[#This Row],[F_Score(Frequency)]],RFM_Table[[#This Row],[M_Score(Monetary)]])</f>
        <v>111</v>
      </c>
      <c r="J163" t="str">
        <f>IF(VALUE(RFM_Table[[#This Row],[RFM_ID]])&gt;=444,"Champions", IF(VALUE(RFM_Table[[#This Row],[RFM_ID]])&gt;=333,"Loyal Customers", IF(VALUE(RFM_Table[[#This Row],[R_Score(Recency)]])&gt;=4,"Recent Customers", IF(VALUE(RFM_Table[[#This Row],[R_Score(Recency)]])&lt;=2,"At Risk/Lost", "Average Customers"))))</f>
        <v>At Risk/Lost</v>
      </c>
    </row>
    <row r="164" spans="1:10" x14ac:dyDescent="0.35">
      <c r="A164" t="s">
        <v>238</v>
      </c>
      <c r="B164" t="s">
        <v>1031</v>
      </c>
      <c r="C164">
        <v>6</v>
      </c>
      <c r="D164">
        <v>27</v>
      </c>
      <c r="E164">
        <v>6339.5576000000001</v>
      </c>
      <c r="F164">
        <f xml:space="preserve"> ROUNDUP((1 - _xlfn.PERCENTRANK.INC(D:D,RFM_Table[[#This Row],[Recency (Days)]]))*5,0)</f>
        <v>4</v>
      </c>
      <c r="G164">
        <f>ROUNDUP(_xlfn.PERCENTRANK.INC(C:C,RFM_Table[[#This Row],[Total Orders]])*5,0)</f>
        <v>3</v>
      </c>
      <c r="H164">
        <f>ROUNDUP(_xlfn.PERCENTRANK.INC(E:E,RFM_Table[[#This Row],[Total Sales]])*5,0)</f>
        <v>5</v>
      </c>
      <c r="I164" s="9" t="str">
        <f>_xlfn.CONCAT(RFM_Table[[#This Row],[R_Score(Recency)]],RFM_Table[[#This Row],[F_Score(Frequency)]],RFM_Table[[#This Row],[M_Score(Monetary)]])</f>
        <v>435</v>
      </c>
      <c r="J164" t="str">
        <f>IF(VALUE(RFM_Table[[#This Row],[RFM_ID]])&gt;=444,"Champions", IF(VALUE(RFM_Table[[#This Row],[RFM_ID]])&gt;=333,"Loyal Customers", IF(VALUE(RFM_Table[[#This Row],[R_Score(Recency)]])&gt;=4,"Recent Customers", IF(VALUE(RFM_Table[[#This Row],[R_Score(Recency)]])&lt;=2,"At Risk/Lost", "Average Customers"))))</f>
        <v>Loyal Customers</v>
      </c>
    </row>
    <row r="165" spans="1:10" x14ac:dyDescent="0.35">
      <c r="A165" t="s">
        <v>239</v>
      </c>
      <c r="B165" t="s">
        <v>1032</v>
      </c>
      <c r="C165">
        <v>4</v>
      </c>
      <c r="D165">
        <v>1035</v>
      </c>
      <c r="E165">
        <v>3984.4524000000001</v>
      </c>
      <c r="F165">
        <f xml:space="preserve"> ROUNDUP((1 - _xlfn.PERCENTRANK.INC(D:D,RFM_Table[[#This Row],[Recency (Days)]]))*5,0)</f>
        <v>1</v>
      </c>
      <c r="G165">
        <f>ROUNDUP(_xlfn.PERCENTRANK.INC(C:C,RFM_Table[[#This Row],[Total Orders]])*5,0)</f>
        <v>1</v>
      </c>
      <c r="H165">
        <f>ROUNDUP(_xlfn.PERCENTRANK.INC(E:E,RFM_Table[[#This Row],[Total Sales]])*5,0)</f>
        <v>4</v>
      </c>
      <c r="I165" s="9" t="str">
        <f>_xlfn.CONCAT(RFM_Table[[#This Row],[R_Score(Recency)]],RFM_Table[[#This Row],[F_Score(Frequency)]],RFM_Table[[#This Row],[M_Score(Monetary)]])</f>
        <v>114</v>
      </c>
      <c r="J165" t="str">
        <f>IF(VALUE(RFM_Table[[#This Row],[RFM_ID]])&gt;=444,"Champions", IF(VALUE(RFM_Table[[#This Row],[RFM_ID]])&gt;=333,"Loyal Customers", IF(VALUE(RFM_Table[[#This Row],[R_Score(Recency)]])&gt;=4,"Recent Customers", IF(VALUE(RFM_Table[[#This Row],[R_Score(Recency)]])&lt;=2,"At Risk/Lost", "Average Customers"))))</f>
        <v>At Risk/Lost</v>
      </c>
    </row>
    <row r="166" spans="1:10" x14ac:dyDescent="0.35">
      <c r="A166" t="s">
        <v>240</v>
      </c>
      <c r="B166" t="s">
        <v>1033</v>
      </c>
      <c r="C166">
        <v>5</v>
      </c>
      <c r="D166">
        <v>549</v>
      </c>
      <c r="E166">
        <v>1300.076</v>
      </c>
      <c r="F166">
        <f xml:space="preserve"> ROUNDUP((1 - _xlfn.PERCENTRANK.INC(D:D,RFM_Table[[#This Row],[Recency (Days)]]))*5,0)</f>
        <v>1</v>
      </c>
      <c r="G166">
        <f>ROUNDUP(_xlfn.PERCENTRANK.INC(C:C,RFM_Table[[#This Row],[Total Orders]])*5,0)</f>
        <v>2</v>
      </c>
      <c r="H166">
        <f>ROUNDUP(_xlfn.PERCENTRANK.INC(E:E,RFM_Table[[#This Row],[Total Sales]])*5,0)</f>
        <v>2</v>
      </c>
      <c r="I166" s="9" t="str">
        <f>_xlfn.CONCAT(RFM_Table[[#This Row],[R_Score(Recency)]],RFM_Table[[#This Row],[F_Score(Frequency)]],RFM_Table[[#This Row],[M_Score(Monetary)]])</f>
        <v>122</v>
      </c>
      <c r="J166" t="str">
        <f>IF(VALUE(RFM_Table[[#This Row],[RFM_ID]])&gt;=444,"Champions", IF(VALUE(RFM_Table[[#This Row],[RFM_ID]])&gt;=333,"Loyal Customers", IF(VALUE(RFM_Table[[#This Row],[R_Score(Recency)]])&gt;=4,"Recent Customers", IF(VALUE(RFM_Table[[#This Row],[R_Score(Recency)]])&lt;=2,"At Risk/Lost", "Average Customers"))))</f>
        <v>At Risk/Lost</v>
      </c>
    </row>
    <row r="167" spans="1:10" x14ac:dyDescent="0.35">
      <c r="A167" t="s">
        <v>241</v>
      </c>
      <c r="B167" t="s">
        <v>1034</v>
      </c>
      <c r="C167">
        <v>8</v>
      </c>
      <c r="D167">
        <v>82</v>
      </c>
      <c r="E167">
        <v>5402.2539999999999</v>
      </c>
      <c r="F167">
        <f xml:space="preserve"> ROUNDUP((1 - _xlfn.PERCENTRANK.INC(D:D,RFM_Table[[#This Row],[Recency (Days)]]))*5,0)</f>
        <v>3</v>
      </c>
      <c r="G167">
        <f>ROUNDUP(_xlfn.PERCENTRANK.INC(C:C,RFM_Table[[#This Row],[Total Orders]])*5,0)</f>
        <v>4</v>
      </c>
      <c r="H167">
        <f>ROUNDUP(_xlfn.PERCENTRANK.INC(E:E,RFM_Table[[#This Row],[Total Sales]])*5,0)</f>
        <v>5</v>
      </c>
      <c r="I167" s="9" t="str">
        <f>_xlfn.CONCAT(RFM_Table[[#This Row],[R_Score(Recency)]],RFM_Table[[#This Row],[F_Score(Frequency)]],RFM_Table[[#This Row],[M_Score(Monetary)]])</f>
        <v>345</v>
      </c>
      <c r="J167" t="str">
        <f>IF(VALUE(RFM_Table[[#This Row],[RFM_ID]])&gt;=444,"Champions", IF(VALUE(RFM_Table[[#This Row],[RFM_ID]])&gt;=333,"Loyal Customers", IF(VALUE(RFM_Table[[#This Row],[R_Score(Recency)]])&gt;=4,"Recent Customers", IF(VALUE(RFM_Table[[#This Row],[R_Score(Recency)]])&lt;=2,"At Risk/Lost", "Average Customers"))))</f>
        <v>Loyal Customers</v>
      </c>
    </row>
    <row r="168" spans="1:10" x14ac:dyDescent="0.35">
      <c r="A168" t="s">
        <v>242</v>
      </c>
      <c r="B168" t="s">
        <v>1035</v>
      </c>
      <c r="C168">
        <v>8</v>
      </c>
      <c r="D168">
        <v>160</v>
      </c>
      <c r="E168">
        <v>5888.2749999999996</v>
      </c>
      <c r="F168">
        <f xml:space="preserve"> ROUNDUP((1 - _xlfn.PERCENTRANK.INC(D:D,RFM_Table[[#This Row],[Recency (Days)]]))*5,0)</f>
        <v>2</v>
      </c>
      <c r="G168">
        <f>ROUNDUP(_xlfn.PERCENTRANK.INC(C:C,RFM_Table[[#This Row],[Total Orders]])*5,0)</f>
        <v>4</v>
      </c>
      <c r="H168">
        <f>ROUNDUP(_xlfn.PERCENTRANK.INC(E:E,RFM_Table[[#This Row],[Total Sales]])*5,0)</f>
        <v>5</v>
      </c>
      <c r="I168" s="9" t="str">
        <f>_xlfn.CONCAT(RFM_Table[[#This Row],[R_Score(Recency)]],RFM_Table[[#This Row],[F_Score(Frequency)]],RFM_Table[[#This Row],[M_Score(Monetary)]])</f>
        <v>245</v>
      </c>
      <c r="J168" t="str">
        <f>IF(VALUE(RFM_Table[[#This Row],[RFM_ID]])&gt;=444,"Champions", IF(VALUE(RFM_Table[[#This Row],[RFM_ID]])&gt;=333,"Loyal Customers", IF(VALUE(RFM_Table[[#This Row],[R_Score(Recency)]])&gt;=4,"Recent Customers", IF(VALUE(RFM_Table[[#This Row],[R_Score(Recency)]])&lt;=2,"At Risk/Lost", "Average Customers"))))</f>
        <v>At Risk/Lost</v>
      </c>
    </row>
    <row r="169" spans="1:10" x14ac:dyDescent="0.35">
      <c r="A169" t="s">
        <v>243</v>
      </c>
      <c r="B169" t="s">
        <v>1036</v>
      </c>
      <c r="C169">
        <v>4</v>
      </c>
      <c r="D169">
        <v>57</v>
      </c>
      <c r="E169">
        <v>2148.8519999999999</v>
      </c>
      <c r="F169">
        <f xml:space="preserve"> ROUNDUP((1 - _xlfn.PERCENTRANK.INC(D:D,RFM_Table[[#This Row],[Recency (Days)]]))*5,0)</f>
        <v>3</v>
      </c>
      <c r="G169">
        <f>ROUNDUP(_xlfn.PERCENTRANK.INC(C:C,RFM_Table[[#This Row],[Total Orders]])*5,0)</f>
        <v>1</v>
      </c>
      <c r="H169">
        <f>ROUNDUP(_xlfn.PERCENTRANK.INC(E:E,RFM_Table[[#This Row],[Total Sales]])*5,0)</f>
        <v>3</v>
      </c>
      <c r="I169" s="9" t="str">
        <f>_xlfn.CONCAT(RFM_Table[[#This Row],[R_Score(Recency)]],RFM_Table[[#This Row],[F_Score(Frequency)]],RFM_Table[[#This Row],[M_Score(Monetary)]])</f>
        <v>313</v>
      </c>
      <c r="J169" t="str">
        <f>IF(VALUE(RFM_Table[[#This Row],[RFM_ID]])&gt;=444,"Champions", IF(VALUE(RFM_Table[[#This Row],[RFM_ID]])&gt;=333,"Loyal Customers", IF(VALUE(RFM_Table[[#This Row],[R_Score(Recency)]])&gt;=4,"Recent Customers", IF(VALUE(RFM_Table[[#This Row],[R_Score(Recency)]])&lt;=2,"At Risk/Lost", "Average Customers"))))</f>
        <v>Average Customers</v>
      </c>
    </row>
    <row r="170" spans="1:10" x14ac:dyDescent="0.35">
      <c r="A170" t="s">
        <v>244</v>
      </c>
      <c r="B170" t="s">
        <v>1037</v>
      </c>
      <c r="C170">
        <v>3</v>
      </c>
      <c r="D170">
        <v>470</v>
      </c>
      <c r="E170">
        <v>475.9</v>
      </c>
      <c r="F170">
        <f xml:space="preserve"> ROUNDUP((1 - _xlfn.PERCENTRANK.INC(D:D,RFM_Table[[#This Row],[Recency (Days)]]))*5,0)</f>
        <v>1</v>
      </c>
      <c r="G170">
        <f>ROUNDUP(_xlfn.PERCENTRANK.INC(C:C,RFM_Table[[#This Row],[Total Orders]])*5,0)</f>
        <v>1</v>
      </c>
      <c r="H170">
        <f>ROUNDUP(_xlfn.PERCENTRANK.INC(E:E,RFM_Table[[#This Row],[Total Sales]])*5,0)</f>
        <v>1</v>
      </c>
      <c r="I170" s="9" t="str">
        <f>_xlfn.CONCAT(RFM_Table[[#This Row],[R_Score(Recency)]],RFM_Table[[#This Row],[F_Score(Frequency)]],RFM_Table[[#This Row],[M_Score(Monetary)]])</f>
        <v>111</v>
      </c>
      <c r="J170" t="str">
        <f>IF(VALUE(RFM_Table[[#This Row],[RFM_ID]])&gt;=444,"Champions", IF(VALUE(RFM_Table[[#This Row],[RFM_ID]])&gt;=333,"Loyal Customers", IF(VALUE(RFM_Table[[#This Row],[R_Score(Recency)]])&gt;=4,"Recent Customers", IF(VALUE(RFM_Table[[#This Row],[R_Score(Recency)]])&lt;=2,"At Risk/Lost", "Average Customers"))))</f>
        <v>At Risk/Lost</v>
      </c>
    </row>
    <row r="171" spans="1:10" x14ac:dyDescent="0.35">
      <c r="A171" t="s">
        <v>245</v>
      </c>
      <c r="B171" t="s">
        <v>1038</v>
      </c>
      <c r="C171">
        <v>4</v>
      </c>
      <c r="D171">
        <v>78</v>
      </c>
      <c r="E171">
        <v>1600.55</v>
      </c>
      <c r="F171">
        <f xml:space="preserve"> ROUNDUP((1 - _xlfn.PERCENTRANK.INC(D:D,RFM_Table[[#This Row],[Recency (Days)]]))*5,0)</f>
        <v>3</v>
      </c>
      <c r="G171">
        <f>ROUNDUP(_xlfn.PERCENTRANK.INC(C:C,RFM_Table[[#This Row],[Total Orders]])*5,0)</f>
        <v>1</v>
      </c>
      <c r="H171">
        <f>ROUNDUP(_xlfn.PERCENTRANK.INC(E:E,RFM_Table[[#This Row],[Total Sales]])*5,0)</f>
        <v>2</v>
      </c>
      <c r="I171" s="9" t="str">
        <f>_xlfn.CONCAT(RFM_Table[[#This Row],[R_Score(Recency)]],RFM_Table[[#This Row],[F_Score(Frequency)]],RFM_Table[[#This Row],[M_Score(Monetary)]])</f>
        <v>312</v>
      </c>
      <c r="J171" t="str">
        <f>IF(VALUE(RFM_Table[[#This Row],[RFM_ID]])&gt;=444,"Champions", IF(VALUE(RFM_Table[[#This Row],[RFM_ID]])&gt;=333,"Loyal Customers", IF(VALUE(RFM_Table[[#This Row],[R_Score(Recency)]])&gt;=4,"Recent Customers", IF(VALUE(RFM_Table[[#This Row],[R_Score(Recency)]])&lt;=2,"At Risk/Lost", "Average Customers"))))</f>
        <v>Average Customers</v>
      </c>
    </row>
    <row r="172" spans="1:10" x14ac:dyDescent="0.35">
      <c r="A172" t="s">
        <v>246</v>
      </c>
      <c r="B172" t="s">
        <v>1039</v>
      </c>
      <c r="C172">
        <v>3</v>
      </c>
      <c r="D172">
        <v>85</v>
      </c>
      <c r="E172">
        <v>1397.8724</v>
      </c>
      <c r="F172">
        <f xml:space="preserve"> ROUNDUP((1 - _xlfn.PERCENTRANK.INC(D:D,RFM_Table[[#This Row],[Recency (Days)]]))*5,0)</f>
        <v>3</v>
      </c>
      <c r="G172">
        <f>ROUNDUP(_xlfn.PERCENTRANK.INC(C:C,RFM_Table[[#This Row],[Total Orders]])*5,0)</f>
        <v>1</v>
      </c>
      <c r="H172">
        <f>ROUNDUP(_xlfn.PERCENTRANK.INC(E:E,RFM_Table[[#This Row],[Total Sales]])*5,0)</f>
        <v>2</v>
      </c>
      <c r="I172" s="9" t="str">
        <f>_xlfn.CONCAT(RFM_Table[[#This Row],[R_Score(Recency)]],RFM_Table[[#This Row],[F_Score(Frequency)]],RFM_Table[[#This Row],[M_Score(Monetary)]])</f>
        <v>312</v>
      </c>
      <c r="J172" t="str">
        <f>IF(VALUE(RFM_Table[[#This Row],[RFM_ID]])&gt;=444,"Champions", IF(VALUE(RFM_Table[[#This Row],[RFM_ID]])&gt;=333,"Loyal Customers", IF(VALUE(RFM_Table[[#This Row],[R_Score(Recency)]])&gt;=4,"Recent Customers", IF(VALUE(RFM_Table[[#This Row],[R_Score(Recency)]])&lt;=2,"At Risk/Lost", "Average Customers"))))</f>
        <v>Average Customers</v>
      </c>
    </row>
    <row r="173" spans="1:10" x14ac:dyDescent="0.35">
      <c r="A173" t="s">
        <v>247</v>
      </c>
      <c r="B173" t="s">
        <v>1040</v>
      </c>
      <c r="C173">
        <v>5</v>
      </c>
      <c r="D173">
        <v>91</v>
      </c>
      <c r="E173">
        <v>1278.954</v>
      </c>
      <c r="F173">
        <f xml:space="preserve"> ROUNDUP((1 - _xlfn.PERCENTRANK.INC(D:D,RFM_Table[[#This Row],[Recency (Days)]]))*5,0)</f>
        <v>3</v>
      </c>
      <c r="G173">
        <f>ROUNDUP(_xlfn.PERCENTRANK.INC(C:C,RFM_Table[[#This Row],[Total Orders]])*5,0)</f>
        <v>2</v>
      </c>
      <c r="H173">
        <f>ROUNDUP(_xlfn.PERCENTRANK.INC(E:E,RFM_Table[[#This Row],[Total Sales]])*5,0)</f>
        <v>2</v>
      </c>
      <c r="I173" s="9" t="str">
        <f>_xlfn.CONCAT(RFM_Table[[#This Row],[R_Score(Recency)]],RFM_Table[[#This Row],[F_Score(Frequency)]],RFM_Table[[#This Row],[M_Score(Monetary)]])</f>
        <v>322</v>
      </c>
      <c r="J173" t="str">
        <f>IF(VALUE(RFM_Table[[#This Row],[RFM_ID]])&gt;=444,"Champions", IF(VALUE(RFM_Table[[#This Row],[RFM_ID]])&gt;=333,"Loyal Customers", IF(VALUE(RFM_Table[[#This Row],[R_Score(Recency)]])&gt;=4,"Recent Customers", IF(VALUE(RFM_Table[[#This Row],[R_Score(Recency)]])&lt;=2,"At Risk/Lost", "Average Customers"))))</f>
        <v>Average Customers</v>
      </c>
    </row>
    <row r="174" spans="1:10" x14ac:dyDescent="0.35">
      <c r="A174" t="s">
        <v>248</v>
      </c>
      <c r="B174" t="s">
        <v>1041</v>
      </c>
      <c r="C174">
        <v>6</v>
      </c>
      <c r="D174">
        <v>162</v>
      </c>
      <c r="E174">
        <v>537.63199999999995</v>
      </c>
      <c r="F174">
        <f xml:space="preserve"> ROUNDUP((1 - _xlfn.PERCENTRANK.INC(D:D,RFM_Table[[#This Row],[Recency (Days)]]))*5,0)</f>
        <v>2</v>
      </c>
      <c r="G174">
        <f>ROUNDUP(_xlfn.PERCENTRANK.INC(C:C,RFM_Table[[#This Row],[Total Orders]])*5,0)</f>
        <v>3</v>
      </c>
      <c r="H174">
        <f>ROUNDUP(_xlfn.PERCENTRANK.INC(E:E,RFM_Table[[#This Row],[Total Sales]])*5,0)</f>
        <v>1</v>
      </c>
      <c r="I174" s="9" t="str">
        <f>_xlfn.CONCAT(RFM_Table[[#This Row],[R_Score(Recency)]],RFM_Table[[#This Row],[F_Score(Frequency)]],RFM_Table[[#This Row],[M_Score(Monetary)]])</f>
        <v>231</v>
      </c>
      <c r="J174" t="str">
        <f>IF(VALUE(RFM_Table[[#This Row],[RFM_ID]])&gt;=444,"Champions", IF(VALUE(RFM_Table[[#This Row],[RFM_ID]])&gt;=333,"Loyal Customers", IF(VALUE(RFM_Table[[#This Row],[R_Score(Recency)]])&gt;=4,"Recent Customers", IF(VALUE(RFM_Table[[#This Row],[R_Score(Recency)]])&lt;=2,"At Risk/Lost", "Average Customers"))))</f>
        <v>At Risk/Lost</v>
      </c>
    </row>
    <row r="175" spans="1:10" x14ac:dyDescent="0.35">
      <c r="A175" t="s">
        <v>249</v>
      </c>
      <c r="B175" t="s">
        <v>1042</v>
      </c>
      <c r="C175">
        <v>11</v>
      </c>
      <c r="D175">
        <v>25</v>
      </c>
      <c r="E175">
        <v>3036.547</v>
      </c>
      <c r="F175">
        <f xml:space="preserve"> ROUNDUP((1 - _xlfn.PERCENTRANK.INC(D:D,RFM_Table[[#This Row],[Recency (Days)]]))*5,0)</f>
        <v>5</v>
      </c>
      <c r="G175">
        <f>ROUNDUP(_xlfn.PERCENTRANK.INC(C:C,RFM_Table[[#This Row],[Total Orders]])*5,0)</f>
        <v>5</v>
      </c>
      <c r="H175">
        <f>ROUNDUP(_xlfn.PERCENTRANK.INC(E:E,RFM_Table[[#This Row],[Total Sales]])*5,0)</f>
        <v>4</v>
      </c>
      <c r="I175" s="9" t="str">
        <f>_xlfn.CONCAT(RFM_Table[[#This Row],[R_Score(Recency)]],RFM_Table[[#This Row],[F_Score(Frequency)]],RFM_Table[[#This Row],[M_Score(Monetary)]])</f>
        <v>554</v>
      </c>
      <c r="J175" t="str">
        <f>IF(VALUE(RFM_Table[[#This Row],[RFM_ID]])&gt;=444,"Champions", IF(VALUE(RFM_Table[[#This Row],[RFM_ID]])&gt;=333,"Loyal Customers", IF(VALUE(RFM_Table[[#This Row],[R_Score(Recency)]])&gt;=4,"Recent Customers", IF(VALUE(RFM_Table[[#This Row],[R_Score(Recency)]])&lt;=2,"At Risk/Lost", "Average Customers"))))</f>
        <v>Champions</v>
      </c>
    </row>
    <row r="176" spans="1:10" x14ac:dyDescent="0.35">
      <c r="A176" t="s">
        <v>250</v>
      </c>
      <c r="B176" t="s">
        <v>1043</v>
      </c>
      <c r="C176">
        <v>4</v>
      </c>
      <c r="D176">
        <v>489</v>
      </c>
      <c r="E176">
        <v>884.64</v>
      </c>
      <c r="F176">
        <f xml:space="preserve"> ROUNDUP((1 - _xlfn.PERCENTRANK.INC(D:D,RFM_Table[[#This Row],[Recency (Days)]]))*5,0)</f>
        <v>1</v>
      </c>
      <c r="G176">
        <f>ROUNDUP(_xlfn.PERCENTRANK.INC(C:C,RFM_Table[[#This Row],[Total Orders]])*5,0)</f>
        <v>1</v>
      </c>
      <c r="H176">
        <f>ROUNDUP(_xlfn.PERCENTRANK.INC(E:E,RFM_Table[[#This Row],[Total Sales]])*5,0)</f>
        <v>1</v>
      </c>
      <c r="I176" s="9" t="str">
        <f>_xlfn.CONCAT(RFM_Table[[#This Row],[R_Score(Recency)]],RFM_Table[[#This Row],[F_Score(Frequency)]],RFM_Table[[#This Row],[M_Score(Monetary)]])</f>
        <v>111</v>
      </c>
      <c r="J176" t="str">
        <f>IF(VALUE(RFM_Table[[#This Row],[RFM_ID]])&gt;=444,"Champions", IF(VALUE(RFM_Table[[#This Row],[RFM_ID]])&gt;=333,"Loyal Customers", IF(VALUE(RFM_Table[[#This Row],[R_Score(Recency)]])&gt;=4,"Recent Customers", IF(VALUE(RFM_Table[[#This Row],[R_Score(Recency)]])&lt;=2,"At Risk/Lost", "Average Customers"))))</f>
        <v>At Risk/Lost</v>
      </c>
    </row>
    <row r="177" spans="1:10" x14ac:dyDescent="0.35">
      <c r="A177" t="s">
        <v>251</v>
      </c>
      <c r="B177" t="s">
        <v>1044</v>
      </c>
      <c r="C177">
        <v>5</v>
      </c>
      <c r="D177">
        <v>232</v>
      </c>
      <c r="E177">
        <v>844.45799999999997</v>
      </c>
      <c r="F177">
        <f xml:space="preserve"> ROUNDUP((1 - _xlfn.PERCENTRANK.INC(D:D,RFM_Table[[#This Row],[Recency (Days)]]))*5,0)</f>
        <v>1</v>
      </c>
      <c r="G177">
        <f>ROUNDUP(_xlfn.PERCENTRANK.INC(C:C,RFM_Table[[#This Row],[Total Orders]])*5,0)</f>
        <v>2</v>
      </c>
      <c r="H177">
        <f>ROUNDUP(_xlfn.PERCENTRANK.INC(E:E,RFM_Table[[#This Row],[Total Sales]])*5,0)</f>
        <v>1</v>
      </c>
      <c r="I177" s="9" t="str">
        <f>_xlfn.CONCAT(RFM_Table[[#This Row],[R_Score(Recency)]],RFM_Table[[#This Row],[F_Score(Frequency)]],RFM_Table[[#This Row],[M_Score(Monetary)]])</f>
        <v>121</v>
      </c>
      <c r="J177" t="str">
        <f>IF(VALUE(RFM_Table[[#This Row],[RFM_ID]])&gt;=444,"Champions", IF(VALUE(RFM_Table[[#This Row],[RFM_ID]])&gt;=333,"Loyal Customers", IF(VALUE(RFM_Table[[#This Row],[R_Score(Recency)]])&gt;=4,"Recent Customers", IF(VALUE(RFM_Table[[#This Row],[R_Score(Recency)]])&lt;=2,"At Risk/Lost", "Average Customers"))))</f>
        <v>At Risk/Lost</v>
      </c>
    </row>
    <row r="178" spans="1:10" x14ac:dyDescent="0.35">
      <c r="A178" t="s">
        <v>252</v>
      </c>
      <c r="B178" t="s">
        <v>1045</v>
      </c>
      <c r="C178">
        <v>12</v>
      </c>
      <c r="D178">
        <v>26</v>
      </c>
      <c r="E178">
        <v>2754.2159999999999</v>
      </c>
      <c r="F178">
        <f xml:space="preserve"> ROUNDUP((1 - _xlfn.PERCENTRANK.INC(D:D,RFM_Table[[#This Row],[Recency (Days)]]))*5,0)</f>
        <v>5</v>
      </c>
      <c r="G178">
        <f>ROUNDUP(_xlfn.PERCENTRANK.INC(C:C,RFM_Table[[#This Row],[Total Orders]])*5,0)</f>
        <v>5</v>
      </c>
      <c r="H178">
        <f>ROUNDUP(_xlfn.PERCENTRANK.INC(E:E,RFM_Table[[#This Row],[Total Sales]])*5,0)</f>
        <v>3</v>
      </c>
      <c r="I178" s="9" t="str">
        <f>_xlfn.CONCAT(RFM_Table[[#This Row],[R_Score(Recency)]],RFM_Table[[#This Row],[F_Score(Frequency)]],RFM_Table[[#This Row],[M_Score(Monetary)]])</f>
        <v>553</v>
      </c>
      <c r="J178" t="str">
        <f>IF(VALUE(RFM_Table[[#This Row],[RFM_ID]])&gt;=444,"Champions", IF(VALUE(RFM_Table[[#This Row],[RFM_ID]])&gt;=333,"Loyal Customers", IF(VALUE(RFM_Table[[#This Row],[R_Score(Recency)]])&gt;=4,"Recent Customers", IF(VALUE(RFM_Table[[#This Row],[R_Score(Recency)]])&lt;=2,"At Risk/Lost", "Average Customers"))))</f>
        <v>Champions</v>
      </c>
    </row>
    <row r="179" spans="1:10" x14ac:dyDescent="0.35">
      <c r="A179" t="s">
        <v>253</v>
      </c>
      <c r="B179" t="s">
        <v>1046</v>
      </c>
      <c r="C179">
        <v>11</v>
      </c>
      <c r="D179">
        <v>6</v>
      </c>
      <c r="E179">
        <v>3202.1619999999998</v>
      </c>
      <c r="F179">
        <f xml:space="preserve"> ROUNDUP((1 - _xlfn.PERCENTRANK.INC(D:D,RFM_Table[[#This Row],[Recency (Days)]]))*5,0)</f>
        <v>5</v>
      </c>
      <c r="G179">
        <f>ROUNDUP(_xlfn.PERCENTRANK.INC(C:C,RFM_Table[[#This Row],[Total Orders]])*5,0)</f>
        <v>5</v>
      </c>
      <c r="H179">
        <f>ROUNDUP(_xlfn.PERCENTRANK.INC(E:E,RFM_Table[[#This Row],[Total Sales]])*5,0)</f>
        <v>4</v>
      </c>
      <c r="I179" s="9" t="str">
        <f>_xlfn.CONCAT(RFM_Table[[#This Row],[R_Score(Recency)]],RFM_Table[[#This Row],[F_Score(Frequency)]],RFM_Table[[#This Row],[M_Score(Monetary)]])</f>
        <v>554</v>
      </c>
      <c r="J179" t="str">
        <f>IF(VALUE(RFM_Table[[#This Row],[RFM_ID]])&gt;=444,"Champions", IF(VALUE(RFM_Table[[#This Row],[RFM_ID]])&gt;=333,"Loyal Customers", IF(VALUE(RFM_Table[[#This Row],[R_Score(Recency)]])&gt;=4,"Recent Customers", IF(VALUE(RFM_Table[[#This Row],[R_Score(Recency)]])&lt;=2,"At Risk/Lost", "Average Customers"))))</f>
        <v>Champions</v>
      </c>
    </row>
    <row r="180" spans="1:10" x14ac:dyDescent="0.35">
      <c r="A180" t="s">
        <v>254</v>
      </c>
      <c r="B180" t="s">
        <v>1047</v>
      </c>
      <c r="C180">
        <v>9</v>
      </c>
      <c r="D180">
        <v>2</v>
      </c>
      <c r="E180">
        <v>3651.8584999999998</v>
      </c>
      <c r="F180">
        <f xml:space="preserve"> ROUNDUP((1 - _xlfn.PERCENTRANK.INC(D:D,RFM_Table[[#This Row],[Recency (Days)]]))*5,0)</f>
        <v>5</v>
      </c>
      <c r="G180">
        <f>ROUNDUP(_xlfn.PERCENTRANK.INC(C:C,RFM_Table[[#This Row],[Total Orders]])*5,0)</f>
        <v>4</v>
      </c>
      <c r="H180">
        <f>ROUNDUP(_xlfn.PERCENTRANK.INC(E:E,RFM_Table[[#This Row],[Total Sales]])*5,0)</f>
        <v>4</v>
      </c>
      <c r="I180" s="9" t="str">
        <f>_xlfn.CONCAT(RFM_Table[[#This Row],[R_Score(Recency)]],RFM_Table[[#This Row],[F_Score(Frequency)]],RFM_Table[[#This Row],[M_Score(Monetary)]])</f>
        <v>544</v>
      </c>
      <c r="J180" t="str">
        <f>IF(VALUE(RFM_Table[[#This Row],[RFM_ID]])&gt;=444,"Champions", IF(VALUE(RFM_Table[[#This Row],[RFM_ID]])&gt;=333,"Loyal Customers", IF(VALUE(RFM_Table[[#This Row],[R_Score(Recency)]])&gt;=4,"Recent Customers", IF(VALUE(RFM_Table[[#This Row],[R_Score(Recency)]])&lt;=2,"At Risk/Lost", "Average Customers"))))</f>
        <v>Champions</v>
      </c>
    </row>
    <row r="181" spans="1:10" x14ac:dyDescent="0.35">
      <c r="A181" t="s">
        <v>255</v>
      </c>
      <c r="B181" t="s">
        <v>1048</v>
      </c>
      <c r="C181">
        <v>2</v>
      </c>
      <c r="D181">
        <v>27</v>
      </c>
      <c r="E181">
        <v>550.64400000000001</v>
      </c>
      <c r="F181">
        <f xml:space="preserve"> ROUNDUP((1 - _xlfn.PERCENTRANK.INC(D:D,RFM_Table[[#This Row],[Recency (Days)]]))*5,0)</f>
        <v>4</v>
      </c>
      <c r="G181">
        <f>ROUNDUP(_xlfn.PERCENTRANK.INC(C:C,RFM_Table[[#This Row],[Total Orders]])*5,0)</f>
        <v>1</v>
      </c>
      <c r="H181">
        <f>ROUNDUP(_xlfn.PERCENTRANK.INC(E:E,RFM_Table[[#This Row],[Total Sales]])*5,0)</f>
        <v>1</v>
      </c>
      <c r="I181" s="9" t="str">
        <f>_xlfn.CONCAT(RFM_Table[[#This Row],[R_Score(Recency)]],RFM_Table[[#This Row],[F_Score(Frequency)]],RFM_Table[[#This Row],[M_Score(Monetary)]])</f>
        <v>411</v>
      </c>
      <c r="J181" t="str">
        <f>IF(VALUE(RFM_Table[[#This Row],[RFM_ID]])&gt;=444,"Champions", IF(VALUE(RFM_Table[[#This Row],[RFM_ID]])&gt;=333,"Loyal Customers", IF(VALUE(RFM_Table[[#This Row],[R_Score(Recency)]])&gt;=4,"Recent Customers", IF(VALUE(RFM_Table[[#This Row],[R_Score(Recency)]])&lt;=2,"At Risk/Lost", "Average Customers"))))</f>
        <v>Loyal Customers</v>
      </c>
    </row>
    <row r="182" spans="1:10" x14ac:dyDescent="0.35">
      <c r="A182" t="s">
        <v>256</v>
      </c>
      <c r="B182" t="s">
        <v>1049</v>
      </c>
      <c r="C182">
        <v>4</v>
      </c>
      <c r="D182">
        <v>424</v>
      </c>
      <c r="E182">
        <v>1077.2284999999999</v>
      </c>
      <c r="F182">
        <f xml:space="preserve"> ROUNDUP((1 - _xlfn.PERCENTRANK.INC(D:D,RFM_Table[[#This Row],[Recency (Days)]]))*5,0)</f>
        <v>1</v>
      </c>
      <c r="G182">
        <f>ROUNDUP(_xlfn.PERCENTRANK.INC(C:C,RFM_Table[[#This Row],[Total Orders]])*5,0)</f>
        <v>1</v>
      </c>
      <c r="H182">
        <f>ROUNDUP(_xlfn.PERCENTRANK.INC(E:E,RFM_Table[[#This Row],[Total Sales]])*5,0)</f>
        <v>2</v>
      </c>
      <c r="I182" s="9" t="str">
        <f>_xlfn.CONCAT(RFM_Table[[#This Row],[R_Score(Recency)]],RFM_Table[[#This Row],[F_Score(Frequency)]],RFM_Table[[#This Row],[M_Score(Monetary)]])</f>
        <v>112</v>
      </c>
      <c r="J182" t="str">
        <f>IF(VALUE(RFM_Table[[#This Row],[RFM_ID]])&gt;=444,"Champions", IF(VALUE(RFM_Table[[#This Row],[RFM_ID]])&gt;=333,"Loyal Customers", IF(VALUE(RFM_Table[[#This Row],[R_Score(Recency)]])&gt;=4,"Recent Customers", IF(VALUE(RFM_Table[[#This Row],[R_Score(Recency)]])&lt;=2,"At Risk/Lost", "Average Customers"))))</f>
        <v>At Risk/Lost</v>
      </c>
    </row>
    <row r="183" spans="1:10" x14ac:dyDescent="0.35">
      <c r="A183" t="s">
        <v>257</v>
      </c>
      <c r="B183" t="s">
        <v>1050</v>
      </c>
      <c r="C183">
        <v>6</v>
      </c>
      <c r="D183">
        <v>58</v>
      </c>
      <c r="E183">
        <v>5690.0550000000003</v>
      </c>
      <c r="F183">
        <f xml:space="preserve"> ROUNDUP((1 - _xlfn.PERCENTRANK.INC(D:D,RFM_Table[[#This Row],[Recency (Days)]]))*5,0)</f>
        <v>3</v>
      </c>
      <c r="G183">
        <f>ROUNDUP(_xlfn.PERCENTRANK.INC(C:C,RFM_Table[[#This Row],[Total Orders]])*5,0)</f>
        <v>3</v>
      </c>
      <c r="H183">
        <f>ROUNDUP(_xlfn.PERCENTRANK.INC(E:E,RFM_Table[[#This Row],[Total Sales]])*5,0)</f>
        <v>5</v>
      </c>
      <c r="I183" s="9" t="str">
        <f>_xlfn.CONCAT(RFM_Table[[#This Row],[R_Score(Recency)]],RFM_Table[[#This Row],[F_Score(Frequency)]],RFM_Table[[#This Row],[M_Score(Monetary)]])</f>
        <v>335</v>
      </c>
      <c r="J183" t="str">
        <f>IF(VALUE(RFM_Table[[#This Row],[RFM_ID]])&gt;=444,"Champions", IF(VALUE(RFM_Table[[#This Row],[RFM_ID]])&gt;=333,"Loyal Customers", IF(VALUE(RFM_Table[[#This Row],[R_Score(Recency)]])&gt;=4,"Recent Customers", IF(VALUE(RFM_Table[[#This Row],[R_Score(Recency)]])&lt;=2,"At Risk/Lost", "Average Customers"))))</f>
        <v>Loyal Customers</v>
      </c>
    </row>
    <row r="184" spans="1:10" x14ac:dyDescent="0.35">
      <c r="A184" t="s">
        <v>258</v>
      </c>
      <c r="B184" t="s">
        <v>1051</v>
      </c>
      <c r="C184">
        <v>8</v>
      </c>
      <c r="D184">
        <v>96</v>
      </c>
      <c r="E184">
        <v>3241.8980000000001</v>
      </c>
      <c r="F184">
        <f xml:space="preserve"> ROUNDUP((1 - _xlfn.PERCENTRANK.INC(D:D,RFM_Table[[#This Row],[Recency (Days)]]))*5,0)</f>
        <v>3</v>
      </c>
      <c r="G184">
        <f>ROUNDUP(_xlfn.PERCENTRANK.INC(C:C,RFM_Table[[#This Row],[Total Orders]])*5,0)</f>
        <v>4</v>
      </c>
      <c r="H184">
        <f>ROUNDUP(_xlfn.PERCENTRANK.INC(E:E,RFM_Table[[#This Row],[Total Sales]])*5,0)</f>
        <v>4</v>
      </c>
      <c r="I184" s="9" t="str">
        <f>_xlfn.CONCAT(RFM_Table[[#This Row],[R_Score(Recency)]],RFM_Table[[#This Row],[F_Score(Frequency)]],RFM_Table[[#This Row],[M_Score(Monetary)]])</f>
        <v>344</v>
      </c>
      <c r="J184" t="str">
        <f>IF(VALUE(RFM_Table[[#This Row],[RFM_ID]])&gt;=444,"Champions", IF(VALUE(RFM_Table[[#This Row],[RFM_ID]])&gt;=333,"Loyal Customers", IF(VALUE(RFM_Table[[#This Row],[R_Score(Recency)]])&gt;=4,"Recent Customers", IF(VALUE(RFM_Table[[#This Row],[R_Score(Recency)]])&lt;=2,"At Risk/Lost", "Average Customers"))))</f>
        <v>Loyal Customers</v>
      </c>
    </row>
    <row r="185" spans="1:10" x14ac:dyDescent="0.35">
      <c r="A185" t="s">
        <v>259</v>
      </c>
      <c r="B185" t="s">
        <v>1052</v>
      </c>
      <c r="C185">
        <v>5</v>
      </c>
      <c r="D185">
        <v>254</v>
      </c>
      <c r="E185">
        <v>2830.6280000000002</v>
      </c>
      <c r="F185">
        <f xml:space="preserve"> ROUNDUP((1 - _xlfn.PERCENTRANK.INC(D:D,RFM_Table[[#This Row],[Recency (Days)]]))*5,0)</f>
        <v>1</v>
      </c>
      <c r="G185">
        <f>ROUNDUP(_xlfn.PERCENTRANK.INC(C:C,RFM_Table[[#This Row],[Total Orders]])*5,0)</f>
        <v>2</v>
      </c>
      <c r="H185">
        <f>ROUNDUP(_xlfn.PERCENTRANK.INC(E:E,RFM_Table[[#This Row],[Total Sales]])*5,0)</f>
        <v>4</v>
      </c>
      <c r="I185" s="9" t="str">
        <f>_xlfn.CONCAT(RFM_Table[[#This Row],[R_Score(Recency)]],RFM_Table[[#This Row],[F_Score(Frequency)]],RFM_Table[[#This Row],[M_Score(Monetary)]])</f>
        <v>124</v>
      </c>
      <c r="J185" t="str">
        <f>IF(VALUE(RFM_Table[[#This Row],[RFM_ID]])&gt;=444,"Champions", IF(VALUE(RFM_Table[[#This Row],[RFM_ID]])&gt;=333,"Loyal Customers", IF(VALUE(RFM_Table[[#This Row],[R_Score(Recency)]])&gt;=4,"Recent Customers", IF(VALUE(RFM_Table[[#This Row],[R_Score(Recency)]])&lt;=2,"At Risk/Lost", "Average Customers"))))</f>
        <v>At Risk/Lost</v>
      </c>
    </row>
    <row r="186" spans="1:10" x14ac:dyDescent="0.35">
      <c r="A186" t="s">
        <v>260</v>
      </c>
      <c r="B186" t="s">
        <v>1053</v>
      </c>
      <c r="C186">
        <v>9</v>
      </c>
      <c r="D186">
        <v>5</v>
      </c>
      <c r="E186">
        <v>2370.3136</v>
      </c>
      <c r="F186">
        <f xml:space="preserve"> ROUNDUP((1 - _xlfn.PERCENTRANK.INC(D:D,RFM_Table[[#This Row],[Recency (Days)]]))*5,0)</f>
        <v>5</v>
      </c>
      <c r="G186">
        <f>ROUNDUP(_xlfn.PERCENTRANK.INC(C:C,RFM_Table[[#This Row],[Total Orders]])*5,0)</f>
        <v>4</v>
      </c>
      <c r="H186">
        <f>ROUNDUP(_xlfn.PERCENTRANK.INC(E:E,RFM_Table[[#This Row],[Total Sales]])*5,0)</f>
        <v>3</v>
      </c>
      <c r="I186" s="9" t="str">
        <f>_xlfn.CONCAT(RFM_Table[[#This Row],[R_Score(Recency)]],RFM_Table[[#This Row],[F_Score(Frequency)]],RFM_Table[[#This Row],[M_Score(Monetary)]])</f>
        <v>543</v>
      </c>
      <c r="J186" t="str">
        <f>IF(VALUE(RFM_Table[[#This Row],[RFM_ID]])&gt;=444,"Champions", IF(VALUE(RFM_Table[[#This Row],[RFM_ID]])&gt;=333,"Loyal Customers", IF(VALUE(RFM_Table[[#This Row],[R_Score(Recency)]])&gt;=4,"Recent Customers", IF(VALUE(RFM_Table[[#This Row],[R_Score(Recency)]])&lt;=2,"At Risk/Lost", "Average Customers"))))</f>
        <v>Champions</v>
      </c>
    </row>
    <row r="187" spans="1:10" x14ac:dyDescent="0.35">
      <c r="A187" t="s">
        <v>261</v>
      </c>
      <c r="B187" t="s">
        <v>1054</v>
      </c>
      <c r="C187">
        <v>6</v>
      </c>
      <c r="D187">
        <v>22</v>
      </c>
      <c r="E187">
        <v>1136.5920000000001</v>
      </c>
      <c r="F187">
        <f xml:space="preserve"> ROUNDUP((1 - _xlfn.PERCENTRANK.INC(D:D,RFM_Table[[#This Row],[Recency (Days)]]))*5,0)</f>
        <v>5</v>
      </c>
      <c r="G187">
        <f>ROUNDUP(_xlfn.PERCENTRANK.INC(C:C,RFM_Table[[#This Row],[Total Orders]])*5,0)</f>
        <v>3</v>
      </c>
      <c r="H187">
        <f>ROUNDUP(_xlfn.PERCENTRANK.INC(E:E,RFM_Table[[#This Row],[Total Sales]])*5,0)</f>
        <v>2</v>
      </c>
      <c r="I187" s="9" t="str">
        <f>_xlfn.CONCAT(RFM_Table[[#This Row],[R_Score(Recency)]],RFM_Table[[#This Row],[F_Score(Frequency)]],RFM_Table[[#This Row],[M_Score(Monetary)]])</f>
        <v>532</v>
      </c>
      <c r="J187" t="str">
        <f>IF(VALUE(RFM_Table[[#This Row],[RFM_ID]])&gt;=444,"Champions", IF(VALUE(RFM_Table[[#This Row],[RFM_ID]])&gt;=333,"Loyal Customers", IF(VALUE(RFM_Table[[#This Row],[R_Score(Recency)]])&gt;=4,"Recent Customers", IF(VALUE(RFM_Table[[#This Row],[R_Score(Recency)]])&lt;=2,"At Risk/Lost", "Average Customers"))))</f>
        <v>Champions</v>
      </c>
    </row>
    <row r="188" spans="1:10" x14ac:dyDescent="0.35">
      <c r="A188" t="s">
        <v>262</v>
      </c>
      <c r="B188" t="s">
        <v>1055</v>
      </c>
      <c r="C188">
        <v>8</v>
      </c>
      <c r="D188">
        <v>60</v>
      </c>
      <c r="E188">
        <v>2900.0259999999998</v>
      </c>
      <c r="F188">
        <f xml:space="preserve"> ROUNDUP((1 - _xlfn.PERCENTRANK.INC(D:D,RFM_Table[[#This Row],[Recency (Days)]]))*5,0)</f>
        <v>3</v>
      </c>
      <c r="G188">
        <f>ROUNDUP(_xlfn.PERCENTRANK.INC(C:C,RFM_Table[[#This Row],[Total Orders]])*5,0)</f>
        <v>4</v>
      </c>
      <c r="H188">
        <f>ROUNDUP(_xlfn.PERCENTRANK.INC(E:E,RFM_Table[[#This Row],[Total Sales]])*5,0)</f>
        <v>4</v>
      </c>
      <c r="I188" s="9" t="str">
        <f>_xlfn.CONCAT(RFM_Table[[#This Row],[R_Score(Recency)]],RFM_Table[[#This Row],[F_Score(Frequency)]],RFM_Table[[#This Row],[M_Score(Monetary)]])</f>
        <v>344</v>
      </c>
      <c r="J188" t="str">
        <f>IF(VALUE(RFM_Table[[#This Row],[RFM_ID]])&gt;=444,"Champions", IF(VALUE(RFM_Table[[#This Row],[RFM_ID]])&gt;=333,"Loyal Customers", IF(VALUE(RFM_Table[[#This Row],[R_Score(Recency)]])&gt;=4,"Recent Customers", IF(VALUE(RFM_Table[[#This Row],[R_Score(Recency)]])&lt;=2,"At Risk/Lost", "Average Customers"))))</f>
        <v>Loyal Customers</v>
      </c>
    </row>
    <row r="189" spans="1:10" x14ac:dyDescent="0.35">
      <c r="A189" t="s">
        <v>263</v>
      </c>
      <c r="B189" t="s">
        <v>1056</v>
      </c>
      <c r="C189">
        <v>4</v>
      </c>
      <c r="D189">
        <v>352</v>
      </c>
      <c r="E189">
        <v>156.76</v>
      </c>
      <c r="F189">
        <f xml:space="preserve"> ROUNDUP((1 - _xlfn.PERCENTRANK.INC(D:D,RFM_Table[[#This Row],[Recency (Days)]]))*5,0)</f>
        <v>1</v>
      </c>
      <c r="G189">
        <f>ROUNDUP(_xlfn.PERCENTRANK.INC(C:C,RFM_Table[[#This Row],[Total Orders]])*5,0)</f>
        <v>1</v>
      </c>
      <c r="H189">
        <f>ROUNDUP(_xlfn.PERCENTRANK.INC(E:E,RFM_Table[[#This Row],[Total Sales]])*5,0)</f>
        <v>1</v>
      </c>
      <c r="I189" s="9" t="str">
        <f>_xlfn.CONCAT(RFM_Table[[#This Row],[R_Score(Recency)]],RFM_Table[[#This Row],[F_Score(Frequency)]],RFM_Table[[#This Row],[M_Score(Monetary)]])</f>
        <v>111</v>
      </c>
      <c r="J189" t="str">
        <f>IF(VALUE(RFM_Table[[#This Row],[RFM_ID]])&gt;=444,"Champions", IF(VALUE(RFM_Table[[#This Row],[RFM_ID]])&gt;=333,"Loyal Customers", IF(VALUE(RFM_Table[[#This Row],[R_Score(Recency)]])&gt;=4,"Recent Customers", IF(VALUE(RFM_Table[[#This Row],[R_Score(Recency)]])&lt;=2,"At Risk/Lost", "Average Customers"))))</f>
        <v>At Risk/Lost</v>
      </c>
    </row>
    <row r="190" spans="1:10" x14ac:dyDescent="0.35">
      <c r="A190" t="s">
        <v>264</v>
      </c>
      <c r="B190" t="s">
        <v>1057</v>
      </c>
      <c r="C190">
        <v>8</v>
      </c>
      <c r="D190">
        <v>21</v>
      </c>
      <c r="E190">
        <v>2171.5990000000002</v>
      </c>
      <c r="F190">
        <f xml:space="preserve"> ROUNDUP((1 - _xlfn.PERCENTRANK.INC(D:D,RFM_Table[[#This Row],[Recency (Days)]]))*5,0)</f>
        <v>5</v>
      </c>
      <c r="G190">
        <f>ROUNDUP(_xlfn.PERCENTRANK.INC(C:C,RFM_Table[[#This Row],[Total Orders]])*5,0)</f>
        <v>4</v>
      </c>
      <c r="H190">
        <f>ROUNDUP(_xlfn.PERCENTRANK.INC(E:E,RFM_Table[[#This Row],[Total Sales]])*5,0)</f>
        <v>3</v>
      </c>
      <c r="I190" s="9" t="str">
        <f>_xlfn.CONCAT(RFM_Table[[#This Row],[R_Score(Recency)]],RFM_Table[[#This Row],[F_Score(Frequency)]],RFM_Table[[#This Row],[M_Score(Monetary)]])</f>
        <v>543</v>
      </c>
      <c r="J190" t="str">
        <f>IF(VALUE(RFM_Table[[#This Row],[RFM_ID]])&gt;=444,"Champions", IF(VALUE(RFM_Table[[#This Row],[RFM_ID]])&gt;=333,"Loyal Customers", IF(VALUE(RFM_Table[[#This Row],[R_Score(Recency)]])&gt;=4,"Recent Customers", IF(VALUE(RFM_Table[[#This Row],[R_Score(Recency)]])&lt;=2,"At Risk/Lost", "Average Customers"))))</f>
        <v>Champions</v>
      </c>
    </row>
    <row r="191" spans="1:10" x14ac:dyDescent="0.35">
      <c r="A191" t="s">
        <v>265</v>
      </c>
      <c r="B191" t="s">
        <v>1058</v>
      </c>
      <c r="C191">
        <v>5</v>
      </c>
      <c r="D191">
        <v>241</v>
      </c>
      <c r="E191">
        <v>2839.2271999999998</v>
      </c>
      <c r="F191">
        <f xml:space="preserve"> ROUNDUP((1 - _xlfn.PERCENTRANK.INC(D:D,RFM_Table[[#This Row],[Recency (Days)]]))*5,0)</f>
        <v>1</v>
      </c>
      <c r="G191">
        <f>ROUNDUP(_xlfn.PERCENTRANK.INC(C:C,RFM_Table[[#This Row],[Total Orders]])*5,0)</f>
        <v>2</v>
      </c>
      <c r="H191">
        <f>ROUNDUP(_xlfn.PERCENTRANK.INC(E:E,RFM_Table[[#This Row],[Total Sales]])*5,0)</f>
        <v>4</v>
      </c>
      <c r="I191" s="9" t="str">
        <f>_xlfn.CONCAT(RFM_Table[[#This Row],[R_Score(Recency)]],RFM_Table[[#This Row],[F_Score(Frequency)]],RFM_Table[[#This Row],[M_Score(Monetary)]])</f>
        <v>124</v>
      </c>
      <c r="J191" t="str">
        <f>IF(VALUE(RFM_Table[[#This Row],[RFM_ID]])&gt;=444,"Champions", IF(VALUE(RFM_Table[[#This Row],[RFM_ID]])&gt;=333,"Loyal Customers", IF(VALUE(RFM_Table[[#This Row],[R_Score(Recency)]])&gt;=4,"Recent Customers", IF(VALUE(RFM_Table[[#This Row],[R_Score(Recency)]])&lt;=2,"At Risk/Lost", "Average Customers"))))</f>
        <v>At Risk/Lost</v>
      </c>
    </row>
    <row r="192" spans="1:10" x14ac:dyDescent="0.35">
      <c r="A192" t="s">
        <v>266</v>
      </c>
      <c r="B192" t="s">
        <v>1059</v>
      </c>
      <c r="C192">
        <v>7</v>
      </c>
      <c r="D192">
        <v>16</v>
      </c>
      <c r="E192">
        <v>4531.6459999999997</v>
      </c>
      <c r="F192">
        <f xml:space="preserve"> ROUNDUP((1 - _xlfn.PERCENTRANK.INC(D:D,RFM_Table[[#This Row],[Recency (Days)]]))*5,0)</f>
        <v>5</v>
      </c>
      <c r="G192">
        <f>ROUNDUP(_xlfn.PERCENTRANK.INC(C:C,RFM_Table[[#This Row],[Total Orders]])*5,0)</f>
        <v>3</v>
      </c>
      <c r="H192">
        <f>ROUNDUP(_xlfn.PERCENTRANK.INC(E:E,RFM_Table[[#This Row],[Total Sales]])*5,0)</f>
        <v>5</v>
      </c>
      <c r="I192" s="9" t="str">
        <f>_xlfn.CONCAT(RFM_Table[[#This Row],[R_Score(Recency)]],RFM_Table[[#This Row],[F_Score(Frequency)]],RFM_Table[[#This Row],[M_Score(Monetary)]])</f>
        <v>535</v>
      </c>
      <c r="J192" t="str">
        <f>IF(VALUE(RFM_Table[[#This Row],[RFM_ID]])&gt;=444,"Champions", IF(VALUE(RFM_Table[[#This Row],[RFM_ID]])&gt;=333,"Loyal Customers", IF(VALUE(RFM_Table[[#This Row],[R_Score(Recency)]])&gt;=4,"Recent Customers", IF(VALUE(RFM_Table[[#This Row],[R_Score(Recency)]])&lt;=2,"At Risk/Lost", "Average Customers"))))</f>
        <v>Champions</v>
      </c>
    </row>
    <row r="193" spans="1:10" x14ac:dyDescent="0.35">
      <c r="A193" t="s">
        <v>267</v>
      </c>
      <c r="B193" t="s">
        <v>1060</v>
      </c>
      <c r="C193">
        <v>7</v>
      </c>
      <c r="D193">
        <v>48</v>
      </c>
      <c r="E193">
        <v>2973.0940000000001</v>
      </c>
      <c r="F193">
        <f xml:space="preserve"> ROUNDUP((1 - _xlfn.PERCENTRANK.INC(D:D,RFM_Table[[#This Row],[Recency (Days)]]))*5,0)</f>
        <v>4</v>
      </c>
      <c r="G193">
        <f>ROUNDUP(_xlfn.PERCENTRANK.INC(C:C,RFM_Table[[#This Row],[Total Orders]])*5,0)</f>
        <v>3</v>
      </c>
      <c r="H193">
        <f>ROUNDUP(_xlfn.PERCENTRANK.INC(E:E,RFM_Table[[#This Row],[Total Sales]])*5,0)</f>
        <v>4</v>
      </c>
      <c r="I193" s="9" t="str">
        <f>_xlfn.CONCAT(RFM_Table[[#This Row],[R_Score(Recency)]],RFM_Table[[#This Row],[F_Score(Frequency)]],RFM_Table[[#This Row],[M_Score(Monetary)]])</f>
        <v>434</v>
      </c>
      <c r="J193" t="str">
        <f>IF(VALUE(RFM_Table[[#This Row],[RFM_ID]])&gt;=444,"Champions", IF(VALUE(RFM_Table[[#This Row],[RFM_ID]])&gt;=333,"Loyal Customers", IF(VALUE(RFM_Table[[#This Row],[R_Score(Recency)]])&gt;=4,"Recent Customers", IF(VALUE(RFM_Table[[#This Row],[R_Score(Recency)]])&lt;=2,"At Risk/Lost", "Average Customers"))))</f>
        <v>Loyal Customers</v>
      </c>
    </row>
    <row r="194" spans="1:10" x14ac:dyDescent="0.35">
      <c r="A194" t="s">
        <v>268</v>
      </c>
      <c r="B194" t="s">
        <v>1061</v>
      </c>
      <c r="C194">
        <v>10</v>
      </c>
      <c r="D194">
        <v>9</v>
      </c>
      <c r="E194">
        <v>2332.5770000000002</v>
      </c>
      <c r="F194">
        <f xml:space="preserve"> ROUNDUP((1 - _xlfn.PERCENTRANK.INC(D:D,RFM_Table[[#This Row],[Recency (Days)]]))*5,0)</f>
        <v>5</v>
      </c>
      <c r="G194">
        <f>ROUNDUP(_xlfn.PERCENTRANK.INC(C:C,RFM_Table[[#This Row],[Total Orders]])*5,0)</f>
        <v>5</v>
      </c>
      <c r="H194">
        <f>ROUNDUP(_xlfn.PERCENTRANK.INC(E:E,RFM_Table[[#This Row],[Total Sales]])*5,0)</f>
        <v>3</v>
      </c>
      <c r="I194" s="9" t="str">
        <f>_xlfn.CONCAT(RFM_Table[[#This Row],[R_Score(Recency)]],RFM_Table[[#This Row],[F_Score(Frequency)]],RFM_Table[[#This Row],[M_Score(Monetary)]])</f>
        <v>553</v>
      </c>
      <c r="J194" t="str">
        <f>IF(VALUE(RFM_Table[[#This Row],[RFM_ID]])&gt;=444,"Champions", IF(VALUE(RFM_Table[[#This Row],[RFM_ID]])&gt;=333,"Loyal Customers", IF(VALUE(RFM_Table[[#This Row],[R_Score(Recency)]])&gt;=4,"Recent Customers", IF(VALUE(RFM_Table[[#This Row],[R_Score(Recency)]])&lt;=2,"At Risk/Lost", "Average Customers"))))</f>
        <v>Champions</v>
      </c>
    </row>
    <row r="195" spans="1:10" x14ac:dyDescent="0.35">
      <c r="A195" t="s">
        <v>269</v>
      </c>
      <c r="B195" t="s">
        <v>1062</v>
      </c>
      <c r="C195">
        <v>8</v>
      </c>
      <c r="D195">
        <v>53</v>
      </c>
      <c r="E195">
        <v>4655.8969999999999</v>
      </c>
      <c r="F195">
        <f xml:space="preserve"> ROUNDUP((1 - _xlfn.PERCENTRANK.INC(D:D,RFM_Table[[#This Row],[Recency (Days)]]))*5,0)</f>
        <v>4</v>
      </c>
      <c r="G195">
        <f>ROUNDUP(_xlfn.PERCENTRANK.INC(C:C,RFM_Table[[#This Row],[Total Orders]])*5,0)</f>
        <v>4</v>
      </c>
      <c r="H195">
        <f>ROUNDUP(_xlfn.PERCENTRANK.INC(E:E,RFM_Table[[#This Row],[Total Sales]])*5,0)</f>
        <v>5</v>
      </c>
      <c r="I195" s="9" t="str">
        <f>_xlfn.CONCAT(RFM_Table[[#This Row],[R_Score(Recency)]],RFM_Table[[#This Row],[F_Score(Frequency)]],RFM_Table[[#This Row],[M_Score(Monetary)]])</f>
        <v>445</v>
      </c>
      <c r="J195" t="str">
        <f>IF(VALUE(RFM_Table[[#This Row],[RFM_ID]])&gt;=444,"Champions", IF(VALUE(RFM_Table[[#This Row],[RFM_ID]])&gt;=333,"Loyal Customers", IF(VALUE(RFM_Table[[#This Row],[R_Score(Recency)]])&gt;=4,"Recent Customers", IF(VALUE(RFM_Table[[#This Row],[R_Score(Recency)]])&lt;=2,"At Risk/Lost", "Average Customers"))))</f>
        <v>Champions</v>
      </c>
    </row>
    <row r="196" spans="1:10" x14ac:dyDescent="0.35">
      <c r="A196" t="s">
        <v>270</v>
      </c>
      <c r="B196" t="s">
        <v>1063</v>
      </c>
      <c r="C196">
        <v>5</v>
      </c>
      <c r="D196">
        <v>264</v>
      </c>
      <c r="E196">
        <v>1081.4659999999999</v>
      </c>
      <c r="F196">
        <f xml:space="preserve"> ROUNDUP((1 - _xlfn.PERCENTRANK.INC(D:D,RFM_Table[[#This Row],[Recency (Days)]]))*5,0)</f>
        <v>1</v>
      </c>
      <c r="G196">
        <f>ROUNDUP(_xlfn.PERCENTRANK.INC(C:C,RFM_Table[[#This Row],[Total Orders]])*5,0)</f>
        <v>2</v>
      </c>
      <c r="H196">
        <f>ROUNDUP(_xlfn.PERCENTRANK.INC(E:E,RFM_Table[[#This Row],[Total Sales]])*5,0)</f>
        <v>2</v>
      </c>
      <c r="I196" s="9" t="str">
        <f>_xlfn.CONCAT(RFM_Table[[#This Row],[R_Score(Recency)]],RFM_Table[[#This Row],[F_Score(Frequency)]],RFM_Table[[#This Row],[M_Score(Monetary)]])</f>
        <v>122</v>
      </c>
      <c r="J196" t="str">
        <f>IF(VALUE(RFM_Table[[#This Row],[RFM_ID]])&gt;=444,"Champions", IF(VALUE(RFM_Table[[#This Row],[RFM_ID]])&gt;=333,"Loyal Customers", IF(VALUE(RFM_Table[[#This Row],[R_Score(Recency)]])&gt;=4,"Recent Customers", IF(VALUE(RFM_Table[[#This Row],[R_Score(Recency)]])&lt;=2,"At Risk/Lost", "Average Customers"))))</f>
        <v>At Risk/Lost</v>
      </c>
    </row>
    <row r="197" spans="1:10" x14ac:dyDescent="0.35">
      <c r="A197" t="s">
        <v>271</v>
      </c>
      <c r="B197" t="s">
        <v>1064</v>
      </c>
      <c r="C197">
        <v>4</v>
      </c>
      <c r="D197">
        <v>187</v>
      </c>
      <c r="E197">
        <v>1711.692</v>
      </c>
      <c r="F197">
        <f xml:space="preserve"> ROUNDUP((1 - _xlfn.PERCENTRANK.INC(D:D,RFM_Table[[#This Row],[Recency (Days)]]))*5,0)</f>
        <v>2</v>
      </c>
      <c r="G197">
        <f>ROUNDUP(_xlfn.PERCENTRANK.INC(C:C,RFM_Table[[#This Row],[Total Orders]])*5,0)</f>
        <v>1</v>
      </c>
      <c r="H197">
        <f>ROUNDUP(_xlfn.PERCENTRANK.INC(E:E,RFM_Table[[#This Row],[Total Sales]])*5,0)</f>
        <v>2</v>
      </c>
      <c r="I197" s="9" t="str">
        <f>_xlfn.CONCAT(RFM_Table[[#This Row],[R_Score(Recency)]],RFM_Table[[#This Row],[F_Score(Frequency)]],RFM_Table[[#This Row],[M_Score(Monetary)]])</f>
        <v>212</v>
      </c>
      <c r="J197" t="str">
        <f>IF(VALUE(RFM_Table[[#This Row],[RFM_ID]])&gt;=444,"Champions", IF(VALUE(RFM_Table[[#This Row],[RFM_ID]])&gt;=333,"Loyal Customers", IF(VALUE(RFM_Table[[#This Row],[R_Score(Recency)]])&gt;=4,"Recent Customers", IF(VALUE(RFM_Table[[#This Row],[R_Score(Recency)]])&lt;=2,"At Risk/Lost", "Average Customers"))))</f>
        <v>At Risk/Lost</v>
      </c>
    </row>
    <row r="198" spans="1:10" x14ac:dyDescent="0.35">
      <c r="A198" t="s">
        <v>272</v>
      </c>
      <c r="B198" t="s">
        <v>1065</v>
      </c>
      <c r="C198">
        <v>7</v>
      </c>
      <c r="D198">
        <v>107</v>
      </c>
      <c r="E198">
        <v>3908.8027999999999</v>
      </c>
      <c r="F198">
        <f xml:space="preserve"> ROUNDUP((1 - _xlfn.PERCENTRANK.INC(D:D,RFM_Table[[#This Row],[Recency (Days)]]))*5,0)</f>
        <v>2</v>
      </c>
      <c r="G198">
        <f>ROUNDUP(_xlfn.PERCENTRANK.INC(C:C,RFM_Table[[#This Row],[Total Orders]])*5,0)</f>
        <v>3</v>
      </c>
      <c r="H198">
        <f>ROUNDUP(_xlfn.PERCENTRANK.INC(E:E,RFM_Table[[#This Row],[Total Sales]])*5,0)</f>
        <v>4</v>
      </c>
      <c r="I198" s="9" t="str">
        <f>_xlfn.CONCAT(RFM_Table[[#This Row],[R_Score(Recency)]],RFM_Table[[#This Row],[F_Score(Frequency)]],RFM_Table[[#This Row],[M_Score(Monetary)]])</f>
        <v>234</v>
      </c>
      <c r="J198" t="str">
        <f>IF(VALUE(RFM_Table[[#This Row],[RFM_ID]])&gt;=444,"Champions", IF(VALUE(RFM_Table[[#This Row],[RFM_ID]])&gt;=333,"Loyal Customers", IF(VALUE(RFM_Table[[#This Row],[R_Score(Recency)]])&gt;=4,"Recent Customers", IF(VALUE(RFM_Table[[#This Row],[R_Score(Recency)]])&lt;=2,"At Risk/Lost", "Average Customers"))))</f>
        <v>At Risk/Lost</v>
      </c>
    </row>
    <row r="199" spans="1:10" x14ac:dyDescent="0.35">
      <c r="A199" t="s">
        <v>273</v>
      </c>
      <c r="B199" t="s">
        <v>1066</v>
      </c>
      <c r="C199">
        <v>7</v>
      </c>
      <c r="D199">
        <v>33</v>
      </c>
      <c r="E199">
        <v>1989.05</v>
      </c>
      <c r="F199">
        <f xml:space="preserve"> ROUNDUP((1 - _xlfn.PERCENTRANK.INC(D:D,RFM_Table[[#This Row],[Recency (Days)]]))*5,0)</f>
        <v>4</v>
      </c>
      <c r="G199">
        <f>ROUNDUP(_xlfn.PERCENTRANK.INC(C:C,RFM_Table[[#This Row],[Total Orders]])*5,0)</f>
        <v>3</v>
      </c>
      <c r="H199">
        <f>ROUNDUP(_xlfn.PERCENTRANK.INC(E:E,RFM_Table[[#This Row],[Total Sales]])*5,0)</f>
        <v>3</v>
      </c>
      <c r="I199" s="9" t="str">
        <f>_xlfn.CONCAT(RFM_Table[[#This Row],[R_Score(Recency)]],RFM_Table[[#This Row],[F_Score(Frequency)]],RFM_Table[[#This Row],[M_Score(Monetary)]])</f>
        <v>433</v>
      </c>
      <c r="J199" t="str">
        <f>IF(VALUE(RFM_Table[[#This Row],[RFM_ID]])&gt;=444,"Champions", IF(VALUE(RFM_Table[[#This Row],[RFM_ID]])&gt;=333,"Loyal Customers", IF(VALUE(RFM_Table[[#This Row],[R_Score(Recency)]])&gt;=4,"Recent Customers", IF(VALUE(RFM_Table[[#This Row],[R_Score(Recency)]])&lt;=2,"At Risk/Lost", "Average Customers"))))</f>
        <v>Loyal Customers</v>
      </c>
    </row>
    <row r="200" spans="1:10" x14ac:dyDescent="0.35">
      <c r="A200" t="s">
        <v>274</v>
      </c>
      <c r="B200" t="s">
        <v>1067</v>
      </c>
      <c r="C200">
        <v>7</v>
      </c>
      <c r="D200">
        <v>12</v>
      </c>
      <c r="E200">
        <v>1155.202</v>
      </c>
      <c r="F200">
        <f xml:space="preserve"> ROUNDUP((1 - _xlfn.PERCENTRANK.INC(D:D,RFM_Table[[#This Row],[Recency (Days)]]))*5,0)</f>
        <v>5</v>
      </c>
      <c r="G200">
        <f>ROUNDUP(_xlfn.PERCENTRANK.INC(C:C,RFM_Table[[#This Row],[Total Orders]])*5,0)</f>
        <v>3</v>
      </c>
      <c r="H200">
        <f>ROUNDUP(_xlfn.PERCENTRANK.INC(E:E,RFM_Table[[#This Row],[Total Sales]])*5,0)</f>
        <v>2</v>
      </c>
      <c r="I200" s="9" t="str">
        <f>_xlfn.CONCAT(RFM_Table[[#This Row],[R_Score(Recency)]],RFM_Table[[#This Row],[F_Score(Frequency)]],RFM_Table[[#This Row],[M_Score(Monetary)]])</f>
        <v>532</v>
      </c>
      <c r="J200" t="str">
        <f>IF(VALUE(RFM_Table[[#This Row],[RFM_ID]])&gt;=444,"Champions", IF(VALUE(RFM_Table[[#This Row],[RFM_ID]])&gt;=333,"Loyal Customers", IF(VALUE(RFM_Table[[#This Row],[R_Score(Recency)]])&gt;=4,"Recent Customers", IF(VALUE(RFM_Table[[#This Row],[R_Score(Recency)]])&lt;=2,"At Risk/Lost", "Average Customers"))))</f>
        <v>Champions</v>
      </c>
    </row>
    <row r="201" spans="1:10" x14ac:dyDescent="0.35">
      <c r="A201" t="s">
        <v>275</v>
      </c>
      <c r="B201" t="s">
        <v>1068</v>
      </c>
      <c r="C201">
        <v>9</v>
      </c>
      <c r="D201">
        <v>37</v>
      </c>
      <c r="E201">
        <v>3336.1680000000001</v>
      </c>
      <c r="F201">
        <f xml:space="preserve"> ROUNDUP((1 - _xlfn.PERCENTRANK.INC(D:D,RFM_Table[[#This Row],[Recency (Days)]]))*5,0)</f>
        <v>4</v>
      </c>
      <c r="G201">
        <f>ROUNDUP(_xlfn.PERCENTRANK.INC(C:C,RFM_Table[[#This Row],[Total Orders]])*5,0)</f>
        <v>4</v>
      </c>
      <c r="H201">
        <f>ROUNDUP(_xlfn.PERCENTRANK.INC(E:E,RFM_Table[[#This Row],[Total Sales]])*5,0)</f>
        <v>4</v>
      </c>
      <c r="I201" s="9" t="str">
        <f>_xlfn.CONCAT(RFM_Table[[#This Row],[R_Score(Recency)]],RFM_Table[[#This Row],[F_Score(Frequency)]],RFM_Table[[#This Row],[M_Score(Monetary)]])</f>
        <v>444</v>
      </c>
      <c r="J201" t="str">
        <f>IF(VALUE(RFM_Table[[#This Row],[RFM_ID]])&gt;=444,"Champions", IF(VALUE(RFM_Table[[#This Row],[RFM_ID]])&gt;=333,"Loyal Customers", IF(VALUE(RFM_Table[[#This Row],[R_Score(Recency)]])&gt;=4,"Recent Customers", IF(VALUE(RFM_Table[[#This Row],[R_Score(Recency)]])&lt;=2,"At Risk/Lost", "Average Customers"))))</f>
        <v>Champions</v>
      </c>
    </row>
    <row r="202" spans="1:10" x14ac:dyDescent="0.35">
      <c r="A202" t="s">
        <v>276</v>
      </c>
      <c r="B202" t="s">
        <v>1069</v>
      </c>
      <c r="C202">
        <v>5</v>
      </c>
      <c r="D202">
        <v>23</v>
      </c>
      <c r="E202">
        <v>1174.6179999999999</v>
      </c>
      <c r="F202">
        <f xml:space="preserve"> ROUNDUP((1 - _xlfn.PERCENTRANK.INC(D:D,RFM_Table[[#This Row],[Recency (Days)]]))*5,0)</f>
        <v>5</v>
      </c>
      <c r="G202">
        <f>ROUNDUP(_xlfn.PERCENTRANK.INC(C:C,RFM_Table[[#This Row],[Total Orders]])*5,0)</f>
        <v>2</v>
      </c>
      <c r="H202">
        <f>ROUNDUP(_xlfn.PERCENTRANK.INC(E:E,RFM_Table[[#This Row],[Total Sales]])*5,0)</f>
        <v>2</v>
      </c>
      <c r="I202" s="9" t="str">
        <f>_xlfn.CONCAT(RFM_Table[[#This Row],[R_Score(Recency)]],RFM_Table[[#This Row],[F_Score(Frequency)]],RFM_Table[[#This Row],[M_Score(Monetary)]])</f>
        <v>522</v>
      </c>
      <c r="J202" t="str">
        <f>IF(VALUE(RFM_Table[[#This Row],[RFM_ID]])&gt;=444,"Champions", IF(VALUE(RFM_Table[[#This Row],[RFM_ID]])&gt;=333,"Loyal Customers", IF(VALUE(RFM_Table[[#This Row],[R_Score(Recency)]])&gt;=4,"Recent Customers", IF(VALUE(RFM_Table[[#This Row],[R_Score(Recency)]])&lt;=2,"At Risk/Lost", "Average Customers"))))</f>
        <v>Champions</v>
      </c>
    </row>
    <row r="203" spans="1:10" x14ac:dyDescent="0.35">
      <c r="A203" t="s">
        <v>277</v>
      </c>
      <c r="B203" t="s">
        <v>1070</v>
      </c>
      <c r="C203">
        <v>6</v>
      </c>
      <c r="D203">
        <v>41</v>
      </c>
      <c r="E203">
        <v>269.54199999999997</v>
      </c>
      <c r="F203">
        <f xml:space="preserve"> ROUNDUP((1 - _xlfn.PERCENTRANK.INC(D:D,RFM_Table[[#This Row],[Recency (Days)]]))*5,0)</f>
        <v>4</v>
      </c>
      <c r="G203">
        <f>ROUNDUP(_xlfn.PERCENTRANK.INC(C:C,RFM_Table[[#This Row],[Total Orders]])*5,0)</f>
        <v>3</v>
      </c>
      <c r="H203">
        <f>ROUNDUP(_xlfn.PERCENTRANK.INC(E:E,RFM_Table[[#This Row],[Total Sales]])*5,0)</f>
        <v>1</v>
      </c>
      <c r="I203" s="9" t="str">
        <f>_xlfn.CONCAT(RFM_Table[[#This Row],[R_Score(Recency)]],RFM_Table[[#This Row],[F_Score(Frequency)]],RFM_Table[[#This Row],[M_Score(Monetary)]])</f>
        <v>431</v>
      </c>
      <c r="J203" t="str">
        <f>IF(VALUE(RFM_Table[[#This Row],[RFM_ID]])&gt;=444,"Champions", IF(VALUE(RFM_Table[[#This Row],[RFM_ID]])&gt;=333,"Loyal Customers", IF(VALUE(RFM_Table[[#This Row],[R_Score(Recency)]])&gt;=4,"Recent Customers", IF(VALUE(RFM_Table[[#This Row],[R_Score(Recency)]])&lt;=2,"At Risk/Lost", "Average Customers"))))</f>
        <v>Loyal Customers</v>
      </c>
    </row>
    <row r="204" spans="1:10" x14ac:dyDescent="0.35">
      <c r="A204" t="s">
        <v>278</v>
      </c>
      <c r="B204" t="s">
        <v>1071</v>
      </c>
      <c r="C204">
        <v>5</v>
      </c>
      <c r="D204">
        <v>719</v>
      </c>
      <c r="E204">
        <v>2550.8739999999998</v>
      </c>
      <c r="F204">
        <f xml:space="preserve"> ROUNDUP((1 - _xlfn.PERCENTRANK.INC(D:D,RFM_Table[[#This Row],[Recency (Days)]]))*5,0)</f>
        <v>1</v>
      </c>
      <c r="G204">
        <f>ROUNDUP(_xlfn.PERCENTRANK.INC(C:C,RFM_Table[[#This Row],[Total Orders]])*5,0)</f>
        <v>2</v>
      </c>
      <c r="H204">
        <f>ROUNDUP(_xlfn.PERCENTRANK.INC(E:E,RFM_Table[[#This Row],[Total Sales]])*5,0)</f>
        <v>3</v>
      </c>
      <c r="I204" s="9" t="str">
        <f>_xlfn.CONCAT(RFM_Table[[#This Row],[R_Score(Recency)]],RFM_Table[[#This Row],[F_Score(Frequency)]],RFM_Table[[#This Row],[M_Score(Monetary)]])</f>
        <v>123</v>
      </c>
      <c r="J204" t="str">
        <f>IF(VALUE(RFM_Table[[#This Row],[RFM_ID]])&gt;=444,"Champions", IF(VALUE(RFM_Table[[#This Row],[RFM_ID]])&gt;=333,"Loyal Customers", IF(VALUE(RFM_Table[[#This Row],[R_Score(Recency)]])&gt;=4,"Recent Customers", IF(VALUE(RFM_Table[[#This Row],[R_Score(Recency)]])&lt;=2,"At Risk/Lost", "Average Customers"))))</f>
        <v>At Risk/Lost</v>
      </c>
    </row>
    <row r="205" spans="1:10" x14ac:dyDescent="0.35">
      <c r="A205" t="s">
        <v>279</v>
      </c>
      <c r="B205" t="s">
        <v>1072</v>
      </c>
      <c r="C205">
        <v>3</v>
      </c>
      <c r="D205">
        <v>700</v>
      </c>
      <c r="E205">
        <v>2390.5340000000001</v>
      </c>
      <c r="F205">
        <f xml:space="preserve"> ROUNDUP((1 - _xlfn.PERCENTRANK.INC(D:D,RFM_Table[[#This Row],[Recency (Days)]]))*5,0)</f>
        <v>1</v>
      </c>
      <c r="G205">
        <f>ROUNDUP(_xlfn.PERCENTRANK.INC(C:C,RFM_Table[[#This Row],[Total Orders]])*5,0)</f>
        <v>1</v>
      </c>
      <c r="H205">
        <f>ROUNDUP(_xlfn.PERCENTRANK.INC(E:E,RFM_Table[[#This Row],[Total Sales]])*5,0)</f>
        <v>3</v>
      </c>
      <c r="I205" s="9" t="str">
        <f>_xlfn.CONCAT(RFM_Table[[#This Row],[R_Score(Recency)]],RFM_Table[[#This Row],[F_Score(Frequency)]],RFM_Table[[#This Row],[M_Score(Monetary)]])</f>
        <v>113</v>
      </c>
      <c r="J205" t="str">
        <f>IF(VALUE(RFM_Table[[#This Row],[RFM_ID]])&gt;=444,"Champions", IF(VALUE(RFM_Table[[#This Row],[RFM_ID]])&gt;=333,"Loyal Customers", IF(VALUE(RFM_Table[[#This Row],[R_Score(Recency)]])&gt;=4,"Recent Customers", IF(VALUE(RFM_Table[[#This Row],[R_Score(Recency)]])&lt;=2,"At Risk/Lost", "Average Customers"))))</f>
        <v>At Risk/Lost</v>
      </c>
    </row>
    <row r="206" spans="1:10" x14ac:dyDescent="0.35">
      <c r="A206" t="s">
        <v>280</v>
      </c>
      <c r="B206" t="s">
        <v>1073</v>
      </c>
      <c r="C206">
        <v>5</v>
      </c>
      <c r="D206">
        <v>32</v>
      </c>
      <c r="E206">
        <v>3195.8180000000002</v>
      </c>
      <c r="F206">
        <f xml:space="preserve"> ROUNDUP((1 - _xlfn.PERCENTRANK.INC(D:D,RFM_Table[[#This Row],[Recency (Days)]]))*5,0)</f>
        <v>4</v>
      </c>
      <c r="G206">
        <f>ROUNDUP(_xlfn.PERCENTRANK.INC(C:C,RFM_Table[[#This Row],[Total Orders]])*5,0)</f>
        <v>2</v>
      </c>
      <c r="H206">
        <f>ROUNDUP(_xlfn.PERCENTRANK.INC(E:E,RFM_Table[[#This Row],[Total Sales]])*5,0)</f>
        <v>4</v>
      </c>
      <c r="I206" s="9" t="str">
        <f>_xlfn.CONCAT(RFM_Table[[#This Row],[R_Score(Recency)]],RFM_Table[[#This Row],[F_Score(Frequency)]],RFM_Table[[#This Row],[M_Score(Monetary)]])</f>
        <v>424</v>
      </c>
      <c r="J206" t="str">
        <f>IF(VALUE(RFM_Table[[#This Row],[RFM_ID]])&gt;=444,"Champions", IF(VALUE(RFM_Table[[#This Row],[RFM_ID]])&gt;=333,"Loyal Customers", IF(VALUE(RFM_Table[[#This Row],[R_Score(Recency)]])&gt;=4,"Recent Customers", IF(VALUE(RFM_Table[[#This Row],[R_Score(Recency)]])&lt;=2,"At Risk/Lost", "Average Customers"))))</f>
        <v>Loyal Customers</v>
      </c>
    </row>
    <row r="207" spans="1:10" x14ac:dyDescent="0.35">
      <c r="A207" t="s">
        <v>281</v>
      </c>
      <c r="B207" t="s">
        <v>1074</v>
      </c>
      <c r="C207">
        <v>6</v>
      </c>
      <c r="D207">
        <v>277</v>
      </c>
      <c r="E207">
        <v>4932.8720000000003</v>
      </c>
      <c r="F207">
        <f xml:space="preserve"> ROUNDUP((1 - _xlfn.PERCENTRANK.INC(D:D,RFM_Table[[#This Row],[Recency (Days)]]))*5,0)</f>
        <v>1</v>
      </c>
      <c r="G207">
        <f>ROUNDUP(_xlfn.PERCENTRANK.INC(C:C,RFM_Table[[#This Row],[Total Orders]])*5,0)</f>
        <v>3</v>
      </c>
      <c r="H207">
        <f>ROUNDUP(_xlfn.PERCENTRANK.INC(E:E,RFM_Table[[#This Row],[Total Sales]])*5,0)</f>
        <v>5</v>
      </c>
      <c r="I207" s="9" t="str">
        <f>_xlfn.CONCAT(RFM_Table[[#This Row],[R_Score(Recency)]],RFM_Table[[#This Row],[F_Score(Frequency)]],RFM_Table[[#This Row],[M_Score(Monetary)]])</f>
        <v>135</v>
      </c>
      <c r="J207" t="str">
        <f>IF(VALUE(RFM_Table[[#This Row],[RFM_ID]])&gt;=444,"Champions", IF(VALUE(RFM_Table[[#This Row],[RFM_ID]])&gt;=333,"Loyal Customers", IF(VALUE(RFM_Table[[#This Row],[R_Score(Recency)]])&gt;=4,"Recent Customers", IF(VALUE(RFM_Table[[#This Row],[R_Score(Recency)]])&lt;=2,"At Risk/Lost", "Average Customers"))))</f>
        <v>At Risk/Lost</v>
      </c>
    </row>
    <row r="208" spans="1:10" x14ac:dyDescent="0.35">
      <c r="A208" t="s">
        <v>282</v>
      </c>
      <c r="B208" t="s">
        <v>1075</v>
      </c>
      <c r="C208">
        <v>4</v>
      </c>
      <c r="D208">
        <v>776</v>
      </c>
      <c r="E208">
        <v>1043.096</v>
      </c>
      <c r="F208">
        <f xml:space="preserve"> ROUNDUP((1 - _xlfn.PERCENTRANK.INC(D:D,RFM_Table[[#This Row],[Recency (Days)]]))*5,0)</f>
        <v>1</v>
      </c>
      <c r="G208">
        <f>ROUNDUP(_xlfn.PERCENTRANK.INC(C:C,RFM_Table[[#This Row],[Total Orders]])*5,0)</f>
        <v>1</v>
      </c>
      <c r="H208">
        <f>ROUNDUP(_xlfn.PERCENTRANK.INC(E:E,RFM_Table[[#This Row],[Total Sales]])*5,0)</f>
        <v>2</v>
      </c>
      <c r="I208" s="9" t="str">
        <f>_xlfn.CONCAT(RFM_Table[[#This Row],[R_Score(Recency)]],RFM_Table[[#This Row],[F_Score(Frequency)]],RFM_Table[[#This Row],[M_Score(Monetary)]])</f>
        <v>112</v>
      </c>
      <c r="J208" t="str">
        <f>IF(VALUE(RFM_Table[[#This Row],[RFM_ID]])&gt;=444,"Champions", IF(VALUE(RFM_Table[[#This Row],[RFM_ID]])&gt;=333,"Loyal Customers", IF(VALUE(RFM_Table[[#This Row],[R_Score(Recency)]])&gt;=4,"Recent Customers", IF(VALUE(RFM_Table[[#This Row],[R_Score(Recency)]])&lt;=2,"At Risk/Lost", "Average Customers"))))</f>
        <v>At Risk/Lost</v>
      </c>
    </row>
    <row r="209" spans="1:10" x14ac:dyDescent="0.35">
      <c r="A209" t="s">
        <v>283</v>
      </c>
      <c r="B209" t="s">
        <v>1076</v>
      </c>
      <c r="C209">
        <v>4</v>
      </c>
      <c r="D209">
        <v>637</v>
      </c>
      <c r="E209">
        <v>2012.52</v>
      </c>
      <c r="F209">
        <f xml:space="preserve"> ROUNDUP((1 - _xlfn.PERCENTRANK.INC(D:D,RFM_Table[[#This Row],[Recency (Days)]]))*5,0)</f>
        <v>1</v>
      </c>
      <c r="G209">
        <f>ROUNDUP(_xlfn.PERCENTRANK.INC(C:C,RFM_Table[[#This Row],[Total Orders]])*5,0)</f>
        <v>1</v>
      </c>
      <c r="H209">
        <f>ROUNDUP(_xlfn.PERCENTRANK.INC(E:E,RFM_Table[[#This Row],[Total Sales]])*5,0)</f>
        <v>3</v>
      </c>
      <c r="I209" s="9" t="str">
        <f>_xlfn.CONCAT(RFM_Table[[#This Row],[R_Score(Recency)]],RFM_Table[[#This Row],[F_Score(Frequency)]],RFM_Table[[#This Row],[M_Score(Monetary)]])</f>
        <v>113</v>
      </c>
      <c r="J209" t="str">
        <f>IF(VALUE(RFM_Table[[#This Row],[RFM_ID]])&gt;=444,"Champions", IF(VALUE(RFM_Table[[#This Row],[RFM_ID]])&gt;=333,"Loyal Customers", IF(VALUE(RFM_Table[[#This Row],[R_Score(Recency)]])&gt;=4,"Recent Customers", IF(VALUE(RFM_Table[[#This Row],[R_Score(Recency)]])&lt;=2,"At Risk/Lost", "Average Customers"))))</f>
        <v>At Risk/Lost</v>
      </c>
    </row>
    <row r="210" spans="1:10" x14ac:dyDescent="0.35">
      <c r="A210" t="s">
        <v>284</v>
      </c>
      <c r="B210" t="s">
        <v>1077</v>
      </c>
      <c r="C210">
        <v>8</v>
      </c>
      <c r="D210">
        <v>48</v>
      </c>
      <c r="E210">
        <v>2501.6880000000001</v>
      </c>
      <c r="F210">
        <f xml:space="preserve"> ROUNDUP((1 - _xlfn.PERCENTRANK.INC(D:D,RFM_Table[[#This Row],[Recency (Days)]]))*5,0)</f>
        <v>4</v>
      </c>
      <c r="G210">
        <f>ROUNDUP(_xlfn.PERCENTRANK.INC(C:C,RFM_Table[[#This Row],[Total Orders]])*5,0)</f>
        <v>4</v>
      </c>
      <c r="H210">
        <f>ROUNDUP(_xlfn.PERCENTRANK.INC(E:E,RFM_Table[[#This Row],[Total Sales]])*5,0)</f>
        <v>3</v>
      </c>
      <c r="I210" s="9" t="str">
        <f>_xlfn.CONCAT(RFM_Table[[#This Row],[R_Score(Recency)]],RFM_Table[[#This Row],[F_Score(Frequency)]],RFM_Table[[#This Row],[M_Score(Monetary)]])</f>
        <v>443</v>
      </c>
      <c r="J210" t="str">
        <f>IF(VALUE(RFM_Table[[#This Row],[RFM_ID]])&gt;=444,"Champions", IF(VALUE(RFM_Table[[#This Row],[RFM_ID]])&gt;=333,"Loyal Customers", IF(VALUE(RFM_Table[[#This Row],[R_Score(Recency)]])&gt;=4,"Recent Customers", IF(VALUE(RFM_Table[[#This Row],[R_Score(Recency)]])&lt;=2,"At Risk/Lost", "Average Customers"))))</f>
        <v>Loyal Customers</v>
      </c>
    </row>
    <row r="211" spans="1:10" x14ac:dyDescent="0.35">
      <c r="A211" t="s">
        <v>285</v>
      </c>
      <c r="B211" t="s">
        <v>1078</v>
      </c>
      <c r="C211">
        <v>3</v>
      </c>
      <c r="D211">
        <v>12</v>
      </c>
      <c r="E211">
        <v>3356.3980000000001</v>
      </c>
      <c r="F211">
        <f xml:space="preserve"> ROUNDUP((1 - _xlfn.PERCENTRANK.INC(D:D,RFM_Table[[#This Row],[Recency (Days)]]))*5,0)</f>
        <v>5</v>
      </c>
      <c r="G211">
        <f>ROUNDUP(_xlfn.PERCENTRANK.INC(C:C,RFM_Table[[#This Row],[Total Orders]])*5,0)</f>
        <v>1</v>
      </c>
      <c r="H211">
        <f>ROUNDUP(_xlfn.PERCENTRANK.INC(E:E,RFM_Table[[#This Row],[Total Sales]])*5,0)</f>
        <v>4</v>
      </c>
      <c r="I211" s="9" t="str">
        <f>_xlfn.CONCAT(RFM_Table[[#This Row],[R_Score(Recency)]],RFM_Table[[#This Row],[F_Score(Frequency)]],RFM_Table[[#This Row],[M_Score(Monetary)]])</f>
        <v>514</v>
      </c>
      <c r="J211" t="str">
        <f>IF(VALUE(RFM_Table[[#This Row],[RFM_ID]])&gt;=444,"Champions", IF(VALUE(RFM_Table[[#This Row],[RFM_ID]])&gt;=333,"Loyal Customers", IF(VALUE(RFM_Table[[#This Row],[R_Score(Recency)]])&gt;=4,"Recent Customers", IF(VALUE(RFM_Table[[#This Row],[R_Score(Recency)]])&lt;=2,"At Risk/Lost", "Average Customers"))))</f>
        <v>Champions</v>
      </c>
    </row>
    <row r="212" spans="1:10" x14ac:dyDescent="0.35">
      <c r="A212" t="s">
        <v>286</v>
      </c>
      <c r="B212" t="s">
        <v>1079</v>
      </c>
      <c r="C212">
        <v>12</v>
      </c>
      <c r="D212">
        <v>21</v>
      </c>
      <c r="E212">
        <v>3256.48</v>
      </c>
      <c r="F212">
        <f xml:space="preserve"> ROUNDUP((1 - _xlfn.PERCENTRANK.INC(D:D,RFM_Table[[#This Row],[Recency (Days)]]))*5,0)</f>
        <v>5</v>
      </c>
      <c r="G212">
        <f>ROUNDUP(_xlfn.PERCENTRANK.INC(C:C,RFM_Table[[#This Row],[Total Orders]])*5,0)</f>
        <v>5</v>
      </c>
      <c r="H212">
        <f>ROUNDUP(_xlfn.PERCENTRANK.INC(E:E,RFM_Table[[#This Row],[Total Sales]])*5,0)</f>
        <v>4</v>
      </c>
      <c r="I212" s="9" t="str">
        <f>_xlfn.CONCAT(RFM_Table[[#This Row],[R_Score(Recency)]],RFM_Table[[#This Row],[F_Score(Frequency)]],RFM_Table[[#This Row],[M_Score(Monetary)]])</f>
        <v>554</v>
      </c>
      <c r="J212" t="str">
        <f>IF(VALUE(RFM_Table[[#This Row],[RFM_ID]])&gt;=444,"Champions", IF(VALUE(RFM_Table[[#This Row],[RFM_ID]])&gt;=333,"Loyal Customers", IF(VALUE(RFM_Table[[#This Row],[R_Score(Recency)]])&gt;=4,"Recent Customers", IF(VALUE(RFM_Table[[#This Row],[R_Score(Recency)]])&lt;=2,"At Risk/Lost", "Average Customers"))))</f>
        <v>Champions</v>
      </c>
    </row>
    <row r="213" spans="1:10" x14ac:dyDescent="0.35">
      <c r="A213" t="s">
        <v>287</v>
      </c>
      <c r="B213" t="s">
        <v>1080</v>
      </c>
      <c r="C213">
        <v>5</v>
      </c>
      <c r="D213">
        <v>45</v>
      </c>
      <c r="E213">
        <v>4282.1760000000004</v>
      </c>
      <c r="F213">
        <f xml:space="preserve"> ROUNDUP((1 - _xlfn.PERCENTRANK.INC(D:D,RFM_Table[[#This Row],[Recency (Days)]]))*5,0)</f>
        <v>4</v>
      </c>
      <c r="G213">
        <f>ROUNDUP(_xlfn.PERCENTRANK.INC(C:C,RFM_Table[[#This Row],[Total Orders]])*5,0)</f>
        <v>2</v>
      </c>
      <c r="H213">
        <f>ROUNDUP(_xlfn.PERCENTRANK.INC(E:E,RFM_Table[[#This Row],[Total Sales]])*5,0)</f>
        <v>4</v>
      </c>
      <c r="I213" s="9" t="str">
        <f>_xlfn.CONCAT(RFM_Table[[#This Row],[R_Score(Recency)]],RFM_Table[[#This Row],[F_Score(Frequency)]],RFM_Table[[#This Row],[M_Score(Monetary)]])</f>
        <v>424</v>
      </c>
      <c r="J213" t="str">
        <f>IF(VALUE(RFM_Table[[#This Row],[RFM_ID]])&gt;=444,"Champions", IF(VALUE(RFM_Table[[#This Row],[RFM_ID]])&gt;=333,"Loyal Customers", IF(VALUE(RFM_Table[[#This Row],[R_Score(Recency)]])&gt;=4,"Recent Customers", IF(VALUE(RFM_Table[[#This Row],[R_Score(Recency)]])&lt;=2,"At Risk/Lost", "Average Customers"))))</f>
        <v>Loyal Customers</v>
      </c>
    </row>
    <row r="214" spans="1:10" x14ac:dyDescent="0.35">
      <c r="A214" t="s">
        <v>288</v>
      </c>
      <c r="B214" t="s">
        <v>1081</v>
      </c>
      <c r="C214">
        <v>5</v>
      </c>
      <c r="D214">
        <v>7</v>
      </c>
      <c r="E214">
        <v>1687.04</v>
      </c>
      <c r="F214">
        <f xml:space="preserve"> ROUNDUP((1 - _xlfn.PERCENTRANK.INC(D:D,RFM_Table[[#This Row],[Recency (Days)]]))*5,0)</f>
        <v>5</v>
      </c>
      <c r="G214">
        <f>ROUNDUP(_xlfn.PERCENTRANK.INC(C:C,RFM_Table[[#This Row],[Total Orders]])*5,0)</f>
        <v>2</v>
      </c>
      <c r="H214">
        <f>ROUNDUP(_xlfn.PERCENTRANK.INC(E:E,RFM_Table[[#This Row],[Total Sales]])*5,0)</f>
        <v>2</v>
      </c>
      <c r="I214" s="9" t="str">
        <f>_xlfn.CONCAT(RFM_Table[[#This Row],[R_Score(Recency)]],RFM_Table[[#This Row],[F_Score(Frequency)]],RFM_Table[[#This Row],[M_Score(Monetary)]])</f>
        <v>522</v>
      </c>
      <c r="J214" t="str">
        <f>IF(VALUE(RFM_Table[[#This Row],[RFM_ID]])&gt;=444,"Champions", IF(VALUE(RFM_Table[[#This Row],[RFM_ID]])&gt;=333,"Loyal Customers", IF(VALUE(RFM_Table[[#This Row],[R_Score(Recency)]])&gt;=4,"Recent Customers", IF(VALUE(RFM_Table[[#This Row],[R_Score(Recency)]])&lt;=2,"At Risk/Lost", "Average Customers"))))</f>
        <v>Champions</v>
      </c>
    </row>
    <row r="215" spans="1:10" x14ac:dyDescent="0.35">
      <c r="A215" t="s">
        <v>289</v>
      </c>
      <c r="B215" t="s">
        <v>1082</v>
      </c>
      <c r="C215">
        <v>7</v>
      </c>
      <c r="D215">
        <v>42</v>
      </c>
      <c r="E215">
        <v>2650.5569999999998</v>
      </c>
      <c r="F215">
        <f xml:space="preserve"> ROUNDUP((1 - _xlfn.PERCENTRANK.INC(D:D,RFM_Table[[#This Row],[Recency (Days)]]))*5,0)</f>
        <v>4</v>
      </c>
      <c r="G215">
        <f>ROUNDUP(_xlfn.PERCENTRANK.INC(C:C,RFM_Table[[#This Row],[Total Orders]])*5,0)</f>
        <v>3</v>
      </c>
      <c r="H215">
        <f>ROUNDUP(_xlfn.PERCENTRANK.INC(E:E,RFM_Table[[#This Row],[Total Sales]])*5,0)</f>
        <v>3</v>
      </c>
      <c r="I215" s="9" t="str">
        <f>_xlfn.CONCAT(RFM_Table[[#This Row],[R_Score(Recency)]],RFM_Table[[#This Row],[F_Score(Frequency)]],RFM_Table[[#This Row],[M_Score(Monetary)]])</f>
        <v>433</v>
      </c>
      <c r="J215" t="str">
        <f>IF(VALUE(RFM_Table[[#This Row],[RFM_ID]])&gt;=444,"Champions", IF(VALUE(RFM_Table[[#This Row],[RFM_ID]])&gt;=333,"Loyal Customers", IF(VALUE(RFM_Table[[#This Row],[R_Score(Recency)]])&gt;=4,"Recent Customers", IF(VALUE(RFM_Table[[#This Row],[R_Score(Recency)]])&lt;=2,"At Risk/Lost", "Average Customers"))))</f>
        <v>Loyal Customers</v>
      </c>
    </row>
    <row r="216" spans="1:10" x14ac:dyDescent="0.35">
      <c r="A216" t="s">
        <v>290</v>
      </c>
      <c r="B216" t="s">
        <v>1083</v>
      </c>
      <c r="C216">
        <v>2</v>
      </c>
      <c r="D216">
        <v>10</v>
      </c>
      <c r="E216">
        <v>797.83199999999999</v>
      </c>
      <c r="F216">
        <f xml:space="preserve"> ROUNDUP((1 - _xlfn.PERCENTRANK.INC(D:D,RFM_Table[[#This Row],[Recency (Days)]]))*5,0)</f>
        <v>5</v>
      </c>
      <c r="G216">
        <f>ROUNDUP(_xlfn.PERCENTRANK.INC(C:C,RFM_Table[[#This Row],[Total Orders]])*5,0)</f>
        <v>1</v>
      </c>
      <c r="H216">
        <f>ROUNDUP(_xlfn.PERCENTRANK.INC(E:E,RFM_Table[[#This Row],[Total Sales]])*5,0)</f>
        <v>1</v>
      </c>
      <c r="I216" s="9" t="str">
        <f>_xlfn.CONCAT(RFM_Table[[#This Row],[R_Score(Recency)]],RFM_Table[[#This Row],[F_Score(Frequency)]],RFM_Table[[#This Row],[M_Score(Monetary)]])</f>
        <v>511</v>
      </c>
      <c r="J216" t="str">
        <f>IF(VALUE(RFM_Table[[#This Row],[RFM_ID]])&gt;=444,"Champions", IF(VALUE(RFM_Table[[#This Row],[RFM_ID]])&gt;=333,"Loyal Customers", IF(VALUE(RFM_Table[[#This Row],[R_Score(Recency)]])&gt;=4,"Recent Customers", IF(VALUE(RFM_Table[[#This Row],[R_Score(Recency)]])&lt;=2,"At Risk/Lost", "Average Customers"))))</f>
        <v>Champions</v>
      </c>
    </row>
    <row r="217" spans="1:10" x14ac:dyDescent="0.35">
      <c r="A217" t="s">
        <v>291</v>
      </c>
      <c r="B217" t="s">
        <v>1084</v>
      </c>
      <c r="C217">
        <v>9</v>
      </c>
      <c r="D217">
        <v>10</v>
      </c>
      <c r="E217">
        <v>4802.3940000000002</v>
      </c>
      <c r="F217">
        <f xml:space="preserve"> ROUNDUP((1 - _xlfn.PERCENTRANK.INC(D:D,RFM_Table[[#This Row],[Recency (Days)]]))*5,0)</f>
        <v>5</v>
      </c>
      <c r="G217">
        <f>ROUNDUP(_xlfn.PERCENTRANK.INC(C:C,RFM_Table[[#This Row],[Total Orders]])*5,0)</f>
        <v>4</v>
      </c>
      <c r="H217">
        <f>ROUNDUP(_xlfn.PERCENTRANK.INC(E:E,RFM_Table[[#This Row],[Total Sales]])*5,0)</f>
        <v>5</v>
      </c>
      <c r="I217" s="9" t="str">
        <f>_xlfn.CONCAT(RFM_Table[[#This Row],[R_Score(Recency)]],RFM_Table[[#This Row],[F_Score(Frequency)]],RFM_Table[[#This Row],[M_Score(Monetary)]])</f>
        <v>545</v>
      </c>
      <c r="J217" t="str">
        <f>IF(VALUE(RFM_Table[[#This Row],[RFM_ID]])&gt;=444,"Champions", IF(VALUE(RFM_Table[[#This Row],[RFM_ID]])&gt;=333,"Loyal Customers", IF(VALUE(RFM_Table[[#This Row],[R_Score(Recency)]])&gt;=4,"Recent Customers", IF(VALUE(RFM_Table[[#This Row],[R_Score(Recency)]])&lt;=2,"At Risk/Lost", "Average Customers"))))</f>
        <v>Champions</v>
      </c>
    </row>
    <row r="218" spans="1:10" x14ac:dyDescent="0.35">
      <c r="A218" t="s">
        <v>292</v>
      </c>
      <c r="B218" t="s">
        <v>1085</v>
      </c>
      <c r="C218">
        <v>8</v>
      </c>
      <c r="D218">
        <v>19</v>
      </c>
      <c r="E218">
        <v>3318.4859999999999</v>
      </c>
      <c r="F218">
        <f xml:space="preserve"> ROUNDUP((1 - _xlfn.PERCENTRANK.INC(D:D,RFM_Table[[#This Row],[Recency (Days)]]))*5,0)</f>
        <v>5</v>
      </c>
      <c r="G218">
        <f>ROUNDUP(_xlfn.PERCENTRANK.INC(C:C,RFM_Table[[#This Row],[Total Orders]])*5,0)</f>
        <v>4</v>
      </c>
      <c r="H218">
        <f>ROUNDUP(_xlfn.PERCENTRANK.INC(E:E,RFM_Table[[#This Row],[Total Sales]])*5,0)</f>
        <v>4</v>
      </c>
      <c r="I218" s="9" t="str">
        <f>_xlfn.CONCAT(RFM_Table[[#This Row],[R_Score(Recency)]],RFM_Table[[#This Row],[F_Score(Frequency)]],RFM_Table[[#This Row],[M_Score(Monetary)]])</f>
        <v>544</v>
      </c>
      <c r="J218" t="str">
        <f>IF(VALUE(RFM_Table[[#This Row],[RFM_ID]])&gt;=444,"Champions", IF(VALUE(RFM_Table[[#This Row],[RFM_ID]])&gt;=333,"Loyal Customers", IF(VALUE(RFM_Table[[#This Row],[R_Score(Recency)]])&gt;=4,"Recent Customers", IF(VALUE(RFM_Table[[#This Row],[R_Score(Recency)]])&lt;=2,"At Risk/Lost", "Average Customers"))))</f>
        <v>Champions</v>
      </c>
    </row>
    <row r="219" spans="1:10" x14ac:dyDescent="0.35">
      <c r="A219" t="s">
        <v>293</v>
      </c>
      <c r="B219" t="s">
        <v>1086</v>
      </c>
      <c r="C219">
        <v>8</v>
      </c>
      <c r="D219">
        <v>100</v>
      </c>
      <c r="E219">
        <v>1503.1120000000001</v>
      </c>
      <c r="F219">
        <f xml:space="preserve"> ROUNDUP((1 - _xlfn.PERCENTRANK.INC(D:D,RFM_Table[[#This Row],[Recency (Days)]]))*5,0)</f>
        <v>3</v>
      </c>
      <c r="G219">
        <f>ROUNDUP(_xlfn.PERCENTRANK.INC(C:C,RFM_Table[[#This Row],[Total Orders]])*5,0)</f>
        <v>4</v>
      </c>
      <c r="H219">
        <f>ROUNDUP(_xlfn.PERCENTRANK.INC(E:E,RFM_Table[[#This Row],[Total Sales]])*5,0)</f>
        <v>2</v>
      </c>
      <c r="I219" s="9" t="str">
        <f>_xlfn.CONCAT(RFM_Table[[#This Row],[R_Score(Recency)]],RFM_Table[[#This Row],[F_Score(Frequency)]],RFM_Table[[#This Row],[M_Score(Monetary)]])</f>
        <v>342</v>
      </c>
      <c r="J219" t="str">
        <f>IF(VALUE(RFM_Table[[#This Row],[RFM_ID]])&gt;=444,"Champions", IF(VALUE(RFM_Table[[#This Row],[RFM_ID]])&gt;=333,"Loyal Customers", IF(VALUE(RFM_Table[[#This Row],[R_Score(Recency)]])&gt;=4,"Recent Customers", IF(VALUE(RFM_Table[[#This Row],[R_Score(Recency)]])&lt;=2,"At Risk/Lost", "Average Customers"))))</f>
        <v>Loyal Customers</v>
      </c>
    </row>
    <row r="220" spans="1:10" x14ac:dyDescent="0.35">
      <c r="A220" t="s">
        <v>294</v>
      </c>
      <c r="B220" t="s">
        <v>1087</v>
      </c>
      <c r="C220">
        <v>6</v>
      </c>
      <c r="D220">
        <v>57</v>
      </c>
      <c r="E220">
        <v>3272.2</v>
      </c>
      <c r="F220">
        <f xml:space="preserve"> ROUNDUP((1 - _xlfn.PERCENTRANK.INC(D:D,RFM_Table[[#This Row],[Recency (Days)]]))*5,0)</f>
        <v>3</v>
      </c>
      <c r="G220">
        <f>ROUNDUP(_xlfn.PERCENTRANK.INC(C:C,RFM_Table[[#This Row],[Total Orders]])*5,0)</f>
        <v>3</v>
      </c>
      <c r="H220">
        <f>ROUNDUP(_xlfn.PERCENTRANK.INC(E:E,RFM_Table[[#This Row],[Total Sales]])*5,0)</f>
        <v>4</v>
      </c>
      <c r="I220" s="9" t="str">
        <f>_xlfn.CONCAT(RFM_Table[[#This Row],[R_Score(Recency)]],RFM_Table[[#This Row],[F_Score(Frequency)]],RFM_Table[[#This Row],[M_Score(Monetary)]])</f>
        <v>334</v>
      </c>
      <c r="J220" t="str">
        <f>IF(VALUE(RFM_Table[[#This Row],[RFM_ID]])&gt;=444,"Champions", IF(VALUE(RFM_Table[[#This Row],[RFM_ID]])&gt;=333,"Loyal Customers", IF(VALUE(RFM_Table[[#This Row],[R_Score(Recency)]])&gt;=4,"Recent Customers", IF(VALUE(RFM_Table[[#This Row],[R_Score(Recency)]])&lt;=2,"At Risk/Lost", "Average Customers"))))</f>
        <v>Loyal Customers</v>
      </c>
    </row>
    <row r="221" spans="1:10" x14ac:dyDescent="0.35">
      <c r="A221" t="s">
        <v>295</v>
      </c>
      <c r="B221" t="s">
        <v>1088</v>
      </c>
      <c r="C221">
        <v>8</v>
      </c>
      <c r="D221">
        <v>22</v>
      </c>
      <c r="E221">
        <v>1458.258</v>
      </c>
      <c r="F221">
        <f xml:space="preserve"> ROUNDUP((1 - _xlfn.PERCENTRANK.INC(D:D,RFM_Table[[#This Row],[Recency (Days)]]))*5,0)</f>
        <v>5</v>
      </c>
      <c r="G221">
        <f>ROUNDUP(_xlfn.PERCENTRANK.INC(C:C,RFM_Table[[#This Row],[Total Orders]])*5,0)</f>
        <v>4</v>
      </c>
      <c r="H221">
        <f>ROUNDUP(_xlfn.PERCENTRANK.INC(E:E,RFM_Table[[#This Row],[Total Sales]])*5,0)</f>
        <v>2</v>
      </c>
      <c r="I221" s="9" t="str">
        <f>_xlfn.CONCAT(RFM_Table[[#This Row],[R_Score(Recency)]],RFM_Table[[#This Row],[F_Score(Frequency)]],RFM_Table[[#This Row],[M_Score(Monetary)]])</f>
        <v>542</v>
      </c>
      <c r="J221" t="str">
        <f>IF(VALUE(RFM_Table[[#This Row],[RFM_ID]])&gt;=444,"Champions", IF(VALUE(RFM_Table[[#This Row],[RFM_ID]])&gt;=333,"Loyal Customers", IF(VALUE(RFM_Table[[#This Row],[R_Score(Recency)]])&gt;=4,"Recent Customers", IF(VALUE(RFM_Table[[#This Row],[R_Score(Recency)]])&lt;=2,"At Risk/Lost", "Average Customers"))))</f>
        <v>Champions</v>
      </c>
    </row>
    <row r="222" spans="1:10" x14ac:dyDescent="0.35">
      <c r="A222" t="s">
        <v>296</v>
      </c>
      <c r="B222" t="s">
        <v>1089</v>
      </c>
      <c r="C222">
        <v>4</v>
      </c>
      <c r="D222">
        <v>57</v>
      </c>
      <c r="E222">
        <v>585.02</v>
      </c>
      <c r="F222">
        <f xml:space="preserve"> ROUNDUP((1 - _xlfn.PERCENTRANK.INC(D:D,RFM_Table[[#This Row],[Recency (Days)]]))*5,0)</f>
        <v>3</v>
      </c>
      <c r="G222">
        <f>ROUNDUP(_xlfn.PERCENTRANK.INC(C:C,RFM_Table[[#This Row],[Total Orders]])*5,0)</f>
        <v>1</v>
      </c>
      <c r="H222">
        <f>ROUNDUP(_xlfn.PERCENTRANK.INC(E:E,RFM_Table[[#This Row],[Total Sales]])*5,0)</f>
        <v>1</v>
      </c>
      <c r="I222" s="9" t="str">
        <f>_xlfn.CONCAT(RFM_Table[[#This Row],[R_Score(Recency)]],RFM_Table[[#This Row],[F_Score(Frequency)]],RFM_Table[[#This Row],[M_Score(Monetary)]])</f>
        <v>311</v>
      </c>
      <c r="J222" t="str">
        <f>IF(VALUE(RFM_Table[[#This Row],[RFM_ID]])&gt;=444,"Champions", IF(VALUE(RFM_Table[[#This Row],[RFM_ID]])&gt;=333,"Loyal Customers", IF(VALUE(RFM_Table[[#This Row],[R_Score(Recency)]])&gt;=4,"Recent Customers", IF(VALUE(RFM_Table[[#This Row],[R_Score(Recency)]])&lt;=2,"At Risk/Lost", "Average Customers"))))</f>
        <v>Average Customers</v>
      </c>
    </row>
    <row r="223" spans="1:10" x14ac:dyDescent="0.35">
      <c r="A223" t="s">
        <v>297</v>
      </c>
      <c r="B223" t="s">
        <v>1090</v>
      </c>
      <c r="C223">
        <v>8</v>
      </c>
      <c r="D223">
        <v>76</v>
      </c>
      <c r="E223">
        <v>3539.3220000000001</v>
      </c>
      <c r="F223">
        <f xml:space="preserve"> ROUNDUP((1 - _xlfn.PERCENTRANK.INC(D:D,RFM_Table[[#This Row],[Recency (Days)]]))*5,0)</f>
        <v>3</v>
      </c>
      <c r="G223">
        <f>ROUNDUP(_xlfn.PERCENTRANK.INC(C:C,RFM_Table[[#This Row],[Total Orders]])*5,0)</f>
        <v>4</v>
      </c>
      <c r="H223">
        <f>ROUNDUP(_xlfn.PERCENTRANK.INC(E:E,RFM_Table[[#This Row],[Total Sales]])*5,0)</f>
        <v>4</v>
      </c>
      <c r="I223" s="9" t="str">
        <f>_xlfn.CONCAT(RFM_Table[[#This Row],[R_Score(Recency)]],RFM_Table[[#This Row],[F_Score(Frequency)]],RFM_Table[[#This Row],[M_Score(Monetary)]])</f>
        <v>344</v>
      </c>
      <c r="J223" t="str">
        <f>IF(VALUE(RFM_Table[[#This Row],[RFM_ID]])&gt;=444,"Champions", IF(VALUE(RFM_Table[[#This Row],[RFM_ID]])&gt;=333,"Loyal Customers", IF(VALUE(RFM_Table[[#This Row],[R_Score(Recency)]])&gt;=4,"Recent Customers", IF(VALUE(RFM_Table[[#This Row],[R_Score(Recency)]])&lt;=2,"At Risk/Lost", "Average Customers"))))</f>
        <v>Loyal Customers</v>
      </c>
    </row>
    <row r="224" spans="1:10" x14ac:dyDescent="0.35">
      <c r="A224" t="s">
        <v>298</v>
      </c>
      <c r="B224" t="s">
        <v>1091</v>
      </c>
      <c r="C224">
        <v>5</v>
      </c>
      <c r="D224">
        <v>119</v>
      </c>
      <c r="E224">
        <v>755.60199999999998</v>
      </c>
      <c r="F224">
        <f xml:space="preserve"> ROUNDUP((1 - _xlfn.PERCENTRANK.INC(D:D,RFM_Table[[#This Row],[Recency (Days)]]))*5,0)</f>
        <v>2</v>
      </c>
      <c r="G224">
        <f>ROUNDUP(_xlfn.PERCENTRANK.INC(C:C,RFM_Table[[#This Row],[Total Orders]])*5,0)</f>
        <v>2</v>
      </c>
      <c r="H224">
        <f>ROUNDUP(_xlfn.PERCENTRANK.INC(E:E,RFM_Table[[#This Row],[Total Sales]])*5,0)</f>
        <v>1</v>
      </c>
      <c r="I224" s="9" t="str">
        <f>_xlfn.CONCAT(RFM_Table[[#This Row],[R_Score(Recency)]],RFM_Table[[#This Row],[F_Score(Frequency)]],RFM_Table[[#This Row],[M_Score(Monetary)]])</f>
        <v>221</v>
      </c>
      <c r="J224" t="str">
        <f>IF(VALUE(RFM_Table[[#This Row],[RFM_ID]])&gt;=444,"Champions", IF(VALUE(RFM_Table[[#This Row],[RFM_ID]])&gt;=333,"Loyal Customers", IF(VALUE(RFM_Table[[#This Row],[R_Score(Recency)]])&gt;=4,"Recent Customers", IF(VALUE(RFM_Table[[#This Row],[R_Score(Recency)]])&lt;=2,"At Risk/Lost", "Average Customers"))))</f>
        <v>At Risk/Lost</v>
      </c>
    </row>
    <row r="225" spans="1:10" x14ac:dyDescent="0.35">
      <c r="A225" t="s">
        <v>299</v>
      </c>
      <c r="B225" t="s">
        <v>1092</v>
      </c>
      <c r="C225">
        <v>7</v>
      </c>
      <c r="D225">
        <v>114</v>
      </c>
      <c r="E225">
        <v>1322.0340000000001</v>
      </c>
      <c r="F225">
        <f xml:space="preserve"> ROUNDUP((1 - _xlfn.PERCENTRANK.INC(D:D,RFM_Table[[#This Row],[Recency (Days)]]))*5,0)</f>
        <v>2</v>
      </c>
      <c r="G225">
        <f>ROUNDUP(_xlfn.PERCENTRANK.INC(C:C,RFM_Table[[#This Row],[Total Orders]])*5,0)</f>
        <v>3</v>
      </c>
      <c r="H225">
        <f>ROUNDUP(_xlfn.PERCENTRANK.INC(E:E,RFM_Table[[#This Row],[Total Sales]])*5,0)</f>
        <v>2</v>
      </c>
      <c r="I225" s="9" t="str">
        <f>_xlfn.CONCAT(RFM_Table[[#This Row],[R_Score(Recency)]],RFM_Table[[#This Row],[F_Score(Frequency)]],RFM_Table[[#This Row],[M_Score(Monetary)]])</f>
        <v>232</v>
      </c>
      <c r="J225" t="str">
        <f>IF(VALUE(RFM_Table[[#This Row],[RFM_ID]])&gt;=444,"Champions", IF(VALUE(RFM_Table[[#This Row],[RFM_ID]])&gt;=333,"Loyal Customers", IF(VALUE(RFM_Table[[#This Row],[R_Score(Recency)]])&gt;=4,"Recent Customers", IF(VALUE(RFM_Table[[#This Row],[R_Score(Recency)]])&lt;=2,"At Risk/Lost", "Average Customers"))))</f>
        <v>At Risk/Lost</v>
      </c>
    </row>
    <row r="226" spans="1:10" x14ac:dyDescent="0.35">
      <c r="A226" t="s">
        <v>300</v>
      </c>
      <c r="B226" t="s">
        <v>1093</v>
      </c>
      <c r="C226">
        <v>7</v>
      </c>
      <c r="D226">
        <v>57</v>
      </c>
      <c r="E226">
        <v>6345.1030000000001</v>
      </c>
      <c r="F226">
        <f xml:space="preserve"> ROUNDUP((1 - _xlfn.PERCENTRANK.INC(D:D,RFM_Table[[#This Row],[Recency (Days)]]))*5,0)</f>
        <v>3</v>
      </c>
      <c r="G226">
        <f>ROUNDUP(_xlfn.PERCENTRANK.INC(C:C,RFM_Table[[#This Row],[Total Orders]])*5,0)</f>
        <v>3</v>
      </c>
      <c r="H226">
        <f>ROUNDUP(_xlfn.PERCENTRANK.INC(E:E,RFM_Table[[#This Row],[Total Sales]])*5,0)</f>
        <v>5</v>
      </c>
      <c r="I226" s="9" t="str">
        <f>_xlfn.CONCAT(RFM_Table[[#This Row],[R_Score(Recency)]],RFM_Table[[#This Row],[F_Score(Frequency)]],RFM_Table[[#This Row],[M_Score(Monetary)]])</f>
        <v>335</v>
      </c>
      <c r="J226" t="str">
        <f>IF(VALUE(RFM_Table[[#This Row],[RFM_ID]])&gt;=444,"Champions", IF(VALUE(RFM_Table[[#This Row],[RFM_ID]])&gt;=333,"Loyal Customers", IF(VALUE(RFM_Table[[#This Row],[R_Score(Recency)]])&gt;=4,"Recent Customers", IF(VALUE(RFM_Table[[#This Row],[R_Score(Recency)]])&lt;=2,"At Risk/Lost", "Average Customers"))))</f>
        <v>Loyal Customers</v>
      </c>
    </row>
    <row r="227" spans="1:10" x14ac:dyDescent="0.35">
      <c r="A227" t="s">
        <v>301</v>
      </c>
      <c r="B227" t="s">
        <v>1094</v>
      </c>
      <c r="C227">
        <v>8</v>
      </c>
      <c r="D227">
        <v>22</v>
      </c>
      <c r="E227">
        <v>4074.4720000000002</v>
      </c>
      <c r="F227">
        <f xml:space="preserve"> ROUNDUP((1 - _xlfn.PERCENTRANK.INC(D:D,RFM_Table[[#This Row],[Recency (Days)]]))*5,0)</f>
        <v>5</v>
      </c>
      <c r="G227">
        <f>ROUNDUP(_xlfn.PERCENTRANK.INC(C:C,RFM_Table[[#This Row],[Total Orders]])*5,0)</f>
        <v>4</v>
      </c>
      <c r="H227">
        <f>ROUNDUP(_xlfn.PERCENTRANK.INC(E:E,RFM_Table[[#This Row],[Total Sales]])*5,0)</f>
        <v>4</v>
      </c>
      <c r="I227" s="9" t="str">
        <f>_xlfn.CONCAT(RFM_Table[[#This Row],[R_Score(Recency)]],RFM_Table[[#This Row],[F_Score(Frequency)]],RFM_Table[[#This Row],[M_Score(Monetary)]])</f>
        <v>544</v>
      </c>
      <c r="J227" t="str">
        <f>IF(VALUE(RFM_Table[[#This Row],[RFM_ID]])&gt;=444,"Champions", IF(VALUE(RFM_Table[[#This Row],[RFM_ID]])&gt;=333,"Loyal Customers", IF(VALUE(RFM_Table[[#This Row],[R_Score(Recency)]])&gt;=4,"Recent Customers", IF(VALUE(RFM_Table[[#This Row],[R_Score(Recency)]])&lt;=2,"At Risk/Lost", "Average Customers"))))</f>
        <v>Champions</v>
      </c>
    </row>
    <row r="228" spans="1:10" x14ac:dyDescent="0.35">
      <c r="A228" t="s">
        <v>302</v>
      </c>
      <c r="B228" t="s">
        <v>1095</v>
      </c>
      <c r="C228">
        <v>3</v>
      </c>
      <c r="D228">
        <v>481</v>
      </c>
      <c r="E228">
        <v>1376.7919999999999</v>
      </c>
      <c r="F228">
        <f xml:space="preserve"> ROUNDUP((1 - _xlfn.PERCENTRANK.INC(D:D,RFM_Table[[#This Row],[Recency (Days)]]))*5,0)</f>
        <v>1</v>
      </c>
      <c r="G228">
        <f>ROUNDUP(_xlfn.PERCENTRANK.INC(C:C,RFM_Table[[#This Row],[Total Orders]])*5,0)</f>
        <v>1</v>
      </c>
      <c r="H228">
        <f>ROUNDUP(_xlfn.PERCENTRANK.INC(E:E,RFM_Table[[#This Row],[Total Sales]])*5,0)</f>
        <v>2</v>
      </c>
      <c r="I228" s="9" t="str">
        <f>_xlfn.CONCAT(RFM_Table[[#This Row],[R_Score(Recency)]],RFM_Table[[#This Row],[F_Score(Frequency)]],RFM_Table[[#This Row],[M_Score(Monetary)]])</f>
        <v>112</v>
      </c>
      <c r="J228" t="str">
        <f>IF(VALUE(RFM_Table[[#This Row],[RFM_ID]])&gt;=444,"Champions", IF(VALUE(RFM_Table[[#This Row],[RFM_ID]])&gt;=333,"Loyal Customers", IF(VALUE(RFM_Table[[#This Row],[R_Score(Recency)]])&gt;=4,"Recent Customers", IF(VALUE(RFM_Table[[#This Row],[R_Score(Recency)]])&lt;=2,"At Risk/Lost", "Average Customers"))))</f>
        <v>At Risk/Lost</v>
      </c>
    </row>
    <row r="229" spans="1:10" x14ac:dyDescent="0.35">
      <c r="A229" t="s">
        <v>303</v>
      </c>
      <c r="B229" t="s">
        <v>1096</v>
      </c>
      <c r="C229">
        <v>7</v>
      </c>
      <c r="D229">
        <v>217</v>
      </c>
      <c r="E229">
        <v>2139.79</v>
      </c>
      <c r="F229">
        <f xml:space="preserve"> ROUNDUP((1 - _xlfn.PERCENTRANK.INC(D:D,RFM_Table[[#This Row],[Recency (Days)]]))*5,0)</f>
        <v>2</v>
      </c>
      <c r="G229">
        <f>ROUNDUP(_xlfn.PERCENTRANK.INC(C:C,RFM_Table[[#This Row],[Total Orders]])*5,0)</f>
        <v>3</v>
      </c>
      <c r="H229">
        <f>ROUNDUP(_xlfn.PERCENTRANK.INC(E:E,RFM_Table[[#This Row],[Total Sales]])*5,0)</f>
        <v>3</v>
      </c>
      <c r="I229" s="9" t="str">
        <f>_xlfn.CONCAT(RFM_Table[[#This Row],[R_Score(Recency)]],RFM_Table[[#This Row],[F_Score(Frequency)]],RFM_Table[[#This Row],[M_Score(Monetary)]])</f>
        <v>233</v>
      </c>
      <c r="J229" t="str">
        <f>IF(VALUE(RFM_Table[[#This Row],[RFM_ID]])&gt;=444,"Champions", IF(VALUE(RFM_Table[[#This Row],[RFM_ID]])&gt;=333,"Loyal Customers", IF(VALUE(RFM_Table[[#This Row],[R_Score(Recency)]])&gt;=4,"Recent Customers", IF(VALUE(RFM_Table[[#This Row],[R_Score(Recency)]])&lt;=2,"At Risk/Lost", "Average Customers"))))</f>
        <v>At Risk/Lost</v>
      </c>
    </row>
    <row r="230" spans="1:10" x14ac:dyDescent="0.35">
      <c r="A230" t="s">
        <v>304</v>
      </c>
      <c r="B230" t="s">
        <v>1097</v>
      </c>
      <c r="C230">
        <v>9</v>
      </c>
      <c r="D230">
        <v>133</v>
      </c>
      <c r="E230">
        <v>1300.0315000000001</v>
      </c>
      <c r="F230">
        <f xml:space="preserve"> ROUNDUP((1 - _xlfn.PERCENTRANK.INC(D:D,RFM_Table[[#This Row],[Recency (Days)]]))*5,0)</f>
        <v>2</v>
      </c>
      <c r="G230">
        <f>ROUNDUP(_xlfn.PERCENTRANK.INC(C:C,RFM_Table[[#This Row],[Total Orders]])*5,0)</f>
        <v>4</v>
      </c>
      <c r="H230">
        <f>ROUNDUP(_xlfn.PERCENTRANK.INC(E:E,RFM_Table[[#This Row],[Total Sales]])*5,0)</f>
        <v>2</v>
      </c>
      <c r="I230" s="9" t="str">
        <f>_xlfn.CONCAT(RFM_Table[[#This Row],[R_Score(Recency)]],RFM_Table[[#This Row],[F_Score(Frequency)]],RFM_Table[[#This Row],[M_Score(Monetary)]])</f>
        <v>242</v>
      </c>
      <c r="J230" t="str">
        <f>IF(VALUE(RFM_Table[[#This Row],[RFM_ID]])&gt;=444,"Champions", IF(VALUE(RFM_Table[[#This Row],[RFM_ID]])&gt;=333,"Loyal Customers", IF(VALUE(RFM_Table[[#This Row],[R_Score(Recency)]])&gt;=4,"Recent Customers", IF(VALUE(RFM_Table[[#This Row],[R_Score(Recency)]])&lt;=2,"At Risk/Lost", "Average Customers"))))</f>
        <v>At Risk/Lost</v>
      </c>
    </row>
    <row r="231" spans="1:10" x14ac:dyDescent="0.35">
      <c r="A231" t="s">
        <v>305</v>
      </c>
      <c r="B231" t="s">
        <v>1098</v>
      </c>
      <c r="C231">
        <v>7</v>
      </c>
      <c r="D231">
        <v>26</v>
      </c>
      <c r="E231">
        <v>1267.316</v>
      </c>
      <c r="F231">
        <f xml:space="preserve"> ROUNDUP((1 - _xlfn.PERCENTRANK.INC(D:D,RFM_Table[[#This Row],[Recency (Days)]]))*5,0)</f>
        <v>5</v>
      </c>
      <c r="G231">
        <f>ROUNDUP(_xlfn.PERCENTRANK.INC(C:C,RFM_Table[[#This Row],[Total Orders]])*5,0)</f>
        <v>3</v>
      </c>
      <c r="H231">
        <f>ROUNDUP(_xlfn.PERCENTRANK.INC(E:E,RFM_Table[[#This Row],[Total Sales]])*5,0)</f>
        <v>2</v>
      </c>
      <c r="I231" s="9" t="str">
        <f>_xlfn.CONCAT(RFM_Table[[#This Row],[R_Score(Recency)]],RFM_Table[[#This Row],[F_Score(Frequency)]],RFM_Table[[#This Row],[M_Score(Monetary)]])</f>
        <v>532</v>
      </c>
      <c r="J231" t="str">
        <f>IF(VALUE(RFM_Table[[#This Row],[RFM_ID]])&gt;=444,"Champions", IF(VALUE(RFM_Table[[#This Row],[RFM_ID]])&gt;=333,"Loyal Customers", IF(VALUE(RFM_Table[[#This Row],[R_Score(Recency)]])&gt;=4,"Recent Customers", IF(VALUE(RFM_Table[[#This Row],[R_Score(Recency)]])&lt;=2,"At Risk/Lost", "Average Customers"))))</f>
        <v>Champions</v>
      </c>
    </row>
    <row r="232" spans="1:10" x14ac:dyDescent="0.35">
      <c r="A232" t="s">
        <v>306</v>
      </c>
      <c r="B232" t="s">
        <v>1099</v>
      </c>
      <c r="C232">
        <v>9</v>
      </c>
      <c r="D232">
        <v>126</v>
      </c>
      <c r="E232">
        <v>1050.636</v>
      </c>
      <c r="F232">
        <f xml:space="preserve"> ROUNDUP((1 - _xlfn.PERCENTRANK.INC(D:D,RFM_Table[[#This Row],[Recency (Days)]]))*5,0)</f>
        <v>2</v>
      </c>
      <c r="G232">
        <f>ROUNDUP(_xlfn.PERCENTRANK.INC(C:C,RFM_Table[[#This Row],[Total Orders]])*5,0)</f>
        <v>4</v>
      </c>
      <c r="H232">
        <f>ROUNDUP(_xlfn.PERCENTRANK.INC(E:E,RFM_Table[[#This Row],[Total Sales]])*5,0)</f>
        <v>2</v>
      </c>
      <c r="I232" s="9" t="str">
        <f>_xlfn.CONCAT(RFM_Table[[#This Row],[R_Score(Recency)]],RFM_Table[[#This Row],[F_Score(Frequency)]],RFM_Table[[#This Row],[M_Score(Monetary)]])</f>
        <v>242</v>
      </c>
      <c r="J232" t="str">
        <f>IF(VALUE(RFM_Table[[#This Row],[RFM_ID]])&gt;=444,"Champions", IF(VALUE(RFM_Table[[#This Row],[RFM_ID]])&gt;=333,"Loyal Customers", IF(VALUE(RFM_Table[[#This Row],[R_Score(Recency)]])&gt;=4,"Recent Customers", IF(VALUE(RFM_Table[[#This Row],[R_Score(Recency)]])&lt;=2,"At Risk/Lost", "Average Customers"))))</f>
        <v>At Risk/Lost</v>
      </c>
    </row>
    <row r="233" spans="1:10" x14ac:dyDescent="0.35">
      <c r="A233" t="s">
        <v>307</v>
      </c>
      <c r="B233" t="s">
        <v>1100</v>
      </c>
      <c r="C233">
        <v>8</v>
      </c>
      <c r="D233">
        <v>6</v>
      </c>
      <c r="E233">
        <v>2215.002</v>
      </c>
      <c r="F233">
        <f xml:space="preserve"> ROUNDUP((1 - _xlfn.PERCENTRANK.INC(D:D,RFM_Table[[#This Row],[Recency (Days)]]))*5,0)</f>
        <v>5</v>
      </c>
      <c r="G233">
        <f>ROUNDUP(_xlfn.PERCENTRANK.INC(C:C,RFM_Table[[#This Row],[Total Orders]])*5,0)</f>
        <v>4</v>
      </c>
      <c r="H233">
        <f>ROUNDUP(_xlfn.PERCENTRANK.INC(E:E,RFM_Table[[#This Row],[Total Sales]])*5,0)</f>
        <v>3</v>
      </c>
      <c r="I233" s="9" t="str">
        <f>_xlfn.CONCAT(RFM_Table[[#This Row],[R_Score(Recency)]],RFM_Table[[#This Row],[F_Score(Frequency)]],RFM_Table[[#This Row],[M_Score(Monetary)]])</f>
        <v>543</v>
      </c>
      <c r="J233" t="str">
        <f>IF(VALUE(RFM_Table[[#This Row],[RFM_ID]])&gt;=444,"Champions", IF(VALUE(RFM_Table[[#This Row],[RFM_ID]])&gt;=333,"Loyal Customers", IF(VALUE(RFM_Table[[#This Row],[R_Score(Recency)]])&gt;=4,"Recent Customers", IF(VALUE(RFM_Table[[#This Row],[R_Score(Recency)]])&lt;=2,"At Risk/Lost", "Average Customers"))))</f>
        <v>Champions</v>
      </c>
    </row>
    <row r="234" spans="1:10" x14ac:dyDescent="0.35">
      <c r="A234" t="s">
        <v>308</v>
      </c>
      <c r="B234" t="s">
        <v>1101</v>
      </c>
      <c r="C234">
        <v>2</v>
      </c>
      <c r="D234">
        <v>812</v>
      </c>
      <c r="E234">
        <v>1058.616</v>
      </c>
      <c r="F234">
        <f xml:space="preserve"> ROUNDUP((1 - _xlfn.PERCENTRANK.INC(D:D,RFM_Table[[#This Row],[Recency (Days)]]))*5,0)</f>
        <v>1</v>
      </c>
      <c r="G234">
        <f>ROUNDUP(_xlfn.PERCENTRANK.INC(C:C,RFM_Table[[#This Row],[Total Orders]])*5,0)</f>
        <v>1</v>
      </c>
      <c r="H234">
        <f>ROUNDUP(_xlfn.PERCENTRANK.INC(E:E,RFM_Table[[#This Row],[Total Sales]])*5,0)</f>
        <v>2</v>
      </c>
      <c r="I234" s="9" t="str">
        <f>_xlfn.CONCAT(RFM_Table[[#This Row],[R_Score(Recency)]],RFM_Table[[#This Row],[F_Score(Frequency)]],RFM_Table[[#This Row],[M_Score(Monetary)]])</f>
        <v>112</v>
      </c>
      <c r="J234" t="str">
        <f>IF(VALUE(RFM_Table[[#This Row],[RFM_ID]])&gt;=444,"Champions", IF(VALUE(RFM_Table[[#This Row],[RFM_ID]])&gt;=333,"Loyal Customers", IF(VALUE(RFM_Table[[#This Row],[R_Score(Recency)]])&gt;=4,"Recent Customers", IF(VALUE(RFM_Table[[#This Row],[R_Score(Recency)]])&lt;=2,"At Risk/Lost", "Average Customers"))))</f>
        <v>At Risk/Lost</v>
      </c>
    </row>
    <row r="235" spans="1:10" x14ac:dyDescent="0.35">
      <c r="A235" t="s">
        <v>309</v>
      </c>
      <c r="B235" t="s">
        <v>1102</v>
      </c>
      <c r="C235">
        <v>11</v>
      </c>
      <c r="D235">
        <v>84</v>
      </c>
      <c r="E235">
        <v>7198.7610000000004</v>
      </c>
      <c r="F235">
        <f xml:space="preserve"> ROUNDUP((1 - _xlfn.PERCENTRANK.INC(D:D,RFM_Table[[#This Row],[Recency (Days)]]))*5,0)</f>
        <v>3</v>
      </c>
      <c r="G235">
        <f>ROUNDUP(_xlfn.PERCENTRANK.INC(C:C,RFM_Table[[#This Row],[Total Orders]])*5,0)</f>
        <v>5</v>
      </c>
      <c r="H235">
        <f>ROUNDUP(_xlfn.PERCENTRANK.INC(E:E,RFM_Table[[#This Row],[Total Sales]])*5,0)</f>
        <v>5</v>
      </c>
      <c r="I235" s="9" t="str">
        <f>_xlfn.CONCAT(RFM_Table[[#This Row],[R_Score(Recency)]],RFM_Table[[#This Row],[F_Score(Frequency)]],RFM_Table[[#This Row],[M_Score(Monetary)]])</f>
        <v>355</v>
      </c>
      <c r="J235" t="str">
        <f>IF(VALUE(RFM_Table[[#This Row],[RFM_ID]])&gt;=444,"Champions", IF(VALUE(RFM_Table[[#This Row],[RFM_ID]])&gt;=333,"Loyal Customers", IF(VALUE(RFM_Table[[#This Row],[R_Score(Recency)]])&gt;=4,"Recent Customers", IF(VALUE(RFM_Table[[#This Row],[R_Score(Recency)]])&lt;=2,"At Risk/Lost", "Average Customers"))))</f>
        <v>Loyal Customers</v>
      </c>
    </row>
    <row r="236" spans="1:10" x14ac:dyDescent="0.35">
      <c r="A236" t="s">
        <v>310</v>
      </c>
      <c r="B236" t="s">
        <v>1103</v>
      </c>
      <c r="C236">
        <v>9</v>
      </c>
      <c r="D236">
        <v>358</v>
      </c>
      <c r="E236">
        <v>5480.7240000000002</v>
      </c>
      <c r="F236">
        <f xml:space="preserve"> ROUNDUP((1 - _xlfn.PERCENTRANK.INC(D:D,RFM_Table[[#This Row],[Recency (Days)]]))*5,0)</f>
        <v>1</v>
      </c>
      <c r="G236">
        <f>ROUNDUP(_xlfn.PERCENTRANK.INC(C:C,RFM_Table[[#This Row],[Total Orders]])*5,0)</f>
        <v>4</v>
      </c>
      <c r="H236">
        <f>ROUNDUP(_xlfn.PERCENTRANK.INC(E:E,RFM_Table[[#This Row],[Total Sales]])*5,0)</f>
        <v>5</v>
      </c>
      <c r="I236" s="9" t="str">
        <f>_xlfn.CONCAT(RFM_Table[[#This Row],[R_Score(Recency)]],RFM_Table[[#This Row],[F_Score(Frequency)]],RFM_Table[[#This Row],[M_Score(Monetary)]])</f>
        <v>145</v>
      </c>
      <c r="J236" t="str">
        <f>IF(VALUE(RFM_Table[[#This Row],[RFM_ID]])&gt;=444,"Champions", IF(VALUE(RFM_Table[[#This Row],[RFM_ID]])&gt;=333,"Loyal Customers", IF(VALUE(RFM_Table[[#This Row],[R_Score(Recency)]])&gt;=4,"Recent Customers", IF(VALUE(RFM_Table[[#This Row],[R_Score(Recency)]])&lt;=2,"At Risk/Lost", "Average Customers"))))</f>
        <v>At Risk/Lost</v>
      </c>
    </row>
    <row r="237" spans="1:10" x14ac:dyDescent="0.35">
      <c r="A237" t="s">
        <v>311</v>
      </c>
      <c r="B237" t="s">
        <v>1104</v>
      </c>
      <c r="C237">
        <v>9</v>
      </c>
      <c r="D237">
        <v>3</v>
      </c>
      <c r="E237">
        <v>6528.0339999999997</v>
      </c>
      <c r="F237">
        <f xml:space="preserve"> ROUNDUP((1 - _xlfn.PERCENTRANK.INC(D:D,RFM_Table[[#This Row],[Recency (Days)]]))*5,0)</f>
        <v>5</v>
      </c>
      <c r="G237">
        <f>ROUNDUP(_xlfn.PERCENTRANK.INC(C:C,RFM_Table[[#This Row],[Total Orders]])*5,0)</f>
        <v>4</v>
      </c>
      <c r="H237">
        <f>ROUNDUP(_xlfn.PERCENTRANK.INC(E:E,RFM_Table[[#This Row],[Total Sales]])*5,0)</f>
        <v>5</v>
      </c>
      <c r="I237" s="9" t="str">
        <f>_xlfn.CONCAT(RFM_Table[[#This Row],[R_Score(Recency)]],RFM_Table[[#This Row],[F_Score(Frequency)]],RFM_Table[[#This Row],[M_Score(Monetary)]])</f>
        <v>545</v>
      </c>
      <c r="J237" t="str">
        <f>IF(VALUE(RFM_Table[[#This Row],[RFM_ID]])&gt;=444,"Champions", IF(VALUE(RFM_Table[[#This Row],[RFM_ID]])&gt;=333,"Loyal Customers", IF(VALUE(RFM_Table[[#This Row],[R_Score(Recency)]])&gt;=4,"Recent Customers", IF(VALUE(RFM_Table[[#This Row],[R_Score(Recency)]])&lt;=2,"At Risk/Lost", "Average Customers"))))</f>
        <v>Champions</v>
      </c>
    </row>
    <row r="238" spans="1:10" x14ac:dyDescent="0.35">
      <c r="A238" t="s">
        <v>312</v>
      </c>
      <c r="B238" t="s">
        <v>1105</v>
      </c>
      <c r="C238">
        <v>8</v>
      </c>
      <c r="D238">
        <v>50</v>
      </c>
      <c r="E238">
        <v>8350.8680000000004</v>
      </c>
      <c r="F238">
        <f xml:space="preserve"> ROUNDUP((1 - _xlfn.PERCENTRANK.INC(D:D,RFM_Table[[#This Row],[Recency (Days)]]))*5,0)</f>
        <v>4</v>
      </c>
      <c r="G238">
        <f>ROUNDUP(_xlfn.PERCENTRANK.INC(C:C,RFM_Table[[#This Row],[Total Orders]])*5,0)</f>
        <v>4</v>
      </c>
      <c r="H238">
        <f>ROUNDUP(_xlfn.PERCENTRANK.INC(E:E,RFM_Table[[#This Row],[Total Sales]])*5,0)</f>
        <v>5</v>
      </c>
      <c r="I238" s="9" t="str">
        <f>_xlfn.CONCAT(RFM_Table[[#This Row],[R_Score(Recency)]],RFM_Table[[#This Row],[F_Score(Frequency)]],RFM_Table[[#This Row],[M_Score(Monetary)]])</f>
        <v>445</v>
      </c>
      <c r="J238" t="str">
        <f>IF(VALUE(RFM_Table[[#This Row],[RFM_ID]])&gt;=444,"Champions", IF(VALUE(RFM_Table[[#This Row],[RFM_ID]])&gt;=333,"Loyal Customers", IF(VALUE(RFM_Table[[#This Row],[R_Score(Recency)]])&gt;=4,"Recent Customers", IF(VALUE(RFM_Table[[#This Row],[R_Score(Recency)]])&lt;=2,"At Risk/Lost", "Average Customers"))))</f>
        <v>Champions</v>
      </c>
    </row>
    <row r="239" spans="1:10" x14ac:dyDescent="0.35">
      <c r="A239" t="s">
        <v>313</v>
      </c>
      <c r="B239" t="s">
        <v>1106</v>
      </c>
      <c r="C239">
        <v>4</v>
      </c>
      <c r="D239">
        <v>93</v>
      </c>
      <c r="E239">
        <v>1762.213</v>
      </c>
      <c r="F239">
        <f xml:space="preserve"> ROUNDUP((1 - _xlfn.PERCENTRANK.INC(D:D,RFM_Table[[#This Row],[Recency (Days)]]))*5,0)</f>
        <v>3</v>
      </c>
      <c r="G239">
        <f>ROUNDUP(_xlfn.PERCENTRANK.INC(C:C,RFM_Table[[#This Row],[Total Orders]])*5,0)</f>
        <v>1</v>
      </c>
      <c r="H239">
        <f>ROUNDUP(_xlfn.PERCENTRANK.INC(E:E,RFM_Table[[#This Row],[Total Sales]])*5,0)</f>
        <v>3</v>
      </c>
      <c r="I239" s="9" t="str">
        <f>_xlfn.CONCAT(RFM_Table[[#This Row],[R_Score(Recency)]],RFM_Table[[#This Row],[F_Score(Frequency)]],RFM_Table[[#This Row],[M_Score(Monetary)]])</f>
        <v>313</v>
      </c>
      <c r="J239" t="str">
        <f>IF(VALUE(RFM_Table[[#This Row],[RFM_ID]])&gt;=444,"Champions", IF(VALUE(RFM_Table[[#This Row],[RFM_ID]])&gt;=333,"Loyal Customers", IF(VALUE(RFM_Table[[#This Row],[R_Score(Recency)]])&gt;=4,"Recent Customers", IF(VALUE(RFM_Table[[#This Row],[R_Score(Recency)]])&lt;=2,"At Risk/Lost", "Average Customers"))))</f>
        <v>Average Customers</v>
      </c>
    </row>
    <row r="240" spans="1:10" x14ac:dyDescent="0.35">
      <c r="A240" t="s">
        <v>314</v>
      </c>
      <c r="B240" t="s">
        <v>1107</v>
      </c>
      <c r="C240">
        <v>9</v>
      </c>
      <c r="D240">
        <v>23</v>
      </c>
      <c r="E240">
        <v>2881.8128000000002</v>
      </c>
      <c r="F240">
        <f xml:space="preserve"> ROUNDUP((1 - _xlfn.PERCENTRANK.INC(D:D,RFM_Table[[#This Row],[Recency (Days)]]))*5,0)</f>
        <v>5</v>
      </c>
      <c r="G240">
        <f>ROUNDUP(_xlfn.PERCENTRANK.INC(C:C,RFM_Table[[#This Row],[Total Orders]])*5,0)</f>
        <v>4</v>
      </c>
      <c r="H240">
        <f>ROUNDUP(_xlfn.PERCENTRANK.INC(E:E,RFM_Table[[#This Row],[Total Sales]])*5,0)</f>
        <v>4</v>
      </c>
      <c r="I240" s="9" t="str">
        <f>_xlfn.CONCAT(RFM_Table[[#This Row],[R_Score(Recency)]],RFM_Table[[#This Row],[F_Score(Frequency)]],RFM_Table[[#This Row],[M_Score(Monetary)]])</f>
        <v>544</v>
      </c>
      <c r="J240" t="str">
        <f>IF(VALUE(RFM_Table[[#This Row],[RFM_ID]])&gt;=444,"Champions", IF(VALUE(RFM_Table[[#This Row],[RFM_ID]])&gt;=333,"Loyal Customers", IF(VALUE(RFM_Table[[#This Row],[R_Score(Recency)]])&gt;=4,"Recent Customers", IF(VALUE(RFM_Table[[#This Row],[R_Score(Recency)]])&lt;=2,"At Risk/Lost", "Average Customers"))))</f>
        <v>Champions</v>
      </c>
    </row>
    <row r="241" spans="1:10" x14ac:dyDescent="0.35">
      <c r="A241" t="s">
        <v>315</v>
      </c>
      <c r="B241" t="s">
        <v>1108</v>
      </c>
      <c r="C241">
        <v>5</v>
      </c>
      <c r="D241">
        <v>19</v>
      </c>
      <c r="E241">
        <v>1119.4829999999999</v>
      </c>
      <c r="F241">
        <f xml:space="preserve"> ROUNDUP((1 - _xlfn.PERCENTRANK.INC(D:D,RFM_Table[[#This Row],[Recency (Days)]]))*5,0)</f>
        <v>5</v>
      </c>
      <c r="G241">
        <f>ROUNDUP(_xlfn.PERCENTRANK.INC(C:C,RFM_Table[[#This Row],[Total Orders]])*5,0)</f>
        <v>2</v>
      </c>
      <c r="H241">
        <f>ROUNDUP(_xlfn.PERCENTRANK.INC(E:E,RFM_Table[[#This Row],[Total Sales]])*5,0)</f>
        <v>2</v>
      </c>
      <c r="I241" s="9" t="str">
        <f>_xlfn.CONCAT(RFM_Table[[#This Row],[R_Score(Recency)]],RFM_Table[[#This Row],[F_Score(Frequency)]],RFM_Table[[#This Row],[M_Score(Monetary)]])</f>
        <v>522</v>
      </c>
      <c r="J241" t="str">
        <f>IF(VALUE(RFM_Table[[#This Row],[RFM_ID]])&gt;=444,"Champions", IF(VALUE(RFM_Table[[#This Row],[RFM_ID]])&gt;=333,"Loyal Customers", IF(VALUE(RFM_Table[[#This Row],[R_Score(Recency)]])&gt;=4,"Recent Customers", IF(VALUE(RFM_Table[[#This Row],[R_Score(Recency)]])&lt;=2,"At Risk/Lost", "Average Customers"))))</f>
        <v>Champions</v>
      </c>
    </row>
    <row r="242" spans="1:10" x14ac:dyDescent="0.35">
      <c r="A242" t="s">
        <v>316</v>
      </c>
      <c r="B242" t="s">
        <v>1109</v>
      </c>
      <c r="C242">
        <v>6</v>
      </c>
      <c r="D242">
        <v>29</v>
      </c>
      <c r="E242">
        <v>3341.587</v>
      </c>
      <c r="F242">
        <f xml:space="preserve"> ROUNDUP((1 - _xlfn.PERCENTRANK.INC(D:D,RFM_Table[[#This Row],[Recency (Days)]]))*5,0)</f>
        <v>4</v>
      </c>
      <c r="G242">
        <f>ROUNDUP(_xlfn.PERCENTRANK.INC(C:C,RFM_Table[[#This Row],[Total Orders]])*5,0)</f>
        <v>3</v>
      </c>
      <c r="H242">
        <f>ROUNDUP(_xlfn.PERCENTRANK.INC(E:E,RFM_Table[[#This Row],[Total Sales]])*5,0)</f>
        <v>4</v>
      </c>
      <c r="I242" s="9" t="str">
        <f>_xlfn.CONCAT(RFM_Table[[#This Row],[R_Score(Recency)]],RFM_Table[[#This Row],[F_Score(Frequency)]],RFM_Table[[#This Row],[M_Score(Monetary)]])</f>
        <v>434</v>
      </c>
      <c r="J242" t="str">
        <f>IF(VALUE(RFM_Table[[#This Row],[RFM_ID]])&gt;=444,"Champions", IF(VALUE(RFM_Table[[#This Row],[RFM_ID]])&gt;=333,"Loyal Customers", IF(VALUE(RFM_Table[[#This Row],[R_Score(Recency)]])&gt;=4,"Recent Customers", IF(VALUE(RFM_Table[[#This Row],[R_Score(Recency)]])&lt;=2,"At Risk/Lost", "Average Customers"))))</f>
        <v>Loyal Customers</v>
      </c>
    </row>
    <row r="243" spans="1:10" x14ac:dyDescent="0.35">
      <c r="A243" t="s">
        <v>317</v>
      </c>
      <c r="B243" t="s">
        <v>1110</v>
      </c>
      <c r="C243">
        <v>6</v>
      </c>
      <c r="D243">
        <v>69</v>
      </c>
      <c r="E243">
        <v>1080.751</v>
      </c>
      <c r="F243">
        <f xml:space="preserve"> ROUNDUP((1 - _xlfn.PERCENTRANK.INC(D:D,RFM_Table[[#This Row],[Recency (Days)]]))*5,0)</f>
        <v>3</v>
      </c>
      <c r="G243">
        <f>ROUNDUP(_xlfn.PERCENTRANK.INC(C:C,RFM_Table[[#This Row],[Total Orders]])*5,0)</f>
        <v>3</v>
      </c>
      <c r="H243">
        <f>ROUNDUP(_xlfn.PERCENTRANK.INC(E:E,RFM_Table[[#This Row],[Total Sales]])*5,0)</f>
        <v>2</v>
      </c>
      <c r="I243" s="9" t="str">
        <f>_xlfn.CONCAT(RFM_Table[[#This Row],[R_Score(Recency)]],RFM_Table[[#This Row],[F_Score(Frequency)]],RFM_Table[[#This Row],[M_Score(Monetary)]])</f>
        <v>332</v>
      </c>
      <c r="J243" t="str">
        <f>IF(VALUE(RFM_Table[[#This Row],[RFM_ID]])&gt;=444,"Champions", IF(VALUE(RFM_Table[[#This Row],[RFM_ID]])&gt;=333,"Loyal Customers", IF(VALUE(RFM_Table[[#This Row],[R_Score(Recency)]])&gt;=4,"Recent Customers", IF(VALUE(RFM_Table[[#This Row],[R_Score(Recency)]])&lt;=2,"At Risk/Lost", "Average Customers"))))</f>
        <v>Average Customers</v>
      </c>
    </row>
    <row r="244" spans="1:10" x14ac:dyDescent="0.35">
      <c r="A244" t="s">
        <v>318</v>
      </c>
      <c r="B244" t="s">
        <v>1111</v>
      </c>
      <c r="C244">
        <v>5</v>
      </c>
      <c r="D244">
        <v>217</v>
      </c>
      <c r="E244">
        <v>5271.6279999999997</v>
      </c>
      <c r="F244">
        <f xml:space="preserve"> ROUNDUP((1 - _xlfn.PERCENTRANK.INC(D:D,RFM_Table[[#This Row],[Recency (Days)]]))*5,0)</f>
        <v>2</v>
      </c>
      <c r="G244">
        <f>ROUNDUP(_xlfn.PERCENTRANK.INC(C:C,RFM_Table[[#This Row],[Total Orders]])*5,0)</f>
        <v>2</v>
      </c>
      <c r="H244">
        <f>ROUNDUP(_xlfn.PERCENTRANK.INC(E:E,RFM_Table[[#This Row],[Total Sales]])*5,0)</f>
        <v>5</v>
      </c>
      <c r="I244" s="9" t="str">
        <f>_xlfn.CONCAT(RFM_Table[[#This Row],[R_Score(Recency)]],RFM_Table[[#This Row],[F_Score(Frequency)]],RFM_Table[[#This Row],[M_Score(Monetary)]])</f>
        <v>225</v>
      </c>
      <c r="J244" t="str">
        <f>IF(VALUE(RFM_Table[[#This Row],[RFM_ID]])&gt;=444,"Champions", IF(VALUE(RFM_Table[[#This Row],[RFM_ID]])&gt;=333,"Loyal Customers", IF(VALUE(RFM_Table[[#This Row],[R_Score(Recency)]])&gt;=4,"Recent Customers", IF(VALUE(RFM_Table[[#This Row],[R_Score(Recency)]])&lt;=2,"At Risk/Lost", "Average Customers"))))</f>
        <v>At Risk/Lost</v>
      </c>
    </row>
    <row r="245" spans="1:10" x14ac:dyDescent="0.35">
      <c r="A245" t="s">
        <v>319</v>
      </c>
      <c r="B245" t="s">
        <v>1112</v>
      </c>
      <c r="C245">
        <v>5</v>
      </c>
      <c r="D245">
        <v>98</v>
      </c>
      <c r="E245">
        <v>344.08</v>
      </c>
      <c r="F245">
        <f xml:space="preserve"> ROUNDUP((1 - _xlfn.PERCENTRANK.INC(D:D,RFM_Table[[#This Row],[Recency (Days)]]))*5,0)</f>
        <v>3</v>
      </c>
      <c r="G245">
        <f>ROUNDUP(_xlfn.PERCENTRANK.INC(C:C,RFM_Table[[#This Row],[Total Orders]])*5,0)</f>
        <v>2</v>
      </c>
      <c r="H245">
        <f>ROUNDUP(_xlfn.PERCENTRANK.INC(E:E,RFM_Table[[#This Row],[Total Sales]])*5,0)</f>
        <v>1</v>
      </c>
      <c r="I245" s="9" t="str">
        <f>_xlfn.CONCAT(RFM_Table[[#This Row],[R_Score(Recency)]],RFM_Table[[#This Row],[F_Score(Frequency)]],RFM_Table[[#This Row],[M_Score(Monetary)]])</f>
        <v>321</v>
      </c>
      <c r="J245" t="str">
        <f>IF(VALUE(RFM_Table[[#This Row],[RFM_ID]])&gt;=444,"Champions", IF(VALUE(RFM_Table[[#This Row],[RFM_ID]])&gt;=333,"Loyal Customers", IF(VALUE(RFM_Table[[#This Row],[R_Score(Recency)]])&gt;=4,"Recent Customers", IF(VALUE(RFM_Table[[#This Row],[R_Score(Recency)]])&lt;=2,"At Risk/Lost", "Average Customers"))))</f>
        <v>Average Customers</v>
      </c>
    </row>
    <row r="246" spans="1:10" x14ac:dyDescent="0.35">
      <c r="A246" t="s">
        <v>320</v>
      </c>
      <c r="B246" t="s">
        <v>1113</v>
      </c>
      <c r="C246">
        <v>7</v>
      </c>
      <c r="D246">
        <v>242</v>
      </c>
      <c r="E246">
        <v>1204.854</v>
      </c>
      <c r="F246">
        <f xml:space="preserve"> ROUNDUP((1 - _xlfn.PERCENTRANK.INC(D:D,RFM_Table[[#This Row],[Recency (Days)]]))*5,0)</f>
        <v>1</v>
      </c>
      <c r="G246">
        <f>ROUNDUP(_xlfn.PERCENTRANK.INC(C:C,RFM_Table[[#This Row],[Total Orders]])*5,0)</f>
        <v>3</v>
      </c>
      <c r="H246">
        <f>ROUNDUP(_xlfn.PERCENTRANK.INC(E:E,RFM_Table[[#This Row],[Total Sales]])*5,0)</f>
        <v>2</v>
      </c>
      <c r="I246" s="9" t="str">
        <f>_xlfn.CONCAT(RFM_Table[[#This Row],[R_Score(Recency)]],RFM_Table[[#This Row],[F_Score(Frequency)]],RFM_Table[[#This Row],[M_Score(Monetary)]])</f>
        <v>132</v>
      </c>
      <c r="J246" t="str">
        <f>IF(VALUE(RFM_Table[[#This Row],[RFM_ID]])&gt;=444,"Champions", IF(VALUE(RFM_Table[[#This Row],[RFM_ID]])&gt;=333,"Loyal Customers", IF(VALUE(RFM_Table[[#This Row],[R_Score(Recency)]])&gt;=4,"Recent Customers", IF(VALUE(RFM_Table[[#This Row],[R_Score(Recency)]])&lt;=2,"At Risk/Lost", "Average Customers"))))</f>
        <v>At Risk/Lost</v>
      </c>
    </row>
    <row r="247" spans="1:10" x14ac:dyDescent="0.35">
      <c r="A247" t="s">
        <v>321</v>
      </c>
      <c r="B247" t="s">
        <v>1114</v>
      </c>
      <c r="C247">
        <v>13</v>
      </c>
      <c r="D247">
        <v>152</v>
      </c>
      <c r="E247">
        <v>2846.7049999999999</v>
      </c>
      <c r="F247">
        <f xml:space="preserve"> ROUNDUP((1 - _xlfn.PERCENTRANK.INC(D:D,RFM_Table[[#This Row],[Recency (Days)]]))*5,0)</f>
        <v>2</v>
      </c>
      <c r="G247">
        <f>ROUNDUP(_xlfn.PERCENTRANK.INC(C:C,RFM_Table[[#This Row],[Total Orders]])*5,0)</f>
        <v>5</v>
      </c>
      <c r="H247">
        <f>ROUNDUP(_xlfn.PERCENTRANK.INC(E:E,RFM_Table[[#This Row],[Total Sales]])*5,0)</f>
        <v>4</v>
      </c>
      <c r="I247" s="9" t="str">
        <f>_xlfn.CONCAT(RFM_Table[[#This Row],[R_Score(Recency)]],RFM_Table[[#This Row],[F_Score(Frequency)]],RFM_Table[[#This Row],[M_Score(Monetary)]])</f>
        <v>254</v>
      </c>
      <c r="J247" t="str">
        <f>IF(VALUE(RFM_Table[[#This Row],[RFM_ID]])&gt;=444,"Champions", IF(VALUE(RFM_Table[[#This Row],[RFM_ID]])&gt;=333,"Loyal Customers", IF(VALUE(RFM_Table[[#This Row],[R_Score(Recency)]])&gt;=4,"Recent Customers", IF(VALUE(RFM_Table[[#This Row],[R_Score(Recency)]])&lt;=2,"At Risk/Lost", "Average Customers"))))</f>
        <v>At Risk/Lost</v>
      </c>
    </row>
    <row r="248" spans="1:10" x14ac:dyDescent="0.35">
      <c r="A248" t="s">
        <v>322</v>
      </c>
      <c r="B248" t="s">
        <v>1115</v>
      </c>
      <c r="C248">
        <v>9</v>
      </c>
      <c r="D248">
        <v>48</v>
      </c>
      <c r="E248">
        <v>3644.9780000000001</v>
      </c>
      <c r="F248">
        <f xml:space="preserve"> ROUNDUP((1 - _xlfn.PERCENTRANK.INC(D:D,RFM_Table[[#This Row],[Recency (Days)]]))*5,0)</f>
        <v>4</v>
      </c>
      <c r="G248">
        <f>ROUNDUP(_xlfn.PERCENTRANK.INC(C:C,RFM_Table[[#This Row],[Total Orders]])*5,0)</f>
        <v>4</v>
      </c>
      <c r="H248">
        <f>ROUNDUP(_xlfn.PERCENTRANK.INC(E:E,RFM_Table[[#This Row],[Total Sales]])*5,0)</f>
        <v>4</v>
      </c>
      <c r="I248" s="9" t="str">
        <f>_xlfn.CONCAT(RFM_Table[[#This Row],[R_Score(Recency)]],RFM_Table[[#This Row],[F_Score(Frequency)]],RFM_Table[[#This Row],[M_Score(Monetary)]])</f>
        <v>444</v>
      </c>
      <c r="J248" t="str">
        <f>IF(VALUE(RFM_Table[[#This Row],[RFM_ID]])&gt;=444,"Champions", IF(VALUE(RFM_Table[[#This Row],[RFM_ID]])&gt;=333,"Loyal Customers", IF(VALUE(RFM_Table[[#This Row],[R_Score(Recency)]])&gt;=4,"Recent Customers", IF(VALUE(RFM_Table[[#This Row],[R_Score(Recency)]])&lt;=2,"At Risk/Lost", "Average Customers"))))</f>
        <v>Champions</v>
      </c>
    </row>
    <row r="249" spans="1:10" x14ac:dyDescent="0.35">
      <c r="A249" t="s">
        <v>323</v>
      </c>
      <c r="B249" t="s">
        <v>1116</v>
      </c>
      <c r="C249">
        <v>10</v>
      </c>
      <c r="D249">
        <v>35</v>
      </c>
      <c r="E249">
        <v>3236.3139999999999</v>
      </c>
      <c r="F249">
        <f xml:space="preserve"> ROUNDUP((1 - _xlfn.PERCENTRANK.INC(D:D,RFM_Table[[#This Row],[Recency (Days)]]))*5,0)</f>
        <v>4</v>
      </c>
      <c r="G249">
        <f>ROUNDUP(_xlfn.PERCENTRANK.INC(C:C,RFM_Table[[#This Row],[Total Orders]])*5,0)</f>
        <v>5</v>
      </c>
      <c r="H249">
        <f>ROUNDUP(_xlfn.PERCENTRANK.INC(E:E,RFM_Table[[#This Row],[Total Sales]])*5,0)</f>
        <v>4</v>
      </c>
      <c r="I249" s="9" t="str">
        <f>_xlfn.CONCAT(RFM_Table[[#This Row],[R_Score(Recency)]],RFM_Table[[#This Row],[F_Score(Frequency)]],RFM_Table[[#This Row],[M_Score(Monetary)]])</f>
        <v>454</v>
      </c>
      <c r="J249" t="str">
        <f>IF(VALUE(RFM_Table[[#This Row],[RFM_ID]])&gt;=444,"Champions", IF(VALUE(RFM_Table[[#This Row],[RFM_ID]])&gt;=333,"Loyal Customers", IF(VALUE(RFM_Table[[#This Row],[R_Score(Recency)]])&gt;=4,"Recent Customers", IF(VALUE(RFM_Table[[#This Row],[R_Score(Recency)]])&lt;=2,"At Risk/Lost", "Average Customers"))))</f>
        <v>Champions</v>
      </c>
    </row>
    <row r="250" spans="1:10" x14ac:dyDescent="0.35">
      <c r="A250" t="s">
        <v>324</v>
      </c>
      <c r="B250" t="s">
        <v>1117</v>
      </c>
      <c r="C250">
        <v>5</v>
      </c>
      <c r="D250">
        <v>90</v>
      </c>
      <c r="E250">
        <v>4358.1279999999997</v>
      </c>
      <c r="F250">
        <f xml:space="preserve"> ROUNDUP((1 - _xlfn.PERCENTRANK.INC(D:D,RFM_Table[[#This Row],[Recency (Days)]]))*5,0)</f>
        <v>3</v>
      </c>
      <c r="G250">
        <f>ROUNDUP(_xlfn.PERCENTRANK.INC(C:C,RFM_Table[[#This Row],[Total Orders]])*5,0)</f>
        <v>2</v>
      </c>
      <c r="H250">
        <f>ROUNDUP(_xlfn.PERCENTRANK.INC(E:E,RFM_Table[[#This Row],[Total Sales]])*5,0)</f>
        <v>5</v>
      </c>
      <c r="I250" s="9" t="str">
        <f>_xlfn.CONCAT(RFM_Table[[#This Row],[R_Score(Recency)]],RFM_Table[[#This Row],[F_Score(Frequency)]],RFM_Table[[#This Row],[M_Score(Monetary)]])</f>
        <v>325</v>
      </c>
      <c r="J250" t="str">
        <f>IF(VALUE(RFM_Table[[#This Row],[RFM_ID]])&gt;=444,"Champions", IF(VALUE(RFM_Table[[#This Row],[RFM_ID]])&gt;=333,"Loyal Customers", IF(VALUE(RFM_Table[[#This Row],[R_Score(Recency)]])&gt;=4,"Recent Customers", IF(VALUE(RFM_Table[[#This Row],[R_Score(Recency)]])&lt;=2,"At Risk/Lost", "Average Customers"))))</f>
        <v>Average Customers</v>
      </c>
    </row>
    <row r="251" spans="1:10" x14ac:dyDescent="0.35">
      <c r="A251" t="s">
        <v>325</v>
      </c>
      <c r="B251" t="s">
        <v>1118</v>
      </c>
      <c r="C251">
        <v>10</v>
      </c>
      <c r="D251">
        <v>100</v>
      </c>
      <c r="E251">
        <v>2767.2190000000001</v>
      </c>
      <c r="F251">
        <f xml:space="preserve"> ROUNDUP((1 - _xlfn.PERCENTRANK.INC(D:D,RFM_Table[[#This Row],[Recency (Days)]]))*5,0)</f>
        <v>3</v>
      </c>
      <c r="G251">
        <f>ROUNDUP(_xlfn.PERCENTRANK.INC(C:C,RFM_Table[[#This Row],[Total Orders]])*5,0)</f>
        <v>5</v>
      </c>
      <c r="H251">
        <f>ROUNDUP(_xlfn.PERCENTRANK.INC(E:E,RFM_Table[[#This Row],[Total Sales]])*5,0)</f>
        <v>4</v>
      </c>
      <c r="I251" s="9" t="str">
        <f>_xlfn.CONCAT(RFM_Table[[#This Row],[R_Score(Recency)]],RFM_Table[[#This Row],[F_Score(Frequency)]],RFM_Table[[#This Row],[M_Score(Monetary)]])</f>
        <v>354</v>
      </c>
      <c r="J251" t="str">
        <f>IF(VALUE(RFM_Table[[#This Row],[RFM_ID]])&gt;=444,"Champions", IF(VALUE(RFM_Table[[#This Row],[RFM_ID]])&gt;=333,"Loyal Customers", IF(VALUE(RFM_Table[[#This Row],[R_Score(Recency)]])&gt;=4,"Recent Customers", IF(VALUE(RFM_Table[[#This Row],[R_Score(Recency)]])&lt;=2,"At Risk/Lost", "Average Customers"))))</f>
        <v>Loyal Customers</v>
      </c>
    </row>
    <row r="252" spans="1:10" x14ac:dyDescent="0.35">
      <c r="A252" t="s">
        <v>326</v>
      </c>
      <c r="B252" t="s">
        <v>1119</v>
      </c>
      <c r="C252">
        <v>5</v>
      </c>
      <c r="D252">
        <v>161</v>
      </c>
      <c r="E252">
        <v>944.6</v>
      </c>
      <c r="F252">
        <f xml:space="preserve"> ROUNDUP((1 - _xlfn.PERCENTRANK.INC(D:D,RFM_Table[[#This Row],[Recency (Days)]]))*5,0)</f>
        <v>2</v>
      </c>
      <c r="G252">
        <f>ROUNDUP(_xlfn.PERCENTRANK.INC(C:C,RFM_Table[[#This Row],[Total Orders]])*5,0)</f>
        <v>2</v>
      </c>
      <c r="H252">
        <f>ROUNDUP(_xlfn.PERCENTRANK.INC(E:E,RFM_Table[[#This Row],[Total Sales]])*5,0)</f>
        <v>1</v>
      </c>
      <c r="I252" s="9" t="str">
        <f>_xlfn.CONCAT(RFM_Table[[#This Row],[R_Score(Recency)]],RFM_Table[[#This Row],[F_Score(Frequency)]],RFM_Table[[#This Row],[M_Score(Monetary)]])</f>
        <v>221</v>
      </c>
      <c r="J252" t="str">
        <f>IF(VALUE(RFM_Table[[#This Row],[RFM_ID]])&gt;=444,"Champions", IF(VALUE(RFM_Table[[#This Row],[RFM_ID]])&gt;=333,"Loyal Customers", IF(VALUE(RFM_Table[[#This Row],[R_Score(Recency)]])&gt;=4,"Recent Customers", IF(VALUE(RFM_Table[[#This Row],[R_Score(Recency)]])&lt;=2,"At Risk/Lost", "Average Customers"))))</f>
        <v>At Risk/Lost</v>
      </c>
    </row>
    <row r="253" spans="1:10" x14ac:dyDescent="0.35">
      <c r="A253" t="s">
        <v>327</v>
      </c>
      <c r="B253" t="s">
        <v>1120</v>
      </c>
      <c r="C253">
        <v>4</v>
      </c>
      <c r="D253">
        <v>0</v>
      </c>
      <c r="E253">
        <v>1643.2550000000001</v>
      </c>
      <c r="F253">
        <f xml:space="preserve"> ROUNDUP((1 - _xlfn.PERCENTRANK.INC(D:D,RFM_Table[[#This Row],[Recency (Days)]]))*5,0)</f>
        <v>5</v>
      </c>
      <c r="G253">
        <f>ROUNDUP(_xlfn.PERCENTRANK.INC(C:C,RFM_Table[[#This Row],[Total Orders]])*5,0)</f>
        <v>1</v>
      </c>
      <c r="H253">
        <f>ROUNDUP(_xlfn.PERCENTRANK.INC(E:E,RFM_Table[[#This Row],[Total Sales]])*5,0)</f>
        <v>2</v>
      </c>
      <c r="I253" s="9" t="str">
        <f>_xlfn.CONCAT(RFM_Table[[#This Row],[R_Score(Recency)]],RFM_Table[[#This Row],[F_Score(Frequency)]],RFM_Table[[#This Row],[M_Score(Monetary)]])</f>
        <v>512</v>
      </c>
      <c r="J253" t="str">
        <f>IF(VALUE(RFM_Table[[#This Row],[RFM_ID]])&gt;=444,"Champions", IF(VALUE(RFM_Table[[#This Row],[RFM_ID]])&gt;=333,"Loyal Customers", IF(VALUE(RFM_Table[[#This Row],[R_Score(Recency)]])&gt;=4,"Recent Customers", IF(VALUE(RFM_Table[[#This Row],[R_Score(Recency)]])&lt;=2,"At Risk/Lost", "Average Customers"))))</f>
        <v>Champions</v>
      </c>
    </row>
    <row r="254" spans="1:10" x14ac:dyDescent="0.35">
      <c r="A254" t="s">
        <v>328</v>
      </c>
      <c r="B254" t="s">
        <v>1121</v>
      </c>
      <c r="C254">
        <v>6</v>
      </c>
      <c r="D254">
        <v>113</v>
      </c>
      <c r="E254">
        <v>3071.1260000000002</v>
      </c>
      <c r="F254">
        <f xml:space="preserve"> ROUNDUP((1 - _xlfn.PERCENTRANK.INC(D:D,RFM_Table[[#This Row],[Recency (Days)]]))*5,0)</f>
        <v>2</v>
      </c>
      <c r="G254">
        <f>ROUNDUP(_xlfn.PERCENTRANK.INC(C:C,RFM_Table[[#This Row],[Total Orders]])*5,0)</f>
        <v>3</v>
      </c>
      <c r="H254">
        <f>ROUNDUP(_xlfn.PERCENTRANK.INC(E:E,RFM_Table[[#This Row],[Total Sales]])*5,0)</f>
        <v>4</v>
      </c>
      <c r="I254" s="9" t="str">
        <f>_xlfn.CONCAT(RFM_Table[[#This Row],[R_Score(Recency)]],RFM_Table[[#This Row],[F_Score(Frequency)]],RFM_Table[[#This Row],[M_Score(Monetary)]])</f>
        <v>234</v>
      </c>
      <c r="J254" t="str">
        <f>IF(VALUE(RFM_Table[[#This Row],[RFM_ID]])&gt;=444,"Champions", IF(VALUE(RFM_Table[[#This Row],[RFM_ID]])&gt;=333,"Loyal Customers", IF(VALUE(RFM_Table[[#This Row],[R_Score(Recency)]])&gt;=4,"Recent Customers", IF(VALUE(RFM_Table[[#This Row],[R_Score(Recency)]])&lt;=2,"At Risk/Lost", "Average Customers"))))</f>
        <v>At Risk/Lost</v>
      </c>
    </row>
    <row r="255" spans="1:10" x14ac:dyDescent="0.35">
      <c r="A255" t="s">
        <v>329</v>
      </c>
      <c r="B255" t="s">
        <v>1122</v>
      </c>
      <c r="C255">
        <v>6</v>
      </c>
      <c r="D255">
        <v>82</v>
      </c>
      <c r="E255">
        <v>1186.326</v>
      </c>
      <c r="F255">
        <f xml:space="preserve"> ROUNDUP((1 - _xlfn.PERCENTRANK.INC(D:D,RFM_Table[[#This Row],[Recency (Days)]]))*5,0)</f>
        <v>3</v>
      </c>
      <c r="G255">
        <f>ROUNDUP(_xlfn.PERCENTRANK.INC(C:C,RFM_Table[[#This Row],[Total Orders]])*5,0)</f>
        <v>3</v>
      </c>
      <c r="H255">
        <f>ROUNDUP(_xlfn.PERCENTRANK.INC(E:E,RFM_Table[[#This Row],[Total Sales]])*5,0)</f>
        <v>2</v>
      </c>
      <c r="I255" s="9" t="str">
        <f>_xlfn.CONCAT(RFM_Table[[#This Row],[R_Score(Recency)]],RFM_Table[[#This Row],[F_Score(Frequency)]],RFM_Table[[#This Row],[M_Score(Monetary)]])</f>
        <v>332</v>
      </c>
      <c r="J255" t="str">
        <f>IF(VALUE(RFM_Table[[#This Row],[RFM_ID]])&gt;=444,"Champions", IF(VALUE(RFM_Table[[#This Row],[RFM_ID]])&gt;=333,"Loyal Customers", IF(VALUE(RFM_Table[[#This Row],[R_Score(Recency)]])&gt;=4,"Recent Customers", IF(VALUE(RFM_Table[[#This Row],[R_Score(Recency)]])&lt;=2,"At Risk/Lost", "Average Customers"))))</f>
        <v>Average Customers</v>
      </c>
    </row>
    <row r="256" spans="1:10" x14ac:dyDescent="0.35">
      <c r="A256" t="s">
        <v>330</v>
      </c>
      <c r="B256" t="s">
        <v>1123</v>
      </c>
      <c r="C256">
        <v>5</v>
      </c>
      <c r="D256">
        <v>53</v>
      </c>
      <c r="E256">
        <v>461.91399999999999</v>
      </c>
      <c r="F256">
        <f xml:space="preserve"> ROUNDUP((1 - _xlfn.PERCENTRANK.INC(D:D,RFM_Table[[#This Row],[Recency (Days)]]))*5,0)</f>
        <v>4</v>
      </c>
      <c r="G256">
        <f>ROUNDUP(_xlfn.PERCENTRANK.INC(C:C,RFM_Table[[#This Row],[Total Orders]])*5,0)</f>
        <v>2</v>
      </c>
      <c r="H256">
        <f>ROUNDUP(_xlfn.PERCENTRANK.INC(E:E,RFM_Table[[#This Row],[Total Sales]])*5,0)</f>
        <v>1</v>
      </c>
      <c r="I256" s="9" t="str">
        <f>_xlfn.CONCAT(RFM_Table[[#This Row],[R_Score(Recency)]],RFM_Table[[#This Row],[F_Score(Frequency)]],RFM_Table[[#This Row],[M_Score(Monetary)]])</f>
        <v>421</v>
      </c>
      <c r="J256" t="str">
        <f>IF(VALUE(RFM_Table[[#This Row],[RFM_ID]])&gt;=444,"Champions", IF(VALUE(RFM_Table[[#This Row],[RFM_ID]])&gt;=333,"Loyal Customers", IF(VALUE(RFM_Table[[#This Row],[R_Score(Recency)]])&gt;=4,"Recent Customers", IF(VALUE(RFM_Table[[#This Row],[R_Score(Recency)]])&lt;=2,"At Risk/Lost", "Average Customers"))))</f>
        <v>Loyal Customers</v>
      </c>
    </row>
    <row r="257" spans="1:10" x14ac:dyDescent="0.35">
      <c r="A257" t="s">
        <v>331</v>
      </c>
      <c r="B257" t="s">
        <v>1124</v>
      </c>
      <c r="C257">
        <v>8</v>
      </c>
      <c r="D257">
        <v>135</v>
      </c>
      <c r="E257">
        <v>3484.92</v>
      </c>
      <c r="F257">
        <f xml:space="preserve"> ROUNDUP((1 - _xlfn.PERCENTRANK.INC(D:D,RFM_Table[[#This Row],[Recency (Days)]]))*5,0)</f>
        <v>2</v>
      </c>
      <c r="G257">
        <f>ROUNDUP(_xlfn.PERCENTRANK.INC(C:C,RFM_Table[[#This Row],[Total Orders]])*5,0)</f>
        <v>4</v>
      </c>
      <c r="H257">
        <f>ROUNDUP(_xlfn.PERCENTRANK.INC(E:E,RFM_Table[[#This Row],[Total Sales]])*5,0)</f>
        <v>4</v>
      </c>
      <c r="I257" s="9" t="str">
        <f>_xlfn.CONCAT(RFM_Table[[#This Row],[R_Score(Recency)]],RFM_Table[[#This Row],[F_Score(Frequency)]],RFM_Table[[#This Row],[M_Score(Monetary)]])</f>
        <v>244</v>
      </c>
      <c r="J257" t="str">
        <f>IF(VALUE(RFM_Table[[#This Row],[RFM_ID]])&gt;=444,"Champions", IF(VALUE(RFM_Table[[#This Row],[RFM_ID]])&gt;=333,"Loyal Customers", IF(VALUE(RFM_Table[[#This Row],[R_Score(Recency)]])&gt;=4,"Recent Customers", IF(VALUE(RFM_Table[[#This Row],[R_Score(Recency)]])&lt;=2,"At Risk/Lost", "Average Customers"))))</f>
        <v>At Risk/Lost</v>
      </c>
    </row>
    <row r="258" spans="1:10" x14ac:dyDescent="0.35">
      <c r="A258" t="s">
        <v>332</v>
      </c>
      <c r="B258" t="s">
        <v>1125</v>
      </c>
      <c r="C258">
        <v>5</v>
      </c>
      <c r="D258">
        <v>22</v>
      </c>
      <c r="E258">
        <v>1832.02</v>
      </c>
      <c r="F258">
        <f xml:space="preserve"> ROUNDUP((1 - _xlfn.PERCENTRANK.INC(D:D,RFM_Table[[#This Row],[Recency (Days)]]))*5,0)</f>
        <v>5</v>
      </c>
      <c r="G258">
        <f>ROUNDUP(_xlfn.PERCENTRANK.INC(C:C,RFM_Table[[#This Row],[Total Orders]])*5,0)</f>
        <v>2</v>
      </c>
      <c r="H258">
        <f>ROUNDUP(_xlfn.PERCENTRANK.INC(E:E,RFM_Table[[#This Row],[Total Sales]])*5,0)</f>
        <v>3</v>
      </c>
      <c r="I258" s="9" t="str">
        <f>_xlfn.CONCAT(RFM_Table[[#This Row],[R_Score(Recency)]],RFM_Table[[#This Row],[F_Score(Frequency)]],RFM_Table[[#This Row],[M_Score(Monetary)]])</f>
        <v>523</v>
      </c>
      <c r="J258" t="str">
        <f>IF(VALUE(RFM_Table[[#This Row],[RFM_ID]])&gt;=444,"Champions", IF(VALUE(RFM_Table[[#This Row],[RFM_ID]])&gt;=333,"Loyal Customers", IF(VALUE(RFM_Table[[#This Row],[R_Score(Recency)]])&gt;=4,"Recent Customers", IF(VALUE(RFM_Table[[#This Row],[R_Score(Recency)]])&lt;=2,"At Risk/Lost", "Average Customers"))))</f>
        <v>Champions</v>
      </c>
    </row>
    <row r="259" spans="1:10" x14ac:dyDescent="0.35">
      <c r="A259" t="s">
        <v>333</v>
      </c>
      <c r="B259" t="s">
        <v>1126</v>
      </c>
      <c r="C259">
        <v>12</v>
      </c>
      <c r="D259">
        <v>135</v>
      </c>
      <c r="E259">
        <v>10310.879999999999</v>
      </c>
      <c r="F259">
        <f xml:space="preserve"> ROUNDUP((1 - _xlfn.PERCENTRANK.INC(D:D,RFM_Table[[#This Row],[Recency (Days)]]))*5,0)</f>
        <v>2</v>
      </c>
      <c r="G259">
        <f>ROUNDUP(_xlfn.PERCENTRANK.INC(C:C,RFM_Table[[#This Row],[Total Orders]])*5,0)</f>
        <v>5</v>
      </c>
      <c r="H259">
        <f>ROUNDUP(_xlfn.PERCENTRANK.INC(E:E,RFM_Table[[#This Row],[Total Sales]])*5,0)</f>
        <v>5</v>
      </c>
      <c r="I259" s="9" t="str">
        <f>_xlfn.CONCAT(RFM_Table[[#This Row],[R_Score(Recency)]],RFM_Table[[#This Row],[F_Score(Frequency)]],RFM_Table[[#This Row],[M_Score(Monetary)]])</f>
        <v>255</v>
      </c>
      <c r="J259" t="str">
        <f>IF(VALUE(RFM_Table[[#This Row],[RFM_ID]])&gt;=444,"Champions", IF(VALUE(RFM_Table[[#This Row],[RFM_ID]])&gt;=333,"Loyal Customers", IF(VALUE(RFM_Table[[#This Row],[R_Score(Recency)]])&gt;=4,"Recent Customers", IF(VALUE(RFM_Table[[#This Row],[R_Score(Recency)]])&lt;=2,"At Risk/Lost", "Average Customers"))))</f>
        <v>At Risk/Lost</v>
      </c>
    </row>
    <row r="260" spans="1:10" x14ac:dyDescent="0.35">
      <c r="A260" t="s">
        <v>334</v>
      </c>
      <c r="B260" t="s">
        <v>1127</v>
      </c>
      <c r="C260">
        <v>8</v>
      </c>
      <c r="D260">
        <v>217</v>
      </c>
      <c r="E260">
        <v>684.17100000000005</v>
      </c>
      <c r="F260">
        <f xml:space="preserve"> ROUNDUP((1 - _xlfn.PERCENTRANK.INC(D:D,RFM_Table[[#This Row],[Recency (Days)]]))*5,0)</f>
        <v>2</v>
      </c>
      <c r="G260">
        <f>ROUNDUP(_xlfn.PERCENTRANK.INC(C:C,RFM_Table[[#This Row],[Total Orders]])*5,0)</f>
        <v>4</v>
      </c>
      <c r="H260">
        <f>ROUNDUP(_xlfn.PERCENTRANK.INC(E:E,RFM_Table[[#This Row],[Total Sales]])*5,0)</f>
        <v>1</v>
      </c>
      <c r="I260" s="9" t="str">
        <f>_xlfn.CONCAT(RFM_Table[[#This Row],[R_Score(Recency)]],RFM_Table[[#This Row],[F_Score(Frequency)]],RFM_Table[[#This Row],[M_Score(Monetary)]])</f>
        <v>241</v>
      </c>
      <c r="J260" t="str">
        <f>IF(VALUE(RFM_Table[[#This Row],[RFM_ID]])&gt;=444,"Champions", IF(VALUE(RFM_Table[[#This Row],[RFM_ID]])&gt;=333,"Loyal Customers", IF(VALUE(RFM_Table[[#This Row],[R_Score(Recency)]])&gt;=4,"Recent Customers", IF(VALUE(RFM_Table[[#This Row],[R_Score(Recency)]])&lt;=2,"At Risk/Lost", "Average Customers"))))</f>
        <v>At Risk/Lost</v>
      </c>
    </row>
    <row r="261" spans="1:10" x14ac:dyDescent="0.35">
      <c r="A261" t="s">
        <v>335</v>
      </c>
      <c r="B261" t="s">
        <v>1128</v>
      </c>
      <c r="C261">
        <v>6</v>
      </c>
      <c r="D261">
        <v>405</v>
      </c>
      <c r="E261">
        <v>825.95</v>
      </c>
      <c r="F261">
        <f xml:space="preserve"> ROUNDUP((1 - _xlfn.PERCENTRANK.INC(D:D,RFM_Table[[#This Row],[Recency (Days)]]))*5,0)</f>
        <v>1</v>
      </c>
      <c r="G261">
        <f>ROUNDUP(_xlfn.PERCENTRANK.INC(C:C,RFM_Table[[#This Row],[Total Orders]])*5,0)</f>
        <v>3</v>
      </c>
      <c r="H261">
        <f>ROUNDUP(_xlfn.PERCENTRANK.INC(E:E,RFM_Table[[#This Row],[Total Sales]])*5,0)</f>
        <v>1</v>
      </c>
      <c r="I261" s="9" t="str">
        <f>_xlfn.CONCAT(RFM_Table[[#This Row],[R_Score(Recency)]],RFM_Table[[#This Row],[F_Score(Frequency)]],RFM_Table[[#This Row],[M_Score(Monetary)]])</f>
        <v>131</v>
      </c>
      <c r="J261" t="str">
        <f>IF(VALUE(RFM_Table[[#This Row],[RFM_ID]])&gt;=444,"Champions", IF(VALUE(RFM_Table[[#This Row],[RFM_ID]])&gt;=333,"Loyal Customers", IF(VALUE(RFM_Table[[#This Row],[R_Score(Recency)]])&gt;=4,"Recent Customers", IF(VALUE(RFM_Table[[#This Row],[R_Score(Recency)]])&lt;=2,"At Risk/Lost", "Average Customers"))))</f>
        <v>At Risk/Lost</v>
      </c>
    </row>
    <row r="262" spans="1:10" x14ac:dyDescent="0.35">
      <c r="A262" t="s">
        <v>336</v>
      </c>
      <c r="B262" t="s">
        <v>1129</v>
      </c>
      <c r="C262">
        <v>7</v>
      </c>
      <c r="D262">
        <v>2</v>
      </c>
      <c r="E262">
        <v>1219.53</v>
      </c>
      <c r="F262">
        <f xml:space="preserve"> ROUNDUP((1 - _xlfn.PERCENTRANK.INC(D:D,RFM_Table[[#This Row],[Recency (Days)]]))*5,0)</f>
        <v>5</v>
      </c>
      <c r="G262">
        <f>ROUNDUP(_xlfn.PERCENTRANK.INC(C:C,RFM_Table[[#This Row],[Total Orders]])*5,0)</f>
        <v>3</v>
      </c>
      <c r="H262">
        <f>ROUNDUP(_xlfn.PERCENTRANK.INC(E:E,RFM_Table[[#This Row],[Total Sales]])*5,0)</f>
        <v>2</v>
      </c>
      <c r="I262" s="9" t="str">
        <f>_xlfn.CONCAT(RFM_Table[[#This Row],[R_Score(Recency)]],RFM_Table[[#This Row],[F_Score(Frequency)]],RFM_Table[[#This Row],[M_Score(Monetary)]])</f>
        <v>532</v>
      </c>
      <c r="J262" t="str">
        <f>IF(VALUE(RFM_Table[[#This Row],[RFM_ID]])&gt;=444,"Champions", IF(VALUE(RFM_Table[[#This Row],[RFM_ID]])&gt;=333,"Loyal Customers", IF(VALUE(RFM_Table[[#This Row],[R_Score(Recency)]])&gt;=4,"Recent Customers", IF(VALUE(RFM_Table[[#This Row],[R_Score(Recency)]])&lt;=2,"At Risk/Lost", "Average Customers"))))</f>
        <v>Champions</v>
      </c>
    </row>
    <row r="263" spans="1:10" x14ac:dyDescent="0.35">
      <c r="A263" t="s">
        <v>337</v>
      </c>
      <c r="B263" t="s">
        <v>1130</v>
      </c>
      <c r="C263">
        <v>10</v>
      </c>
      <c r="D263">
        <v>152</v>
      </c>
      <c r="E263">
        <v>3082.6529999999998</v>
      </c>
      <c r="F263">
        <f xml:space="preserve"> ROUNDUP((1 - _xlfn.PERCENTRANK.INC(D:D,RFM_Table[[#This Row],[Recency (Days)]]))*5,0)</f>
        <v>2</v>
      </c>
      <c r="G263">
        <f>ROUNDUP(_xlfn.PERCENTRANK.INC(C:C,RFM_Table[[#This Row],[Total Orders]])*5,0)</f>
        <v>5</v>
      </c>
      <c r="H263">
        <f>ROUNDUP(_xlfn.PERCENTRANK.INC(E:E,RFM_Table[[#This Row],[Total Sales]])*5,0)</f>
        <v>4</v>
      </c>
      <c r="I263" s="9" t="str">
        <f>_xlfn.CONCAT(RFM_Table[[#This Row],[R_Score(Recency)]],RFM_Table[[#This Row],[F_Score(Frequency)]],RFM_Table[[#This Row],[M_Score(Monetary)]])</f>
        <v>254</v>
      </c>
      <c r="J263" t="str">
        <f>IF(VALUE(RFM_Table[[#This Row],[RFM_ID]])&gt;=444,"Champions", IF(VALUE(RFM_Table[[#This Row],[RFM_ID]])&gt;=333,"Loyal Customers", IF(VALUE(RFM_Table[[#This Row],[R_Score(Recency)]])&gt;=4,"Recent Customers", IF(VALUE(RFM_Table[[#This Row],[R_Score(Recency)]])&lt;=2,"At Risk/Lost", "Average Customers"))))</f>
        <v>At Risk/Lost</v>
      </c>
    </row>
    <row r="264" spans="1:10" x14ac:dyDescent="0.35">
      <c r="A264" t="s">
        <v>338</v>
      </c>
      <c r="B264" t="s">
        <v>1131</v>
      </c>
      <c r="C264">
        <v>6</v>
      </c>
      <c r="D264">
        <v>105</v>
      </c>
      <c r="E264">
        <v>923.88400000000001</v>
      </c>
      <c r="F264">
        <f xml:space="preserve"> ROUNDUP((1 - _xlfn.PERCENTRANK.INC(D:D,RFM_Table[[#This Row],[Recency (Days)]]))*5,0)</f>
        <v>2</v>
      </c>
      <c r="G264">
        <f>ROUNDUP(_xlfn.PERCENTRANK.INC(C:C,RFM_Table[[#This Row],[Total Orders]])*5,0)</f>
        <v>3</v>
      </c>
      <c r="H264">
        <f>ROUNDUP(_xlfn.PERCENTRANK.INC(E:E,RFM_Table[[#This Row],[Total Sales]])*5,0)</f>
        <v>1</v>
      </c>
      <c r="I264" s="9" t="str">
        <f>_xlfn.CONCAT(RFM_Table[[#This Row],[R_Score(Recency)]],RFM_Table[[#This Row],[F_Score(Frequency)]],RFM_Table[[#This Row],[M_Score(Monetary)]])</f>
        <v>231</v>
      </c>
      <c r="J264" t="str">
        <f>IF(VALUE(RFM_Table[[#This Row],[RFM_ID]])&gt;=444,"Champions", IF(VALUE(RFM_Table[[#This Row],[RFM_ID]])&gt;=333,"Loyal Customers", IF(VALUE(RFM_Table[[#This Row],[R_Score(Recency)]])&gt;=4,"Recent Customers", IF(VALUE(RFM_Table[[#This Row],[R_Score(Recency)]])&lt;=2,"At Risk/Lost", "Average Customers"))))</f>
        <v>At Risk/Lost</v>
      </c>
    </row>
    <row r="265" spans="1:10" x14ac:dyDescent="0.35">
      <c r="A265" t="s">
        <v>339</v>
      </c>
      <c r="B265" t="s">
        <v>1132</v>
      </c>
      <c r="C265">
        <v>4</v>
      </c>
      <c r="D265">
        <v>302</v>
      </c>
      <c r="E265">
        <v>2162.174</v>
      </c>
      <c r="F265">
        <f xml:space="preserve"> ROUNDUP((1 - _xlfn.PERCENTRANK.INC(D:D,RFM_Table[[#This Row],[Recency (Days)]]))*5,0)</f>
        <v>1</v>
      </c>
      <c r="G265">
        <f>ROUNDUP(_xlfn.PERCENTRANK.INC(C:C,RFM_Table[[#This Row],[Total Orders]])*5,0)</f>
        <v>1</v>
      </c>
      <c r="H265">
        <f>ROUNDUP(_xlfn.PERCENTRANK.INC(E:E,RFM_Table[[#This Row],[Total Sales]])*5,0)</f>
        <v>3</v>
      </c>
      <c r="I265" s="9" t="str">
        <f>_xlfn.CONCAT(RFM_Table[[#This Row],[R_Score(Recency)]],RFM_Table[[#This Row],[F_Score(Frequency)]],RFM_Table[[#This Row],[M_Score(Monetary)]])</f>
        <v>113</v>
      </c>
      <c r="J265" t="str">
        <f>IF(VALUE(RFM_Table[[#This Row],[RFM_ID]])&gt;=444,"Champions", IF(VALUE(RFM_Table[[#This Row],[RFM_ID]])&gt;=333,"Loyal Customers", IF(VALUE(RFM_Table[[#This Row],[R_Score(Recency)]])&gt;=4,"Recent Customers", IF(VALUE(RFM_Table[[#This Row],[R_Score(Recency)]])&lt;=2,"At Risk/Lost", "Average Customers"))))</f>
        <v>At Risk/Lost</v>
      </c>
    </row>
    <row r="266" spans="1:10" x14ac:dyDescent="0.35">
      <c r="A266" t="s">
        <v>340</v>
      </c>
      <c r="B266" t="s">
        <v>1133</v>
      </c>
      <c r="C266">
        <v>5</v>
      </c>
      <c r="D266">
        <v>57</v>
      </c>
      <c r="E266">
        <v>2656.6909999999998</v>
      </c>
      <c r="F266">
        <f xml:space="preserve"> ROUNDUP((1 - _xlfn.PERCENTRANK.INC(D:D,RFM_Table[[#This Row],[Recency (Days)]]))*5,0)</f>
        <v>3</v>
      </c>
      <c r="G266">
        <f>ROUNDUP(_xlfn.PERCENTRANK.INC(C:C,RFM_Table[[#This Row],[Total Orders]])*5,0)</f>
        <v>2</v>
      </c>
      <c r="H266">
        <f>ROUNDUP(_xlfn.PERCENTRANK.INC(E:E,RFM_Table[[#This Row],[Total Sales]])*5,0)</f>
        <v>3</v>
      </c>
      <c r="I266" s="9" t="str">
        <f>_xlfn.CONCAT(RFM_Table[[#This Row],[R_Score(Recency)]],RFM_Table[[#This Row],[F_Score(Frequency)]],RFM_Table[[#This Row],[M_Score(Monetary)]])</f>
        <v>323</v>
      </c>
      <c r="J266" t="str">
        <f>IF(VALUE(RFM_Table[[#This Row],[RFM_ID]])&gt;=444,"Champions", IF(VALUE(RFM_Table[[#This Row],[RFM_ID]])&gt;=333,"Loyal Customers", IF(VALUE(RFM_Table[[#This Row],[R_Score(Recency)]])&gt;=4,"Recent Customers", IF(VALUE(RFM_Table[[#This Row],[R_Score(Recency)]])&lt;=2,"At Risk/Lost", "Average Customers"))))</f>
        <v>Average Customers</v>
      </c>
    </row>
    <row r="267" spans="1:10" x14ac:dyDescent="0.35">
      <c r="A267" t="s">
        <v>341</v>
      </c>
      <c r="B267" t="s">
        <v>1134</v>
      </c>
      <c r="C267">
        <v>4</v>
      </c>
      <c r="D267">
        <v>44</v>
      </c>
      <c r="E267">
        <v>1303.4780000000001</v>
      </c>
      <c r="F267">
        <f xml:space="preserve"> ROUNDUP((1 - _xlfn.PERCENTRANK.INC(D:D,RFM_Table[[#This Row],[Recency (Days)]]))*5,0)</f>
        <v>4</v>
      </c>
      <c r="G267">
        <f>ROUNDUP(_xlfn.PERCENTRANK.INC(C:C,RFM_Table[[#This Row],[Total Orders]])*5,0)</f>
        <v>1</v>
      </c>
      <c r="H267">
        <f>ROUNDUP(_xlfn.PERCENTRANK.INC(E:E,RFM_Table[[#This Row],[Total Sales]])*5,0)</f>
        <v>2</v>
      </c>
      <c r="I267" s="9" t="str">
        <f>_xlfn.CONCAT(RFM_Table[[#This Row],[R_Score(Recency)]],RFM_Table[[#This Row],[F_Score(Frequency)]],RFM_Table[[#This Row],[M_Score(Monetary)]])</f>
        <v>412</v>
      </c>
      <c r="J267" t="str">
        <f>IF(VALUE(RFM_Table[[#This Row],[RFM_ID]])&gt;=444,"Champions", IF(VALUE(RFM_Table[[#This Row],[RFM_ID]])&gt;=333,"Loyal Customers", IF(VALUE(RFM_Table[[#This Row],[R_Score(Recency)]])&gt;=4,"Recent Customers", IF(VALUE(RFM_Table[[#This Row],[R_Score(Recency)]])&lt;=2,"At Risk/Lost", "Average Customers"))))</f>
        <v>Loyal Customers</v>
      </c>
    </row>
    <row r="268" spans="1:10" x14ac:dyDescent="0.35">
      <c r="A268" t="s">
        <v>342</v>
      </c>
      <c r="B268" t="s">
        <v>1135</v>
      </c>
      <c r="C268">
        <v>2</v>
      </c>
      <c r="D268">
        <v>77</v>
      </c>
      <c r="E268">
        <v>124.28</v>
      </c>
      <c r="F268">
        <f xml:space="preserve"> ROUNDUP((1 - _xlfn.PERCENTRANK.INC(D:D,RFM_Table[[#This Row],[Recency (Days)]]))*5,0)</f>
        <v>3</v>
      </c>
      <c r="G268">
        <f>ROUNDUP(_xlfn.PERCENTRANK.INC(C:C,RFM_Table[[#This Row],[Total Orders]])*5,0)</f>
        <v>1</v>
      </c>
      <c r="H268">
        <f>ROUNDUP(_xlfn.PERCENTRANK.INC(E:E,RFM_Table[[#This Row],[Total Sales]])*5,0)</f>
        <v>1</v>
      </c>
      <c r="I268" s="9" t="str">
        <f>_xlfn.CONCAT(RFM_Table[[#This Row],[R_Score(Recency)]],RFM_Table[[#This Row],[F_Score(Frequency)]],RFM_Table[[#This Row],[M_Score(Monetary)]])</f>
        <v>311</v>
      </c>
      <c r="J268" t="str">
        <f>IF(VALUE(RFM_Table[[#This Row],[RFM_ID]])&gt;=444,"Champions", IF(VALUE(RFM_Table[[#This Row],[RFM_ID]])&gt;=333,"Loyal Customers", IF(VALUE(RFM_Table[[#This Row],[R_Score(Recency)]])&gt;=4,"Recent Customers", IF(VALUE(RFM_Table[[#This Row],[R_Score(Recency)]])&lt;=2,"At Risk/Lost", "Average Customers"))))</f>
        <v>Average Customers</v>
      </c>
    </row>
    <row r="269" spans="1:10" x14ac:dyDescent="0.35">
      <c r="A269" t="s">
        <v>343</v>
      </c>
      <c r="B269" t="s">
        <v>1136</v>
      </c>
      <c r="C269">
        <v>5</v>
      </c>
      <c r="D269">
        <v>132</v>
      </c>
      <c r="E269">
        <v>2567.0100000000002</v>
      </c>
      <c r="F269">
        <f xml:space="preserve"> ROUNDUP((1 - _xlfn.PERCENTRANK.INC(D:D,RFM_Table[[#This Row],[Recency (Days)]]))*5,0)</f>
        <v>2</v>
      </c>
      <c r="G269">
        <f>ROUNDUP(_xlfn.PERCENTRANK.INC(C:C,RFM_Table[[#This Row],[Total Orders]])*5,0)</f>
        <v>2</v>
      </c>
      <c r="H269">
        <f>ROUNDUP(_xlfn.PERCENTRANK.INC(E:E,RFM_Table[[#This Row],[Total Sales]])*5,0)</f>
        <v>3</v>
      </c>
      <c r="I269" s="9" t="str">
        <f>_xlfn.CONCAT(RFM_Table[[#This Row],[R_Score(Recency)]],RFM_Table[[#This Row],[F_Score(Frequency)]],RFM_Table[[#This Row],[M_Score(Monetary)]])</f>
        <v>223</v>
      </c>
      <c r="J269" t="str">
        <f>IF(VALUE(RFM_Table[[#This Row],[RFM_ID]])&gt;=444,"Champions", IF(VALUE(RFM_Table[[#This Row],[RFM_ID]])&gt;=333,"Loyal Customers", IF(VALUE(RFM_Table[[#This Row],[R_Score(Recency)]])&gt;=4,"Recent Customers", IF(VALUE(RFM_Table[[#This Row],[R_Score(Recency)]])&lt;=2,"At Risk/Lost", "Average Customers"))))</f>
        <v>At Risk/Lost</v>
      </c>
    </row>
    <row r="270" spans="1:10" x14ac:dyDescent="0.35">
      <c r="A270" t="s">
        <v>344</v>
      </c>
      <c r="B270" t="s">
        <v>1137</v>
      </c>
      <c r="C270">
        <v>8</v>
      </c>
      <c r="D270">
        <v>55</v>
      </c>
      <c r="E270">
        <v>2339.598</v>
      </c>
      <c r="F270">
        <f xml:space="preserve"> ROUNDUP((1 - _xlfn.PERCENTRANK.INC(D:D,RFM_Table[[#This Row],[Recency (Days)]]))*5,0)</f>
        <v>3</v>
      </c>
      <c r="G270">
        <f>ROUNDUP(_xlfn.PERCENTRANK.INC(C:C,RFM_Table[[#This Row],[Total Orders]])*5,0)</f>
        <v>4</v>
      </c>
      <c r="H270">
        <f>ROUNDUP(_xlfn.PERCENTRANK.INC(E:E,RFM_Table[[#This Row],[Total Sales]])*5,0)</f>
        <v>3</v>
      </c>
      <c r="I270" s="9" t="str">
        <f>_xlfn.CONCAT(RFM_Table[[#This Row],[R_Score(Recency)]],RFM_Table[[#This Row],[F_Score(Frequency)]],RFM_Table[[#This Row],[M_Score(Monetary)]])</f>
        <v>343</v>
      </c>
      <c r="J270" t="str">
        <f>IF(VALUE(RFM_Table[[#This Row],[RFM_ID]])&gt;=444,"Champions", IF(VALUE(RFM_Table[[#This Row],[RFM_ID]])&gt;=333,"Loyal Customers", IF(VALUE(RFM_Table[[#This Row],[R_Score(Recency)]])&gt;=4,"Recent Customers", IF(VALUE(RFM_Table[[#This Row],[R_Score(Recency)]])&lt;=2,"At Risk/Lost", "Average Customers"))))</f>
        <v>Loyal Customers</v>
      </c>
    </row>
    <row r="271" spans="1:10" x14ac:dyDescent="0.35">
      <c r="A271" t="s">
        <v>345</v>
      </c>
      <c r="B271" t="s">
        <v>1138</v>
      </c>
      <c r="C271">
        <v>5</v>
      </c>
      <c r="D271">
        <v>151</v>
      </c>
      <c r="E271">
        <v>933.70399999999995</v>
      </c>
      <c r="F271">
        <f xml:space="preserve"> ROUNDUP((1 - _xlfn.PERCENTRANK.INC(D:D,RFM_Table[[#This Row],[Recency (Days)]]))*5,0)</f>
        <v>2</v>
      </c>
      <c r="G271">
        <f>ROUNDUP(_xlfn.PERCENTRANK.INC(C:C,RFM_Table[[#This Row],[Total Orders]])*5,0)</f>
        <v>2</v>
      </c>
      <c r="H271">
        <f>ROUNDUP(_xlfn.PERCENTRANK.INC(E:E,RFM_Table[[#This Row],[Total Sales]])*5,0)</f>
        <v>1</v>
      </c>
      <c r="I271" s="9" t="str">
        <f>_xlfn.CONCAT(RFM_Table[[#This Row],[R_Score(Recency)]],RFM_Table[[#This Row],[F_Score(Frequency)]],RFM_Table[[#This Row],[M_Score(Monetary)]])</f>
        <v>221</v>
      </c>
      <c r="J271" t="str">
        <f>IF(VALUE(RFM_Table[[#This Row],[RFM_ID]])&gt;=444,"Champions", IF(VALUE(RFM_Table[[#This Row],[RFM_ID]])&gt;=333,"Loyal Customers", IF(VALUE(RFM_Table[[#This Row],[R_Score(Recency)]])&gt;=4,"Recent Customers", IF(VALUE(RFM_Table[[#This Row],[R_Score(Recency)]])&lt;=2,"At Risk/Lost", "Average Customers"))))</f>
        <v>At Risk/Lost</v>
      </c>
    </row>
    <row r="272" spans="1:10" x14ac:dyDescent="0.35">
      <c r="A272" t="s">
        <v>346</v>
      </c>
      <c r="B272" t="s">
        <v>1139</v>
      </c>
      <c r="C272">
        <v>4</v>
      </c>
      <c r="D272">
        <v>47</v>
      </c>
      <c r="E272">
        <v>228.99</v>
      </c>
      <c r="F272">
        <f xml:space="preserve"> ROUNDUP((1 - _xlfn.PERCENTRANK.INC(D:D,RFM_Table[[#This Row],[Recency (Days)]]))*5,0)</f>
        <v>4</v>
      </c>
      <c r="G272">
        <f>ROUNDUP(_xlfn.PERCENTRANK.INC(C:C,RFM_Table[[#This Row],[Total Orders]])*5,0)</f>
        <v>1</v>
      </c>
      <c r="H272">
        <f>ROUNDUP(_xlfn.PERCENTRANK.INC(E:E,RFM_Table[[#This Row],[Total Sales]])*5,0)</f>
        <v>1</v>
      </c>
      <c r="I272" s="9" t="str">
        <f>_xlfn.CONCAT(RFM_Table[[#This Row],[R_Score(Recency)]],RFM_Table[[#This Row],[F_Score(Frequency)]],RFM_Table[[#This Row],[M_Score(Monetary)]])</f>
        <v>411</v>
      </c>
      <c r="J272" t="str">
        <f>IF(VALUE(RFM_Table[[#This Row],[RFM_ID]])&gt;=444,"Champions", IF(VALUE(RFM_Table[[#This Row],[RFM_ID]])&gt;=333,"Loyal Customers", IF(VALUE(RFM_Table[[#This Row],[R_Score(Recency)]])&gt;=4,"Recent Customers", IF(VALUE(RFM_Table[[#This Row],[R_Score(Recency)]])&lt;=2,"At Risk/Lost", "Average Customers"))))</f>
        <v>Loyal Customers</v>
      </c>
    </row>
    <row r="273" spans="1:10" x14ac:dyDescent="0.35">
      <c r="A273" t="s">
        <v>347</v>
      </c>
      <c r="B273" t="s">
        <v>1140</v>
      </c>
      <c r="C273">
        <v>4</v>
      </c>
      <c r="D273">
        <v>113</v>
      </c>
      <c r="E273">
        <v>1041.0419999999999</v>
      </c>
      <c r="F273">
        <f xml:space="preserve"> ROUNDUP((1 - _xlfn.PERCENTRANK.INC(D:D,RFM_Table[[#This Row],[Recency (Days)]]))*5,0)</f>
        <v>2</v>
      </c>
      <c r="G273">
        <f>ROUNDUP(_xlfn.PERCENTRANK.INC(C:C,RFM_Table[[#This Row],[Total Orders]])*5,0)</f>
        <v>1</v>
      </c>
      <c r="H273">
        <f>ROUNDUP(_xlfn.PERCENTRANK.INC(E:E,RFM_Table[[#This Row],[Total Sales]])*5,0)</f>
        <v>2</v>
      </c>
      <c r="I273" s="9" t="str">
        <f>_xlfn.CONCAT(RFM_Table[[#This Row],[R_Score(Recency)]],RFM_Table[[#This Row],[F_Score(Frequency)]],RFM_Table[[#This Row],[M_Score(Monetary)]])</f>
        <v>212</v>
      </c>
      <c r="J273" t="str">
        <f>IF(VALUE(RFM_Table[[#This Row],[RFM_ID]])&gt;=444,"Champions", IF(VALUE(RFM_Table[[#This Row],[RFM_ID]])&gt;=333,"Loyal Customers", IF(VALUE(RFM_Table[[#This Row],[R_Score(Recency)]])&gt;=4,"Recent Customers", IF(VALUE(RFM_Table[[#This Row],[R_Score(Recency)]])&lt;=2,"At Risk/Lost", "Average Customers"))))</f>
        <v>At Risk/Lost</v>
      </c>
    </row>
    <row r="274" spans="1:10" x14ac:dyDescent="0.35">
      <c r="A274" t="s">
        <v>348</v>
      </c>
      <c r="B274" t="s">
        <v>1141</v>
      </c>
      <c r="C274">
        <v>6</v>
      </c>
      <c r="D274">
        <v>48</v>
      </c>
      <c r="E274">
        <v>4588.4359999999997</v>
      </c>
      <c r="F274">
        <f xml:space="preserve"> ROUNDUP((1 - _xlfn.PERCENTRANK.INC(D:D,RFM_Table[[#This Row],[Recency (Days)]]))*5,0)</f>
        <v>4</v>
      </c>
      <c r="G274">
        <f>ROUNDUP(_xlfn.PERCENTRANK.INC(C:C,RFM_Table[[#This Row],[Total Orders]])*5,0)</f>
        <v>3</v>
      </c>
      <c r="H274">
        <f>ROUNDUP(_xlfn.PERCENTRANK.INC(E:E,RFM_Table[[#This Row],[Total Sales]])*5,0)</f>
        <v>5</v>
      </c>
      <c r="I274" s="9" t="str">
        <f>_xlfn.CONCAT(RFM_Table[[#This Row],[R_Score(Recency)]],RFM_Table[[#This Row],[F_Score(Frequency)]],RFM_Table[[#This Row],[M_Score(Monetary)]])</f>
        <v>435</v>
      </c>
      <c r="J274" t="str">
        <f>IF(VALUE(RFM_Table[[#This Row],[RFM_ID]])&gt;=444,"Champions", IF(VALUE(RFM_Table[[#This Row],[RFM_ID]])&gt;=333,"Loyal Customers", IF(VALUE(RFM_Table[[#This Row],[R_Score(Recency)]])&gt;=4,"Recent Customers", IF(VALUE(RFM_Table[[#This Row],[R_Score(Recency)]])&lt;=2,"At Risk/Lost", "Average Customers"))))</f>
        <v>Loyal Customers</v>
      </c>
    </row>
    <row r="275" spans="1:10" x14ac:dyDescent="0.35">
      <c r="A275" t="s">
        <v>349</v>
      </c>
      <c r="B275" t="s">
        <v>1142</v>
      </c>
      <c r="C275">
        <v>3</v>
      </c>
      <c r="D275">
        <v>158</v>
      </c>
      <c r="E275">
        <v>366.822</v>
      </c>
      <c r="F275">
        <f xml:space="preserve"> ROUNDUP((1 - _xlfn.PERCENTRANK.INC(D:D,RFM_Table[[#This Row],[Recency (Days)]]))*5,0)</f>
        <v>2</v>
      </c>
      <c r="G275">
        <f>ROUNDUP(_xlfn.PERCENTRANK.INC(C:C,RFM_Table[[#This Row],[Total Orders]])*5,0)</f>
        <v>1</v>
      </c>
      <c r="H275">
        <f>ROUNDUP(_xlfn.PERCENTRANK.INC(E:E,RFM_Table[[#This Row],[Total Sales]])*5,0)</f>
        <v>1</v>
      </c>
      <c r="I275" s="9" t="str">
        <f>_xlfn.CONCAT(RFM_Table[[#This Row],[R_Score(Recency)]],RFM_Table[[#This Row],[F_Score(Frequency)]],RFM_Table[[#This Row],[M_Score(Monetary)]])</f>
        <v>211</v>
      </c>
      <c r="J275" t="str">
        <f>IF(VALUE(RFM_Table[[#This Row],[RFM_ID]])&gt;=444,"Champions", IF(VALUE(RFM_Table[[#This Row],[RFM_ID]])&gt;=333,"Loyal Customers", IF(VALUE(RFM_Table[[#This Row],[R_Score(Recency)]])&gt;=4,"Recent Customers", IF(VALUE(RFM_Table[[#This Row],[R_Score(Recency)]])&lt;=2,"At Risk/Lost", "Average Customers"))))</f>
        <v>At Risk/Lost</v>
      </c>
    </row>
    <row r="276" spans="1:10" x14ac:dyDescent="0.35">
      <c r="A276" t="s">
        <v>350</v>
      </c>
      <c r="B276" t="s">
        <v>1143</v>
      </c>
      <c r="C276">
        <v>4</v>
      </c>
      <c r="D276">
        <v>287</v>
      </c>
      <c r="E276">
        <v>2199.366</v>
      </c>
      <c r="F276">
        <f xml:space="preserve"> ROUNDUP((1 - _xlfn.PERCENTRANK.INC(D:D,RFM_Table[[#This Row],[Recency (Days)]]))*5,0)</f>
        <v>1</v>
      </c>
      <c r="G276">
        <f>ROUNDUP(_xlfn.PERCENTRANK.INC(C:C,RFM_Table[[#This Row],[Total Orders]])*5,0)</f>
        <v>1</v>
      </c>
      <c r="H276">
        <f>ROUNDUP(_xlfn.PERCENTRANK.INC(E:E,RFM_Table[[#This Row],[Total Sales]])*5,0)</f>
        <v>3</v>
      </c>
      <c r="I276" s="9" t="str">
        <f>_xlfn.CONCAT(RFM_Table[[#This Row],[R_Score(Recency)]],RFM_Table[[#This Row],[F_Score(Frequency)]],RFM_Table[[#This Row],[M_Score(Monetary)]])</f>
        <v>113</v>
      </c>
      <c r="J276" t="str">
        <f>IF(VALUE(RFM_Table[[#This Row],[RFM_ID]])&gt;=444,"Champions", IF(VALUE(RFM_Table[[#This Row],[RFM_ID]])&gt;=333,"Loyal Customers", IF(VALUE(RFM_Table[[#This Row],[R_Score(Recency)]])&gt;=4,"Recent Customers", IF(VALUE(RFM_Table[[#This Row],[R_Score(Recency)]])&lt;=2,"At Risk/Lost", "Average Customers"))))</f>
        <v>At Risk/Lost</v>
      </c>
    </row>
    <row r="277" spans="1:10" x14ac:dyDescent="0.35">
      <c r="A277" t="s">
        <v>351</v>
      </c>
      <c r="B277" t="s">
        <v>1144</v>
      </c>
      <c r="C277">
        <v>17</v>
      </c>
      <c r="D277">
        <v>12</v>
      </c>
      <c r="E277">
        <v>5478.0608000000002</v>
      </c>
      <c r="F277">
        <f xml:space="preserve"> ROUNDUP((1 - _xlfn.PERCENTRANK.INC(D:D,RFM_Table[[#This Row],[Recency (Days)]]))*5,0)</f>
        <v>5</v>
      </c>
      <c r="G277">
        <f>ROUNDUP(_xlfn.PERCENTRANK.INC(C:C,RFM_Table[[#This Row],[Total Orders]])*5,0)</f>
        <v>5</v>
      </c>
      <c r="H277">
        <f>ROUNDUP(_xlfn.PERCENTRANK.INC(E:E,RFM_Table[[#This Row],[Total Sales]])*5,0)</f>
        <v>5</v>
      </c>
      <c r="I277" s="9" t="str">
        <f>_xlfn.CONCAT(RFM_Table[[#This Row],[R_Score(Recency)]],RFM_Table[[#This Row],[F_Score(Frequency)]],RFM_Table[[#This Row],[M_Score(Monetary)]])</f>
        <v>555</v>
      </c>
      <c r="J277" t="str">
        <f>IF(VALUE(RFM_Table[[#This Row],[RFM_ID]])&gt;=444,"Champions", IF(VALUE(RFM_Table[[#This Row],[RFM_ID]])&gt;=333,"Loyal Customers", IF(VALUE(RFM_Table[[#This Row],[R_Score(Recency)]])&gt;=4,"Recent Customers", IF(VALUE(RFM_Table[[#This Row],[R_Score(Recency)]])&lt;=2,"At Risk/Lost", "Average Customers"))))</f>
        <v>Champions</v>
      </c>
    </row>
    <row r="278" spans="1:10" x14ac:dyDescent="0.35">
      <c r="A278" t="s">
        <v>352</v>
      </c>
      <c r="B278" t="s">
        <v>1145</v>
      </c>
      <c r="C278">
        <v>3</v>
      </c>
      <c r="D278">
        <v>421</v>
      </c>
      <c r="E278">
        <v>1245.788</v>
      </c>
      <c r="F278">
        <f xml:space="preserve"> ROUNDUP((1 - _xlfn.PERCENTRANK.INC(D:D,RFM_Table[[#This Row],[Recency (Days)]]))*5,0)</f>
        <v>1</v>
      </c>
      <c r="G278">
        <f>ROUNDUP(_xlfn.PERCENTRANK.INC(C:C,RFM_Table[[#This Row],[Total Orders]])*5,0)</f>
        <v>1</v>
      </c>
      <c r="H278">
        <f>ROUNDUP(_xlfn.PERCENTRANK.INC(E:E,RFM_Table[[#This Row],[Total Sales]])*5,0)</f>
        <v>2</v>
      </c>
      <c r="I278" s="9" t="str">
        <f>_xlfn.CONCAT(RFM_Table[[#This Row],[R_Score(Recency)]],RFM_Table[[#This Row],[F_Score(Frequency)]],RFM_Table[[#This Row],[M_Score(Monetary)]])</f>
        <v>112</v>
      </c>
      <c r="J278" t="str">
        <f>IF(VALUE(RFM_Table[[#This Row],[RFM_ID]])&gt;=444,"Champions", IF(VALUE(RFM_Table[[#This Row],[RFM_ID]])&gt;=333,"Loyal Customers", IF(VALUE(RFM_Table[[#This Row],[R_Score(Recency)]])&gt;=4,"Recent Customers", IF(VALUE(RFM_Table[[#This Row],[R_Score(Recency)]])&lt;=2,"At Risk/Lost", "Average Customers"))))</f>
        <v>At Risk/Lost</v>
      </c>
    </row>
    <row r="279" spans="1:10" x14ac:dyDescent="0.35">
      <c r="A279" t="s">
        <v>353</v>
      </c>
      <c r="B279" t="s">
        <v>1146</v>
      </c>
      <c r="C279">
        <v>5</v>
      </c>
      <c r="D279">
        <v>40</v>
      </c>
      <c r="E279">
        <v>3510.4580000000001</v>
      </c>
      <c r="F279">
        <f xml:space="preserve"> ROUNDUP((1 - _xlfn.PERCENTRANK.INC(D:D,RFM_Table[[#This Row],[Recency (Days)]]))*5,0)</f>
        <v>4</v>
      </c>
      <c r="G279">
        <f>ROUNDUP(_xlfn.PERCENTRANK.INC(C:C,RFM_Table[[#This Row],[Total Orders]])*5,0)</f>
        <v>2</v>
      </c>
      <c r="H279">
        <f>ROUNDUP(_xlfn.PERCENTRANK.INC(E:E,RFM_Table[[#This Row],[Total Sales]])*5,0)</f>
        <v>4</v>
      </c>
      <c r="I279" s="9" t="str">
        <f>_xlfn.CONCAT(RFM_Table[[#This Row],[R_Score(Recency)]],RFM_Table[[#This Row],[F_Score(Frequency)]],RFM_Table[[#This Row],[M_Score(Monetary)]])</f>
        <v>424</v>
      </c>
      <c r="J279" t="str">
        <f>IF(VALUE(RFM_Table[[#This Row],[RFM_ID]])&gt;=444,"Champions", IF(VALUE(RFM_Table[[#This Row],[RFM_ID]])&gt;=333,"Loyal Customers", IF(VALUE(RFM_Table[[#This Row],[R_Score(Recency)]])&gt;=4,"Recent Customers", IF(VALUE(RFM_Table[[#This Row],[R_Score(Recency)]])&lt;=2,"At Risk/Lost", "Average Customers"))))</f>
        <v>Loyal Customers</v>
      </c>
    </row>
    <row r="280" spans="1:10" x14ac:dyDescent="0.35">
      <c r="A280" t="s">
        <v>354</v>
      </c>
      <c r="B280" t="s">
        <v>1147</v>
      </c>
      <c r="C280">
        <v>9</v>
      </c>
      <c r="D280">
        <v>28</v>
      </c>
      <c r="E280">
        <v>4657.924</v>
      </c>
      <c r="F280">
        <f xml:space="preserve"> ROUNDUP((1 - _xlfn.PERCENTRANK.INC(D:D,RFM_Table[[#This Row],[Recency (Days)]]))*5,0)</f>
        <v>4</v>
      </c>
      <c r="G280">
        <f>ROUNDUP(_xlfn.PERCENTRANK.INC(C:C,RFM_Table[[#This Row],[Total Orders]])*5,0)</f>
        <v>4</v>
      </c>
      <c r="H280">
        <f>ROUNDUP(_xlfn.PERCENTRANK.INC(E:E,RFM_Table[[#This Row],[Total Sales]])*5,0)</f>
        <v>5</v>
      </c>
      <c r="I280" s="9" t="str">
        <f>_xlfn.CONCAT(RFM_Table[[#This Row],[R_Score(Recency)]],RFM_Table[[#This Row],[F_Score(Frequency)]],RFM_Table[[#This Row],[M_Score(Monetary)]])</f>
        <v>445</v>
      </c>
      <c r="J280" t="str">
        <f>IF(VALUE(RFM_Table[[#This Row],[RFM_ID]])&gt;=444,"Champions", IF(VALUE(RFM_Table[[#This Row],[RFM_ID]])&gt;=333,"Loyal Customers", IF(VALUE(RFM_Table[[#This Row],[R_Score(Recency)]])&gt;=4,"Recent Customers", IF(VALUE(RFM_Table[[#This Row],[R_Score(Recency)]])&lt;=2,"At Risk/Lost", "Average Customers"))))</f>
        <v>Champions</v>
      </c>
    </row>
    <row r="281" spans="1:10" x14ac:dyDescent="0.35">
      <c r="A281" t="s">
        <v>355</v>
      </c>
      <c r="B281" t="s">
        <v>1148</v>
      </c>
      <c r="C281">
        <v>7</v>
      </c>
      <c r="D281">
        <v>97</v>
      </c>
      <c r="E281">
        <v>2984.0540000000001</v>
      </c>
      <c r="F281">
        <f xml:space="preserve"> ROUNDUP((1 - _xlfn.PERCENTRANK.INC(D:D,RFM_Table[[#This Row],[Recency (Days)]]))*5,0)</f>
        <v>3</v>
      </c>
      <c r="G281">
        <f>ROUNDUP(_xlfn.PERCENTRANK.INC(C:C,RFM_Table[[#This Row],[Total Orders]])*5,0)</f>
        <v>3</v>
      </c>
      <c r="H281">
        <f>ROUNDUP(_xlfn.PERCENTRANK.INC(E:E,RFM_Table[[#This Row],[Total Sales]])*5,0)</f>
        <v>4</v>
      </c>
      <c r="I281" s="9" t="str">
        <f>_xlfn.CONCAT(RFM_Table[[#This Row],[R_Score(Recency)]],RFM_Table[[#This Row],[F_Score(Frequency)]],RFM_Table[[#This Row],[M_Score(Monetary)]])</f>
        <v>334</v>
      </c>
      <c r="J281" t="str">
        <f>IF(VALUE(RFM_Table[[#This Row],[RFM_ID]])&gt;=444,"Champions", IF(VALUE(RFM_Table[[#This Row],[RFM_ID]])&gt;=333,"Loyal Customers", IF(VALUE(RFM_Table[[#This Row],[R_Score(Recency)]])&gt;=4,"Recent Customers", IF(VALUE(RFM_Table[[#This Row],[R_Score(Recency)]])&lt;=2,"At Risk/Lost", "Average Customers"))))</f>
        <v>Loyal Customers</v>
      </c>
    </row>
    <row r="282" spans="1:10" x14ac:dyDescent="0.35">
      <c r="A282" t="s">
        <v>356</v>
      </c>
      <c r="B282" t="s">
        <v>1149</v>
      </c>
      <c r="C282">
        <v>7</v>
      </c>
      <c r="D282">
        <v>70</v>
      </c>
      <c r="E282">
        <v>3418.7420000000002</v>
      </c>
      <c r="F282">
        <f xml:space="preserve"> ROUNDUP((1 - _xlfn.PERCENTRANK.INC(D:D,RFM_Table[[#This Row],[Recency (Days)]]))*5,0)</f>
        <v>3</v>
      </c>
      <c r="G282">
        <f>ROUNDUP(_xlfn.PERCENTRANK.INC(C:C,RFM_Table[[#This Row],[Total Orders]])*5,0)</f>
        <v>3</v>
      </c>
      <c r="H282">
        <f>ROUNDUP(_xlfn.PERCENTRANK.INC(E:E,RFM_Table[[#This Row],[Total Sales]])*5,0)</f>
        <v>4</v>
      </c>
      <c r="I282" s="9" t="str">
        <f>_xlfn.CONCAT(RFM_Table[[#This Row],[R_Score(Recency)]],RFM_Table[[#This Row],[F_Score(Frequency)]],RFM_Table[[#This Row],[M_Score(Monetary)]])</f>
        <v>334</v>
      </c>
      <c r="J282" t="str">
        <f>IF(VALUE(RFM_Table[[#This Row],[RFM_ID]])&gt;=444,"Champions", IF(VALUE(RFM_Table[[#This Row],[RFM_ID]])&gt;=333,"Loyal Customers", IF(VALUE(RFM_Table[[#This Row],[R_Score(Recency)]])&gt;=4,"Recent Customers", IF(VALUE(RFM_Table[[#This Row],[R_Score(Recency)]])&lt;=2,"At Risk/Lost", "Average Customers"))))</f>
        <v>Loyal Customers</v>
      </c>
    </row>
    <row r="283" spans="1:10" x14ac:dyDescent="0.35">
      <c r="A283" t="s">
        <v>357</v>
      </c>
      <c r="B283" t="s">
        <v>1150</v>
      </c>
      <c r="C283">
        <v>7</v>
      </c>
      <c r="D283">
        <v>184</v>
      </c>
      <c r="E283">
        <v>3889.366</v>
      </c>
      <c r="F283">
        <f xml:space="preserve"> ROUNDUP((1 - _xlfn.PERCENTRANK.INC(D:D,RFM_Table[[#This Row],[Recency (Days)]]))*5,0)</f>
        <v>2</v>
      </c>
      <c r="G283">
        <f>ROUNDUP(_xlfn.PERCENTRANK.INC(C:C,RFM_Table[[#This Row],[Total Orders]])*5,0)</f>
        <v>3</v>
      </c>
      <c r="H283">
        <f>ROUNDUP(_xlfn.PERCENTRANK.INC(E:E,RFM_Table[[#This Row],[Total Sales]])*5,0)</f>
        <v>4</v>
      </c>
      <c r="I283" s="9" t="str">
        <f>_xlfn.CONCAT(RFM_Table[[#This Row],[R_Score(Recency)]],RFM_Table[[#This Row],[F_Score(Frequency)]],RFM_Table[[#This Row],[M_Score(Monetary)]])</f>
        <v>234</v>
      </c>
      <c r="J283" t="str">
        <f>IF(VALUE(RFM_Table[[#This Row],[RFM_ID]])&gt;=444,"Champions", IF(VALUE(RFM_Table[[#This Row],[RFM_ID]])&gt;=333,"Loyal Customers", IF(VALUE(RFM_Table[[#This Row],[R_Score(Recency)]])&gt;=4,"Recent Customers", IF(VALUE(RFM_Table[[#This Row],[R_Score(Recency)]])&lt;=2,"At Risk/Lost", "Average Customers"))))</f>
        <v>At Risk/Lost</v>
      </c>
    </row>
    <row r="284" spans="1:10" x14ac:dyDescent="0.35">
      <c r="A284" t="s">
        <v>358</v>
      </c>
      <c r="B284" t="s">
        <v>1151</v>
      </c>
      <c r="C284">
        <v>7</v>
      </c>
      <c r="D284">
        <v>34</v>
      </c>
      <c r="E284">
        <v>1383.144</v>
      </c>
      <c r="F284">
        <f xml:space="preserve"> ROUNDUP((1 - _xlfn.PERCENTRANK.INC(D:D,RFM_Table[[#This Row],[Recency (Days)]]))*5,0)</f>
        <v>4</v>
      </c>
      <c r="G284">
        <f>ROUNDUP(_xlfn.PERCENTRANK.INC(C:C,RFM_Table[[#This Row],[Total Orders]])*5,0)</f>
        <v>3</v>
      </c>
      <c r="H284">
        <f>ROUNDUP(_xlfn.PERCENTRANK.INC(E:E,RFM_Table[[#This Row],[Total Sales]])*5,0)</f>
        <v>2</v>
      </c>
      <c r="I284" s="9" t="str">
        <f>_xlfn.CONCAT(RFM_Table[[#This Row],[R_Score(Recency)]],RFM_Table[[#This Row],[F_Score(Frequency)]],RFM_Table[[#This Row],[M_Score(Monetary)]])</f>
        <v>432</v>
      </c>
      <c r="J284" t="str">
        <f>IF(VALUE(RFM_Table[[#This Row],[RFM_ID]])&gt;=444,"Champions", IF(VALUE(RFM_Table[[#This Row],[RFM_ID]])&gt;=333,"Loyal Customers", IF(VALUE(RFM_Table[[#This Row],[R_Score(Recency)]])&gt;=4,"Recent Customers", IF(VALUE(RFM_Table[[#This Row],[R_Score(Recency)]])&lt;=2,"At Risk/Lost", "Average Customers"))))</f>
        <v>Loyal Customers</v>
      </c>
    </row>
    <row r="285" spans="1:10" x14ac:dyDescent="0.35">
      <c r="A285" t="s">
        <v>359</v>
      </c>
      <c r="B285" t="s">
        <v>1152</v>
      </c>
      <c r="C285">
        <v>10</v>
      </c>
      <c r="D285">
        <v>37</v>
      </c>
      <c r="E285">
        <v>4256.2719999999999</v>
      </c>
      <c r="F285">
        <f xml:space="preserve"> ROUNDUP((1 - _xlfn.PERCENTRANK.INC(D:D,RFM_Table[[#This Row],[Recency (Days)]]))*5,0)</f>
        <v>4</v>
      </c>
      <c r="G285">
        <f>ROUNDUP(_xlfn.PERCENTRANK.INC(C:C,RFM_Table[[#This Row],[Total Orders]])*5,0)</f>
        <v>5</v>
      </c>
      <c r="H285">
        <f>ROUNDUP(_xlfn.PERCENTRANK.INC(E:E,RFM_Table[[#This Row],[Total Sales]])*5,0)</f>
        <v>4</v>
      </c>
      <c r="I285" s="9" t="str">
        <f>_xlfn.CONCAT(RFM_Table[[#This Row],[R_Score(Recency)]],RFM_Table[[#This Row],[F_Score(Frequency)]],RFM_Table[[#This Row],[M_Score(Monetary)]])</f>
        <v>454</v>
      </c>
      <c r="J285" t="str">
        <f>IF(VALUE(RFM_Table[[#This Row],[RFM_ID]])&gt;=444,"Champions", IF(VALUE(RFM_Table[[#This Row],[RFM_ID]])&gt;=333,"Loyal Customers", IF(VALUE(RFM_Table[[#This Row],[R_Score(Recency)]])&gt;=4,"Recent Customers", IF(VALUE(RFM_Table[[#This Row],[R_Score(Recency)]])&lt;=2,"At Risk/Lost", "Average Customers"))))</f>
        <v>Champions</v>
      </c>
    </row>
    <row r="286" spans="1:10" x14ac:dyDescent="0.35">
      <c r="A286" t="s">
        <v>360</v>
      </c>
      <c r="B286" t="s">
        <v>1153</v>
      </c>
      <c r="C286">
        <v>4</v>
      </c>
      <c r="D286">
        <v>212</v>
      </c>
      <c r="E286">
        <v>2271.2840000000001</v>
      </c>
      <c r="F286">
        <f xml:space="preserve"> ROUNDUP((1 - _xlfn.PERCENTRANK.INC(D:D,RFM_Table[[#This Row],[Recency (Days)]]))*5,0)</f>
        <v>2</v>
      </c>
      <c r="G286">
        <f>ROUNDUP(_xlfn.PERCENTRANK.INC(C:C,RFM_Table[[#This Row],[Total Orders]])*5,0)</f>
        <v>1</v>
      </c>
      <c r="H286">
        <f>ROUNDUP(_xlfn.PERCENTRANK.INC(E:E,RFM_Table[[#This Row],[Total Sales]])*5,0)</f>
        <v>3</v>
      </c>
      <c r="I286" s="9" t="str">
        <f>_xlfn.CONCAT(RFM_Table[[#This Row],[R_Score(Recency)]],RFM_Table[[#This Row],[F_Score(Frequency)]],RFM_Table[[#This Row],[M_Score(Monetary)]])</f>
        <v>213</v>
      </c>
      <c r="J286" t="str">
        <f>IF(VALUE(RFM_Table[[#This Row],[RFM_ID]])&gt;=444,"Champions", IF(VALUE(RFM_Table[[#This Row],[RFM_ID]])&gt;=333,"Loyal Customers", IF(VALUE(RFM_Table[[#This Row],[R_Score(Recency)]])&gt;=4,"Recent Customers", IF(VALUE(RFM_Table[[#This Row],[R_Score(Recency)]])&lt;=2,"At Risk/Lost", "Average Customers"))))</f>
        <v>At Risk/Lost</v>
      </c>
    </row>
    <row r="287" spans="1:10" x14ac:dyDescent="0.35">
      <c r="A287" t="s">
        <v>361</v>
      </c>
      <c r="B287" t="s">
        <v>1154</v>
      </c>
      <c r="C287">
        <v>8</v>
      </c>
      <c r="D287">
        <v>5</v>
      </c>
      <c r="E287">
        <v>6987.1959999999999</v>
      </c>
      <c r="F287">
        <f xml:space="preserve"> ROUNDUP((1 - _xlfn.PERCENTRANK.INC(D:D,RFM_Table[[#This Row],[Recency (Days)]]))*5,0)</f>
        <v>5</v>
      </c>
      <c r="G287">
        <f>ROUNDUP(_xlfn.PERCENTRANK.INC(C:C,RFM_Table[[#This Row],[Total Orders]])*5,0)</f>
        <v>4</v>
      </c>
      <c r="H287">
        <f>ROUNDUP(_xlfn.PERCENTRANK.INC(E:E,RFM_Table[[#This Row],[Total Sales]])*5,0)</f>
        <v>5</v>
      </c>
      <c r="I287" s="9" t="str">
        <f>_xlfn.CONCAT(RFM_Table[[#This Row],[R_Score(Recency)]],RFM_Table[[#This Row],[F_Score(Frequency)]],RFM_Table[[#This Row],[M_Score(Monetary)]])</f>
        <v>545</v>
      </c>
      <c r="J287" t="str">
        <f>IF(VALUE(RFM_Table[[#This Row],[RFM_ID]])&gt;=444,"Champions", IF(VALUE(RFM_Table[[#This Row],[RFM_ID]])&gt;=333,"Loyal Customers", IF(VALUE(RFM_Table[[#This Row],[R_Score(Recency)]])&gt;=4,"Recent Customers", IF(VALUE(RFM_Table[[#This Row],[R_Score(Recency)]])&lt;=2,"At Risk/Lost", "Average Customers"))))</f>
        <v>Champions</v>
      </c>
    </row>
    <row r="288" spans="1:10" x14ac:dyDescent="0.35">
      <c r="A288" t="s">
        <v>362</v>
      </c>
      <c r="B288" t="s">
        <v>1155</v>
      </c>
      <c r="C288">
        <v>10</v>
      </c>
      <c r="D288">
        <v>7</v>
      </c>
      <c r="E288">
        <v>2456.6379999999999</v>
      </c>
      <c r="F288">
        <f xml:space="preserve"> ROUNDUP((1 - _xlfn.PERCENTRANK.INC(D:D,RFM_Table[[#This Row],[Recency (Days)]]))*5,0)</f>
        <v>5</v>
      </c>
      <c r="G288">
        <f>ROUNDUP(_xlfn.PERCENTRANK.INC(C:C,RFM_Table[[#This Row],[Total Orders]])*5,0)</f>
        <v>5</v>
      </c>
      <c r="H288">
        <f>ROUNDUP(_xlfn.PERCENTRANK.INC(E:E,RFM_Table[[#This Row],[Total Sales]])*5,0)</f>
        <v>3</v>
      </c>
      <c r="I288" s="9" t="str">
        <f>_xlfn.CONCAT(RFM_Table[[#This Row],[R_Score(Recency)]],RFM_Table[[#This Row],[F_Score(Frequency)]],RFM_Table[[#This Row],[M_Score(Monetary)]])</f>
        <v>553</v>
      </c>
      <c r="J288" t="str">
        <f>IF(VALUE(RFM_Table[[#This Row],[RFM_ID]])&gt;=444,"Champions", IF(VALUE(RFM_Table[[#This Row],[RFM_ID]])&gt;=333,"Loyal Customers", IF(VALUE(RFM_Table[[#This Row],[R_Score(Recency)]])&gt;=4,"Recent Customers", IF(VALUE(RFM_Table[[#This Row],[R_Score(Recency)]])&lt;=2,"At Risk/Lost", "Average Customers"))))</f>
        <v>Champions</v>
      </c>
    </row>
    <row r="289" spans="1:10" x14ac:dyDescent="0.35">
      <c r="A289" t="s">
        <v>363</v>
      </c>
      <c r="B289" t="s">
        <v>1156</v>
      </c>
      <c r="C289">
        <v>9</v>
      </c>
      <c r="D289">
        <v>36</v>
      </c>
      <c r="E289">
        <v>3736.1979999999999</v>
      </c>
      <c r="F289">
        <f xml:space="preserve"> ROUNDUP((1 - _xlfn.PERCENTRANK.INC(D:D,RFM_Table[[#This Row],[Recency (Days)]]))*5,0)</f>
        <v>4</v>
      </c>
      <c r="G289">
        <f>ROUNDUP(_xlfn.PERCENTRANK.INC(C:C,RFM_Table[[#This Row],[Total Orders]])*5,0)</f>
        <v>4</v>
      </c>
      <c r="H289">
        <f>ROUNDUP(_xlfn.PERCENTRANK.INC(E:E,RFM_Table[[#This Row],[Total Sales]])*5,0)</f>
        <v>4</v>
      </c>
      <c r="I289" s="9" t="str">
        <f>_xlfn.CONCAT(RFM_Table[[#This Row],[R_Score(Recency)]],RFM_Table[[#This Row],[F_Score(Frequency)]],RFM_Table[[#This Row],[M_Score(Monetary)]])</f>
        <v>444</v>
      </c>
      <c r="J289" t="str">
        <f>IF(VALUE(RFM_Table[[#This Row],[RFM_ID]])&gt;=444,"Champions", IF(VALUE(RFM_Table[[#This Row],[RFM_ID]])&gt;=333,"Loyal Customers", IF(VALUE(RFM_Table[[#This Row],[R_Score(Recency)]])&gt;=4,"Recent Customers", IF(VALUE(RFM_Table[[#This Row],[R_Score(Recency)]])&lt;=2,"At Risk/Lost", "Average Customers"))))</f>
        <v>Champions</v>
      </c>
    </row>
    <row r="290" spans="1:10" x14ac:dyDescent="0.35">
      <c r="A290" t="s">
        <v>364</v>
      </c>
      <c r="B290" t="s">
        <v>1157</v>
      </c>
      <c r="C290">
        <v>9</v>
      </c>
      <c r="D290">
        <v>145</v>
      </c>
      <c r="E290">
        <v>2523.2660000000001</v>
      </c>
      <c r="F290">
        <f xml:space="preserve"> ROUNDUP((1 - _xlfn.PERCENTRANK.INC(D:D,RFM_Table[[#This Row],[Recency (Days)]]))*5,0)</f>
        <v>2</v>
      </c>
      <c r="G290">
        <f>ROUNDUP(_xlfn.PERCENTRANK.INC(C:C,RFM_Table[[#This Row],[Total Orders]])*5,0)</f>
        <v>4</v>
      </c>
      <c r="H290">
        <f>ROUNDUP(_xlfn.PERCENTRANK.INC(E:E,RFM_Table[[#This Row],[Total Sales]])*5,0)</f>
        <v>3</v>
      </c>
      <c r="I290" s="9" t="str">
        <f>_xlfn.CONCAT(RFM_Table[[#This Row],[R_Score(Recency)]],RFM_Table[[#This Row],[F_Score(Frequency)]],RFM_Table[[#This Row],[M_Score(Monetary)]])</f>
        <v>243</v>
      </c>
      <c r="J290" t="str">
        <f>IF(VALUE(RFM_Table[[#This Row],[RFM_ID]])&gt;=444,"Champions", IF(VALUE(RFM_Table[[#This Row],[RFM_ID]])&gt;=333,"Loyal Customers", IF(VALUE(RFM_Table[[#This Row],[R_Score(Recency)]])&gt;=4,"Recent Customers", IF(VALUE(RFM_Table[[#This Row],[R_Score(Recency)]])&lt;=2,"At Risk/Lost", "Average Customers"))))</f>
        <v>At Risk/Lost</v>
      </c>
    </row>
    <row r="291" spans="1:10" x14ac:dyDescent="0.35">
      <c r="A291" t="s">
        <v>365</v>
      </c>
      <c r="B291" t="s">
        <v>1158</v>
      </c>
      <c r="C291">
        <v>10</v>
      </c>
      <c r="D291">
        <v>38</v>
      </c>
      <c r="E291">
        <v>2678.4380000000001</v>
      </c>
      <c r="F291">
        <f xml:space="preserve"> ROUNDUP((1 - _xlfn.PERCENTRANK.INC(D:D,RFM_Table[[#This Row],[Recency (Days)]]))*5,0)</f>
        <v>4</v>
      </c>
      <c r="G291">
        <f>ROUNDUP(_xlfn.PERCENTRANK.INC(C:C,RFM_Table[[#This Row],[Total Orders]])*5,0)</f>
        <v>5</v>
      </c>
      <c r="H291">
        <f>ROUNDUP(_xlfn.PERCENTRANK.INC(E:E,RFM_Table[[#This Row],[Total Sales]])*5,0)</f>
        <v>3</v>
      </c>
      <c r="I291" s="9" t="str">
        <f>_xlfn.CONCAT(RFM_Table[[#This Row],[R_Score(Recency)]],RFM_Table[[#This Row],[F_Score(Frequency)]],RFM_Table[[#This Row],[M_Score(Monetary)]])</f>
        <v>453</v>
      </c>
      <c r="J291" t="str">
        <f>IF(VALUE(RFM_Table[[#This Row],[RFM_ID]])&gt;=444,"Champions", IF(VALUE(RFM_Table[[#This Row],[RFM_ID]])&gt;=333,"Loyal Customers", IF(VALUE(RFM_Table[[#This Row],[R_Score(Recency)]])&gt;=4,"Recent Customers", IF(VALUE(RFM_Table[[#This Row],[R_Score(Recency)]])&lt;=2,"At Risk/Lost", "Average Customers"))))</f>
        <v>Champions</v>
      </c>
    </row>
    <row r="292" spans="1:10" x14ac:dyDescent="0.35">
      <c r="A292" t="s">
        <v>366</v>
      </c>
      <c r="B292" t="s">
        <v>1159</v>
      </c>
      <c r="C292">
        <v>8</v>
      </c>
      <c r="D292">
        <v>23</v>
      </c>
      <c r="E292">
        <v>4046.7460000000001</v>
      </c>
      <c r="F292">
        <f xml:space="preserve"> ROUNDUP((1 - _xlfn.PERCENTRANK.INC(D:D,RFM_Table[[#This Row],[Recency (Days)]]))*5,0)</f>
        <v>5</v>
      </c>
      <c r="G292">
        <f>ROUNDUP(_xlfn.PERCENTRANK.INC(C:C,RFM_Table[[#This Row],[Total Orders]])*5,0)</f>
        <v>4</v>
      </c>
      <c r="H292">
        <f>ROUNDUP(_xlfn.PERCENTRANK.INC(E:E,RFM_Table[[#This Row],[Total Sales]])*5,0)</f>
        <v>4</v>
      </c>
      <c r="I292" s="9" t="str">
        <f>_xlfn.CONCAT(RFM_Table[[#This Row],[R_Score(Recency)]],RFM_Table[[#This Row],[F_Score(Frequency)]],RFM_Table[[#This Row],[M_Score(Monetary)]])</f>
        <v>544</v>
      </c>
      <c r="J292" t="str">
        <f>IF(VALUE(RFM_Table[[#This Row],[RFM_ID]])&gt;=444,"Champions", IF(VALUE(RFM_Table[[#This Row],[RFM_ID]])&gt;=333,"Loyal Customers", IF(VALUE(RFM_Table[[#This Row],[R_Score(Recency)]])&gt;=4,"Recent Customers", IF(VALUE(RFM_Table[[#This Row],[R_Score(Recency)]])&lt;=2,"At Risk/Lost", "Average Customers"))))</f>
        <v>Champions</v>
      </c>
    </row>
    <row r="293" spans="1:10" x14ac:dyDescent="0.35">
      <c r="A293" t="s">
        <v>367</v>
      </c>
      <c r="B293" t="s">
        <v>1160</v>
      </c>
      <c r="C293">
        <v>3</v>
      </c>
      <c r="D293">
        <v>362</v>
      </c>
      <c r="E293">
        <v>79.75</v>
      </c>
      <c r="F293">
        <f xml:space="preserve"> ROUNDUP((1 - _xlfn.PERCENTRANK.INC(D:D,RFM_Table[[#This Row],[Recency (Days)]]))*5,0)</f>
        <v>1</v>
      </c>
      <c r="G293">
        <f>ROUNDUP(_xlfn.PERCENTRANK.INC(C:C,RFM_Table[[#This Row],[Total Orders]])*5,0)</f>
        <v>1</v>
      </c>
      <c r="H293">
        <f>ROUNDUP(_xlfn.PERCENTRANK.INC(E:E,RFM_Table[[#This Row],[Total Sales]])*5,0)</f>
        <v>1</v>
      </c>
      <c r="I293" s="9" t="str">
        <f>_xlfn.CONCAT(RFM_Table[[#This Row],[R_Score(Recency)]],RFM_Table[[#This Row],[F_Score(Frequency)]],RFM_Table[[#This Row],[M_Score(Monetary)]])</f>
        <v>111</v>
      </c>
      <c r="J293" t="str">
        <f>IF(VALUE(RFM_Table[[#This Row],[RFM_ID]])&gt;=444,"Champions", IF(VALUE(RFM_Table[[#This Row],[RFM_ID]])&gt;=333,"Loyal Customers", IF(VALUE(RFM_Table[[#This Row],[R_Score(Recency)]])&gt;=4,"Recent Customers", IF(VALUE(RFM_Table[[#This Row],[R_Score(Recency)]])&lt;=2,"At Risk/Lost", "Average Customers"))))</f>
        <v>At Risk/Lost</v>
      </c>
    </row>
    <row r="294" spans="1:10" x14ac:dyDescent="0.35">
      <c r="A294" t="s">
        <v>368</v>
      </c>
      <c r="B294" t="s">
        <v>1161</v>
      </c>
      <c r="C294">
        <v>8</v>
      </c>
      <c r="D294">
        <v>149</v>
      </c>
      <c r="E294">
        <v>3919.7759999999998</v>
      </c>
      <c r="F294">
        <f xml:space="preserve"> ROUNDUP((1 - _xlfn.PERCENTRANK.INC(D:D,RFM_Table[[#This Row],[Recency (Days)]]))*5,0)</f>
        <v>2</v>
      </c>
      <c r="G294">
        <f>ROUNDUP(_xlfn.PERCENTRANK.INC(C:C,RFM_Table[[#This Row],[Total Orders]])*5,0)</f>
        <v>4</v>
      </c>
      <c r="H294">
        <f>ROUNDUP(_xlfn.PERCENTRANK.INC(E:E,RFM_Table[[#This Row],[Total Sales]])*5,0)</f>
        <v>4</v>
      </c>
      <c r="I294" s="9" t="str">
        <f>_xlfn.CONCAT(RFM_Table[[#This Row],[R_Score(Recency)]],RFM_Table[[#This Row],[F_Score(Frequency)]],RFM_Table[[#This Row],[M_Score(Monetary)]])</f>
        <v>244</v>
      </c>
      <c r="J294" t="str">
        <f>IF(VALUE(RFM_Table[[#This Row],[RFM_ID]])&gt;=444,"Champions", IF(VALUE(RFM_Table[[#This Row],[RFM_ID]])&gt;=333,"Loyal Customers", IF(VALUE(RFM_Table[[#This Row],[R_Score(Recency)]])&gt;=4,"Recent Customers", IF(VALUE(RFM_Table[[#This Row],[R_Score(Recency)]])&lt;=2,"At Risk/Lost", "Average Customers"))))</f>
        <v>At Risk/Lost</v>
      </c>
    </row>
    <row r="295" spans="1:10" x14ac:dyDescent="0.35">
      <c r="A295" t="s">
        <v>369</v>
      </c>
      <c r="B295" t="s">
        <v>1162</v>
      </c>
      <c r="C295">
        <v>11</v>
      </c>
      <c r="D295">
        <v>5</v>
      </c>
      <c r="E295">
        <v>1398.3820000000001</v>
      </c>
      <c r="F295">
        <f xml:space="preserve"> ROUNDUP((1 - _xlfn.PERCENTRANK.INC(D:D,RFM_Table[[#This Row],[Recency (Days)]]))*5,0)</f>
        <v>5</v>
      </c>
      <c r="G295">
        <f>ROUNDUP(_xlfn.PERCENTRANK.INC(C:C,RFM_Table[[#This Row],[Total Orders]])*5,0)</f>
        <v>5</v>
      </c>
      <c r="H295">
        <f>ROUNDUP(_xlfn.PERCENTRANK.INC(E:E,RFM_Table[[#This Row],[Total Sales]])*5,0)</f>
        <v>2</v>
      </c>
      <c r="I295" s="9" t="str">
        <f>_xlfn.CONCAT(RFM_Table[[#This Row],[R_Score(Recency)]],RFM_Table[[#This Row],[F_Score(Frequency)]],RFM_Table[[#This Row],[M_Score(Monetary)]])</f>
        <v>552</v>
      </c>
      <c r="J295" t="str">
        <f>IF(VALUE(RFM_Table[[#This Row],[RFM_ID]])&gt;=444,"Champions", IF(VALUE(RFM_Table[[#This Row],[RFM_ID]])&gt;=333,"Loyal Customers", IF(VALUE(RFM_Table[[#This Row],[R_Score(Recency)]])&gt;=4,"Recent Customers", IF(VALUE(RFM_Table[[#This Row],[R_Score(Recency)]])&lt;=2,"At Risk/Lost", "Average Customers"))))</f>
        <v>Champions</v>
      </c>
    </row>
    <row r="296" spans="1:10" x14ac:dyDescent="0.35">
      <c r="A296" t="s">
        <v>370</v>
      </c>
      <c r="B296" t="s">
        <v>1163</v>
      </c>
      <c r="C296">
        <v>11</v>
      </c>
      <c r="D296">
        <v>62</v>
      </c>
      <c r="E296">
        <v>1568.44</v>
      </c>
      <c r="F296">
        <f xml:space="preserve"> ROUNDUP((1 - _xlfn.PERCENTRANK.INC(D:D,RFM_Table[[#This Row],[Recency (Days)]]))*5,0)</f>
        <v>3</v>
      </c>
      <c r="G296">
        <f>ROUNDUP(_xlfn.PERCENTRANK.INC(C:C,RFM_Table[[#This Row],[Total Orders]])*5,0)</f>
        <v>5</v>
      </c>
      <c r="H296">
        <f>ROUNDUP(_xlfn.PERCENTRANK.INC(E:E,RFM_Table[[#This Row],[Total Sales]])*5,0)</f>
        <v>2</v>
      </c>
      <c r="I296" s="9" t="str">
        <f>_xlfn.CONCAT(RFM_Table[[#This Row],[R_Score(Recency)]],RFM_Table[[#This Row],[F_Score(Frequency)]],RFM_Table[[#This Row],[M_Score(Monetary)]])</f>
        <v>352</v>
      </c>
      <c r="J296" t="str">
        <f>IF(VALUE(RFM_Table[[#This Row],[RFM_ID]])&gt;=444,"Champions", IF(VALUE(RFM_Table[[#This Row],[RFM_ID]])&gt;=333,"Loyal Customers", IF(VALUE(RFM_Table[[#This Row],[R_Score(Recency)]])&gt;=4,"Recent Customers", IF(VALUE(RFM_Table[[#This Row],[R_Score(Recency)]])&lt;=2,"At Risk/Lost", "Average Customers"))))</f>
        <v>Loyal Customers</v>
      </c>
    </row>
    <row r="297" spans="1:10" x14ac:dyDescent="0.35">
      <c r="A297" t="s">
        <v>371</v>
      </c>
      <c r="B297" t="s">
        <v>1164</v>
      </c>
      <c r="C297">
        <v>5</v>
      </c>
      <c r="D297">
        <v>13</v>
      </c>
      <c r="E297">
        <v>4716.2879999999996</v>
      </c>
      <c r="F297">
        <f xml:space="preserve"> ROUNDUP((1 - _xlfn.PERCENTRANK.INC(D:D,RFM_Table[[#This Row],[Recency (Days)]]))*5,0)</f>
        <v>5</v>
      </c>
      <c r="G297">
        <f>ROUNDUP(_xlfn.PERCENTRANK.INC(C:C,RFM_Table[[#This Row],[Total Orders]])*5,0)</f>
        <v>2</v>
      </c>
      <c r="H297">
        <f>ROUNDUP(_xlfn.PERCENTRANK.INC(E:E,RFM_Table[[#This Row],[Total Sales]])*5,0)</f>
        <v>5</v>
      </c>
      <c r="I297" s="9" t="str">
        <f>_xlfn.CONCAT(RFM_Table[[#This Row],[R_Score(Recency)]],RFM_Table[[#This Row],[F_Score(Frequency)]],RFM_Table[[#This Row],[M_Score(Monetary)]])</f>
        <v>525</v>
      </c>
      <c r="J297" t="str">
        <f>IF(VALUE(RFM_Table[[#This Row],[RFM_ID]])&gt;=444,"Champions", IF(VALUE(RFM_Table[[#This Row],[RFM_ID]])&gt;=333,"Loyal Customers", IF(VALUE(RFM_Table[[#This Row],[R_Score(Recency)]])&gt;=4,"Recent Customers", IF(VALUE(RFM_Table[[#This Row],[R_Score(Recency)]])&lt;=2,"At Risk/Lost", "Average Customers"))))</f>
        <v>Champions</v>
      </c>
    </row>
    <row r="298" spans="1:10" x14ac:dyDescent="0.35">
      <c r="A298" t="s">
        <v>372</v>
      </c>
      <c r="B298" t="s">
        <v>1165</v>
      </c>
      <c r="C298">
        <v>4</v>
      </c>
      <c r="D298">
        <v>5</v>
      </c>
      <c r="E298">
        <v>1888.07</v>
      </c>
      <c r="F298">
        <f xml:space="preserve"> ROUNDUP((1 - _xlfn.PERCENTRANK.INC(D:D,RFM_Table[[#This Row],[Recency (Days)]]))*5,0)</f>
        <v>5</v>
      </c>
      <c r="G298">
        <f>ROUNDUP(_xlfn.PERCENTRANK.INC(C:C,RFM_Table[[#This Row],[Total Orders]])*5,0)</f>
        <v>1</v>
      </c>
      <c r="H298">
        <f>ROUNDUP(_xlfn.PERCENTRANK.INC(E:E,RFM_Table[[#This Row],[Total Sales]])*5,0)</f>
        <v>3</v>
      </c>
      <c r="I298" s="9" t="str">
        <f>_xlfn.CONCAT(RFM_Table[[#This Row],[R_Score(Recency)]],RFM_Table[[#This Row],[F_Score(Frequency)]],RFM_Table[[#This Row],[M_Score(Monetary)]])</f>
        <v>513</v>
      </c>
      <c r="J298" t="str">
        <f>IF(VALUE(RFM_Table[[#This Row],[RFM_ID]])&gt;=444,"Champions", IF(VALUE(RFM_Table[[#This Row],[RFM_ID]])&gt;=333,"Loyal Customers", IF(VALUE(RFM_Table[[#This Row],[R_Score(Recency)]])&gt;=4,"Recent Customers", IF(VALUE(RFM_Table[[#This Row],[R_Score(Recency)]])&lt;=2,"At Risk/Lost", "Average Customers"))))</f>
        <v>Champions</v>
      </c>
    </row>
    <row r="299" spans="1:10" x14ac:dyDescent="0.35">
      <c r="A299" t="s">
        <v>373</v>
      </c>
      <c r="B299" t="s">
        <v>1166</v>
      </c>
      <c r="C299">
        <v>9</v>
      </c>
      <c r="D299">
        <v>43</v>
      </c>
      <c r="E299">
        <v>2224</v>
      </c>
      <c r="F299">
        <f xml:space="preserve"> ROUNDUP((1 - _xlfn.PERCENTRANK.INC(D:D,RFM_Table[[#This Row],[Recency (Days)]]))*5,0)</f>
        <v>4</v>
      </c>
      <c r="G299">
        <f>ROUNDUP(_xlfn.PERCENTRANK.INC(C:C,RFM_Table[[#This Row],[Total Orders]])*5,0)</f>
        <v>4</v>
      </c>
      <c r="H299">
        <f>ROUNDUP(_xlfn.PERCENTRANK.INC(E:E,RFM_Table[[#This Row],[Total Sales]])*5,0)</f>
        <v>3</v>
      </c>
      <c r="I299" s="9" t="str">
        <f>_xlfn.CONCAT(RFM_Table[[#This Row],[R_Score(Recency)]],RFM_Table[[#This Row],[F_Score(Frequency)]],RFM_Table[[#This Row],[M_Score(Monetary)]])</f>
        <v>443</v>
      </c>
      <c r="J299" t="str">
        <f>IF(VALUE(RFM_Table[[#This Row],[RFM_ID]])&gt;=444,"Champions", IF(VALUE(RFM_Table[[#This Row],[RFM_ID]])&gt;=333,"Loyal Customers", IF(VALUE(RFM_Table[[#This Row],[R_Score(Recency)]])&gt;=4,"Recent Customers", IF(VALUE(RFM_Table[[#This Row],[R_Score(Recency)]])&lt;=2,"At Risk/Lost", "Average Customers"))))</f>
        <v>Loyal Customers</v>
      </c>
    </row>
    <row r="300" spans="1:10" x14ac:dyDescent="0.35">
      <c r="A300" t="s">
        <v>374</v>
      </c>
      <c r="B300" t="s">
        <v>1167</v>
      </c>
      <c r="C300">
        <v>9</v>
      </c>
      <c r="D300">
        <v>75</v>
      </c>
      <c r="E300">
        <v>2819.4670000000001</v>
      </c>
      <c r="F300">
        <f xml:space="preserve"> ROUNDUP((1 - _xlfn.PERCENTRANK.INC(D:D,RFM_Table[[#This Row],[Recency (Days)]]))*5,0)</f>
        <v>3</v>
      </c>
      <c r="G300">
        <f>ROUNDUP(_xlfn.PERCENTRANK.INC(C:C,RFM_Table[[#This Row],[Total Orders]])*5,0)</f>
        <v>4</v>
      </c>
      <c r="H300">
        <f>ROUNDUP(_xlfn.PERCENTRANK.INC(E:E,RFM_Table[[#This Row],[Total Sales]])*5,0)</f>
        <v>4</v>
      </c>
      <c r="I300" s="9" t="str">
        <f>_xlfn.CONCAT(RFM_Table[[#This Row],[R_Score(Recency)]],RFM_Table[[#This Row],[F_Score(Frequency)]],RFM_Table[[#This Row],[M_Score(Monetary)]])</f>
        <v>344</v>
      </c>
      <c r="J300" t="str">
        <f>IF(VALUE(RFM_Table[[#This Row],[RFM_ID]])&gt;=444,"Champions", IF(VALUE(RFM_Table[[#This Row],[RFM_ID]])&gt;=333,"Loyal Customers", IF(VALUE(RFM_Table[[#This Row],[R_Score(Recency)]])&gt;=4,"Recent Customers", IF(VALUE(RFM_Table[[#This Row],[R_Score(Recency)]])&lt;=2,"At Risk/Lost", "Average Customers"))))</f>
        <v>Loyal Customers</v>
      </c>
    </row>
    <row r="301" spans="1:10" x14ac:dyDescent="0.35">
      <c r="A301" t="s">
        <v>375</v>
      </c>
      <c r="B301" t="s">
        <v>1168</v>
      </c>
      <c r="C301">
        <v>4</v>
      </c>
      <c r="D301">
        <v>50</v>
      </c>
      <c r="E301">
        <v>4172.8459999999995</v>
      </c>
      <c r="F301">
        <f xml:space="preserve"> ROUNDUP((1 - _xlfn.PERCENTRANK.INC(D:D,RFM_Table[[#This Row],[Recency (Days)]]))*5,0)</f>
        <v>4</v>
      </c>
      <c r="G301">
        <f>ROUNDUP(_xlfn.PERCENTRANK.INC(C:C,RFM_Table[[#This Row],[Total Orders]])*5,0)</f>
        <v>1</v>
      </c>
      <c r="H301">
        <f>ROUNDUP(_xlfn.PERCENTRANK.INC(E:E,RFM_Table[[#This Row],[Total Sales]])*5,0)</f>
        <v>4</v>
      </c>
      <c r="I301" s="9" t="str">
        <f>_xlfn.CONCAT(RFM_Table[[#This Row],[R_Score(Recency)]],RFM_Table[[#This Row],[F_Score(Frequency)]],RFM_Table[[#This Row],[M_Score(Monetary)]])</f>
        <v>414</v>
      </c>
      <c r="J301" t="str">
        <f>IF(VALUE(RFM_Table[[#This Row],[RFM_ID]])&gt;=444,"Champions", IF(VALUE(RFM_Table[[#This Row],[RFM_ID]])&gt;=333,"Loyal Customers", IF(VALUE(RFM_Table[[#This Row],[R_Score(Recency)]])&gt;=4,"Recent Customers", IF(VALUE(RFM_Table[[#This Row],[R_Score(Recency)]])&lt;=2,"At Risk/Lost", "Average Customers"))))</f>
        <v>Loyal Customers</v>
      </c>
    </row>
    <row r="302" spans="1:10" x14ac:dyDescent="0.35">
      <c r="A302" t="s">
        <v>376</v>
      </c>
      <c r="B302" t="s">
        <v>1169</v>
      </c>
      <c r="C302">
        <v>2</v>
      </c>
      <c r="D302">
        <v>387</v>
      </c>
      <c r="E302">
        <v>1361.2439999999999</v>
      </c>
      <c r="F302">
        <f xml:space="preserve"> ROUNDUP((1 - _xlfn.PERCENTRANK.INC(D:D,RFM_Table[[#This Row],[Recency (Days)]]))*5,0)</f>
        <v>1</v>
      </c>
      <c r="G302">
        <f>ROUNDUP(_xlfn.PERCENTRANK.INC(C:C,RFM_Table[[#This Row],[Total Orders]])*5,0)</f>
        <v>1</v>
      </c>
      <c r="H302">
        <f>ROUNDUP(_xlfn.PERCENTRANK.INC(E:E,RFM_Table[[#This Row],[Total Sales]])*5,0)</f>
        <v>2</v>
      </c>
      <c r="I302" s="9" t="str">
        <f>_xlfn.CONCAT(RFM_Table[[#This Row],[R_Score(Recency)]],RFM_Table[[#This Row],[F_Score(Frequency)]],RFM_Table[[#This Row],[M_Score(Monetary)]])</f>
        <v>112</v>
      </c>
      <c r="J302" t="str">
        <f>IF(VALUE(RFM_Table[[#This Row],[RFM_ID]])&gt;=444,"Champions", IF(VALUE(RFM_Table[[#This Row],[RFM_ID]])&gt;=333,"Loyal Customers", IF(VALUE(RFM_Table[[#This Row],[R_Score(Recency)]])&gt;=4,"Recent Customers", IF(VALUE(RFM_Table[[#This Row],[R_Score(Recency)]])&lt;=2,"At Risk/Lost", "Average Customers"))))</f>
        <v>At Risk/Lost</v>
      </c>
    </row>
    <row r="303" spans="1:10" x14ac:dyDescent="0.35">
      <c r="A303" t="s">
        <v>377</v>
      </c>
      <c r="B303" t="s">
        <v>1170</v>
      </c>
      <c r="C303">
        <v>2</v>
      </c>
      <c r="D303">
        <v>2</v>
      </c>
      <c r="E303">
        <v>146.9408</v>
      </c>
      <c r="F303">
        <f xml:space="preserve"> ROUNDUP((1 - _xlfn.PERCENTRANK.INC(D:D,RFM_Table[[#This Row],[Recency (Days)]]))*5,0)</f>
        <v>5</v>
      </c>
      <c r="G303">
        <f>ROUNDUP(_xlfn.PERCENTRANK.INC(C:C,RFM_Table[[#This Row],[Total Orders]])*5,0)</f>
        <v>1</v>
      </c>
      <c r="H303">
        <f>ROUNDUP(_xlfn.PERCENTRANK.INC(E:E,RFM_Table[[#This Row],[Total Sales]])*5,0)</f>
        <v>1</v>
      </c>
      <c r="I303" s="9" t="str">
        <f>_xlfn.CONCAT(RFM_Table[[#This Row],[R_Score(Recency)]],RFM_Table[[#This Row],[F_Score(Frequency)]],RFM_Table[[#This Row],[M_Score(Monetary)]])</f>
        <v>511</v>
      </c>
      <c r="J303" t="str">
        <f>IF(VALUE(RFM_Table[[#This Row],[RFM_ID]])&gt;=444,"Champions", IF(VALUE(RFM_Table[[#This Row],[RFM_ID]])&gt;=333,"Loyal Customers", IF(VALUE(RFM_Table[[#This Row],[R_Score(Recency)]])&gt;=4,"Recent Customers", IF(VALUE(RFM_Table[[#This Row],[R_Score(Recency)]])&lt;=2,"At Risk/Lost", "Average Customers"))))</f>
        <v>Champions</v>
      </c>
    </row>
    <row r="304" spans="1:10" x14ac:dyDescent="0.35">
      <c r="A304" t="s">
        <v>378</v>
      </c>
      <c r="B304" t="s">
        <v>1171</v>
      </c>
      <c r="C304">
        <v>9</v>
      </c>
      <c r="D304">
        <v>112</v>
      </c>
      <c r="E304">
        <v>6497.27</v>
      </c>
      <c r="F304">
        <f xml:space="preserve"> ROUNDUP((1 - _xlfn.PERCENTRANK.INC(D:D,RFM_Table[[#This Row],[Recency (Days)]]))*5,0)</f>
        <v>2</v>
      </c>
      <c r="G304">
        <f>ROUNDUP(_xlfn.PERCENTRANK.INC(C:C,RFM_Table[[#This Row],[Total Orders]])*5,0)</f>
        <v>4</v>
      </c>
      <c r="H304">
        <f>ROUNDUP(_xlfn.PERCENTRANK.INC(E:E,RFM_Table[[#This Row],[Total Sales]])*5,0)</f>
        <v>5</v>
      </c>
      <c r="I304" s="9" t="str">
        <f>_xlfn.CONCAT(RFM_Table[[#This Row],[R_Score(Recency)]],RFM_Table[[#This Row],[F_Score(Frequency)]],RFM_Table[[#This Row],[M_Score(Monetary)]])</f>
        <v>245</v>
      </c>
      <c r="J304" t="str">
        <f>IF(VALUE(RFM_Table[[#This Row],[RFM_ID]])&gt;=444,"Champions", IF(VALUE(RFM_Table[[#This Row],[RFM_ID]])&gt;=333,"Loyal Customers", IF(VALUE(RFM_Table[[#This Row],[R_Score(Recency)]])&gt;=4,"Recent Customers", IF(VALUE(RFM_Table[[#This Row],[R_Score(Recency)]])&lt;=2,"At Risk/Lost", "Average Customers"))))</f>
        <v>At Risk/Lost</v>
      </c>
    </row>
    <row r="305" spans="1:10" x14ac:dyDescent="0.35">
      <c r="A305" t="s">
        <v>379</v>
      </c>
      <c r="B305" t="s">
        <v>1172</v>
      </c>
      <c r="C305">
        <v>7</v>
      </c>
      <c r="D305">
        <v>83</v>
      </c>
      <c r="E305">
        <v>3582.82</v>
      </c>
      <c r="F305">
        <f xml:space="preserve"> ROUNDUP((1 - _xlfn.PERCENTRANK.INC(D:D,RFM_Table[[#This Row],[Recency (Days)]]))*5,0)</f>
        <v>3</v>
      </c>
      <c r="G305">
        <f>ROUNDUP(_xlfn.PERCENTRANK.INC(C:C,RFM_Table[[#This Row],[Total Orders]])*5,0)</f>
        <v>3</v>
      </c>
      <c r="H305">
        <f>ROUNDUP(_xlfn.PERCENTRANK.INC(E:E,RFM_Table[[#This Row],[Total Sales]])*5,0)</f>
        <v>4</v>
      </c>
      <c r="I305" s="9" t="str">
        <f>_xlfn.CONCAT(RFM_Table[[#This Row],[R_Score(Recency)]],RFM_Table[[#This Row],[F_Score(Frequency)]],RFM_Table[[#This Row],[M_Score(Monetary)]])</f>
        <v>334</v>
      </c>
      <c r="J305" t="str">
        <f>IF(VALUE(RFM_Table[[#This Row],[RFM_ID]])&gt;=444,"Champions", IF(VALUE(RFM_Table[[#This Row],[RFM_ID]])&gt;=333,"Loyal Customers", IF(VALUE(RFM_Table[[#This Row],[R_Score(Recency)]])&gt;=4,"Recent Customers", IF(VALUE(RFM_Table[[#This Row],[R_Score(Recency)]])&lt;=2,"At Risk/Lost", "Average Customers"))))</f>
        <v>Loyal Customers</v>
      </c>
    </row>
    <row r="306" spans="1:10" x14ac:dyDescent="0.35">
      <c r="A306" t="s">
        <v>380</v>
      </c>
      <c r="B306" t="s">
        <v>1173</v>
      </c>
      <c r="C306">
        <v>6</v>
      </c>
      <c r="D306">
        <v>16</v>
      </c>
      <c r="E306">
        <v>3078.6239999999998</v>
      </c>
      <c r="F306">
        <f xml:space="preserve"> ROUNDUP((1 - _xlfn.PERCENTRANK.INC(D:D,RFM_Table[[#This Row],[Recency (Days)]]))*5,0)</f>
        <v>5</v>
      </c>
      <c r="G306">
        <f>ROUNDUP(_xlfn.PERCENTRANK.INC(C:C,RFM_Table[[#This Row],[Total Orders]])*5,0)</f>
        <v>3</v>
      </c>
      <c r="H306">
        <f>ROUNDUP(_xlfn.PERCENTRANK.INC(E:E,RFM_Table[[#This Row],[Total Sales]])*5,0)</f>
        <v>4</v>
      </c>
      <c r="I306" s="9" t="str">
        <f>_xlfn.CONCAT(RFM_Table[[#This Row],[R_Score(Recency)]],RFM_Table[[#This Row],[F_Score(Frequency)]],RFM_Table[[#This Row],[M_Score(Monetary)]])</f>
        <v>534</v>
      </c>
      <c r="J306" t="str">
        <f>IF(VALUE(RFM_Table[[#This Row],[RFM_ID]])&gt;=444,"Champions", IF(VALUE(RFM_Table[[#This Row],[RFM_ID]])&gt;=333,"Loyal Customers", IF(VALUE(RFM_Table[[#This Row],[R_Score(Recency)]])&gt;=4,"Recent Customers", IF(VALUE(RFM_Table[[#This Row],[R_Score(Recency)]])&lt;=2,"At Risk/Lost", "Average Customers"))))</f>
        <v>Champions</v>
      </c>
    </row>
    <row r="307" spans="1:10" x14ac:dyDescent="0.35">
      <c r="A307" t="s">
        <v>381</v>
      </c>
      <c r="B307" t="s">
        <v>1174</v>
      </c>
      <c r="C307">
        <v>10</v>
      </c>
      <c r="D307">
        <v>106</v>
      </c>
      <c r="E307">
        <v>1255.682</v>
      </c>
      <c r="F307">
        <f xml:space="preserve"> ROUNDUP((1 - _xlfn.PERCENTRANK.INC(D:D,RFM_Table[[#This Row],[Recency (Days)]]))*5,0)</f>
        <v>2</v>
      </c>
      <c r="G307">
        <f>ROUNDUP(_xlfn.PERCENTRANK.INC(C:C,RFM_Table[[#This Row],[Total Orders]])*5,0)</f>
        <v>5</v>
      </c>
      <c r="H307">
        <f>ROUNDUP(_xlfn.PERCENTRANK.INC(E:E,RFM_Table[[#This Row],[Total Sales]])*5,0)</f>
        <v>2</v>
      </c>
      <c r="I307" s="9" t="str">
        <f>_xlfn.CONCAT(RFM_Table[[#This Row],[R_Score(Recency)]],RFM_Table[[#This Row],[F_Score(Frequency)]],RFM_Table[[#This Row],[M_Score(Monetary)]])</f>
        <v>252</v>
      </c>
      <c r="J307" t="str">
        <f>IF(VALUE(RFM_Table[[#This Row],[RFM_ID]])&gt;=444,"Champions", IF(VALUE(RFM_Table[[#This Row],[RFM_ID]])&gt;=333,"Loyal Customers", IF(VALUE(RFM_Table[[#This Row],[R_Score(Recency)]])&gt;=4,"Recent Customers", IF(VALUE(RFM_Table[[#This Row],[R_Score(Recency)]])&lt;=2,"At Risk/Lost", "Average Customers"))))</f>
        <v>At Risk/Lost</v>
      </c>
    </row>
    <row r="308" spans="1:10" x14ac:dyDescent="0.35">
      <c r="A308" t="s">
        <v>382</v>
      </c>
      <c r="B308" t="s">
        <v>1175</v>
      </c>
      <c r="C308">
        <v>6</v>
      </c>
      <c r="D308">
        <v>152</v>
      </c>
      <c r="E308">
        <v>3163.6280000000002</v>
      </c>
      <c r="F308">
        <f xml:space="preserve"> ROUNDUP((1 - _xlfn.PERCENTRANK.INC(D:D,RFM_Table[[#This Row],[Recency (Days)]]))*5,0)</f>
        <v>2</v>
      </c>
      <c r="G308">
        <f>ROUNDUP(_xlfn.PERCENTRANK.INC(C:C,RFM_Table[[#This Row],[Total Orders]])*5,0)</f>
        <v>3</v>
      </c>
      <c r="H308">
        <f>ROUNDUP(_xlfn.PERCENTRANK.INC(E:E,RFM_Table[[#This Row],[Total Sales]])*5,0)</f>
        <v>4</v>
      </c>
      <c r="I308" s="9" t="str">
        <f>_xlfn.CONCAT(RFM_Table[[#This Row],[R_Score(Recency)]],RFM_Table[[#This Row],[F_Score(Frequency)]],RFM_Table[[#This Row],[M_Score(Monetary)]])</f>
        <v>234</v>
      </c>
      <c r="J308" t="str">
        <f>IF(VALUE(RFM_Table[[#This Row],[RFM_ID]])&gt;=444,"Champions", IF(VALUE(RFM_Table[[#This Row],[RFM_ID]])&gt;=333,"Loyal Customers", IF(VALUE(RFM_Table[[#This Row],[R_Score(Recency)]])&gt;=4,"Recent Customers", IF(VALUE(RFM_Table[[#This Row],[R_Score(Recency)]])&lt;=2,"At Risk/Lost", "Average Customers"))))</f>
        <v>At Risk/Lost</v>
      </c>
    </row>
    <row r="309" spans="1:10" x14ac:dyDescent="0.35">
      <c r="A309" t="s">
        <v>383</v>
      </c>
      <c r="B309" t="s">
        <v>1176</v>
      </c>
      <c r="C309">
        <v>3</v>
      </c>
      <c r="D309">
        <v>117</v>
      </c>
      <c r="E309">
        <v>6049.9660000000003</v>
      </c>
      <c r="F309">
        <f xml:space="preserve"> ROUNDUP((1 - _xlfn.PERCENTRANK.INC(D:D,RFM_Table[[#This Row],[Recency (Days)]]))*5,0)</f>
        <v>2</v>
      </c>
      <c r="G309">
        <f>ROUNDUP(_xlfn.PERCENTRANK.INC(C:C,RFM_Table[[#This Row],[Total Orders]])*5,0)</f>
        <v>1</v>
      </c>
      <c r="H309">
        <f>ROUNDUP(_xlfn.PERCENTRANK.INC(E:E,RFM_Table[[#This Row],[Total Sales]])*5,0)</f>
        <v>5</v>
      </c>
      <c r="I309" s="9" t="str">
        <f>_xlfn.CONCAT(RFM_Table[[#This Row],[R_Score(Recency)]],RFM_Table[[#This Row],[F_Score(Frequency)]],RFM_Table[[#This Row],[M_Score(Monetary)]])</f>
        <v>215</v>
      </c>
      <c r="J309" t="str">
        <f>IF(VALUE(RFM_Table[[#This Row],[RFM_ID]])&gt;=444,"Champions", IF(VALUE(RFM_Table[[#This Row],[RFM_ID]])&gt;=333,"Loyal Customers", IF(VALUE(RFM_Table[[#This Row],[R_Score(Recency)]])&gt;=4,"Recent Customers", IF(VALUE(RFM_Table[[#This Row],[R_Score(Recency)]])&lt;=2,"At Risk/Lost", "Average Customers"))))</f>
        <v>At Risk/Lost</v>
      </c>
    </row>
    <row r="310" spans="1:10" x14ac:dyDescent="0.35">
      <c r="A310" t="s">
        <v>384</v>
      </c>
      <c r="B310" t="s">
        <v>1177</v>
      </c>
      <c r="C310">
        <v>2</v>
      </c>
      <c r="D310">
        <v>765</v>
      </c>
      <c r="E310">
        <v>236.53</v>
      </c>
      <c r="F310">
        <f xml:space="preserve"> ROUNDUP((1 - _xlfn.PERCENTRANK.INC(D:D,RFM_Table[[#This Row],[Recency (Days)]]))*5,0)</f>
        <v>1</v>
      </c>
      <c r="G310">
        <f>ROUNDUP(_xlfn.PERCENTRANK.INC(C:C,RFM_Table[[#This Row],[Total Orders]])*5,0)</f>
        <v>1</v>
      </c>
      <c r="H310">
        <f>ROUNDUP(_xlfn.PERCENTRANK.INC(E:E,RFM_Table[[#This Row],[Total Sales]])*5,0)</f>
        <v>1</v>
      </c>
      <c r="I310" s="9" t="str">
        <f>_xlfn.CONCAT(RFM_Table[[#This Row],[R_Score(Recency)]],RFM_Table[[#This Row],[F_Score(Frequency)]],RFM_Table[[#This Row],[M_Score(Monetary)]])</f>
        <v>111</v>
      </c>
      <c r="J310" t="str">
        <f>IF(VALUE(RFM_Table[[#This Row],[RFM_ID]])&gt;=444,"Champions", IF(VALUE(RFM_Table[[#This Row],[RFM_ID]])&gt;=333,"Loyal Customers", IF(VALUE(RFM_Table[[#This Row],[R_Score(Recency)]])&gt;=4,"Recent Customers", IF(VALUE(RFM_Table[[#This Row],[R_Score(Recency)]])&lt;=2,"At Risk/Lost", "Average Customers"))))</f>
        <v>At Risk/Lost</v>
      </c>
    </row>
    <row r="311" spans="1:10" x14ac:dyDescent="0.35">
      <c r="A311" t="s">
        <v>385</v>
      </c>
      <c r="B311" t="s">
        <v>1178</v>
      </c>
      <c r="C311">
        <v>2</v>
      </c>
      <c r="D311">
        <v>1136</v>
      </c>
      <c r="E311">
        <v>1284.3800000000001</v>
      </c>
      <c r="F311">
        <f xml:space="preserve"> ROUNDUP((1 - _xlfn.PERCENTRANK.INC(D:D,RFM_Table[[#This Row],[Recency (Days)]]))*5,0)</f>
        <v>1</v>
      </c>
      <c r="G311">
        <f>ROUNDUP(_xlfn.PERCENTRANK.INC(C:C,RFM_Table[[#This Row],[Total Orders]])*5,0)</f>
        <v>1</v>
      </c>
      <c r="H311">
        <f>ROUNDUP(_xlfn.PERCENTRANK.INC(E:E,RFM_Table[[#This Row],[Total Sales]])*5,0)</f>
        <v>2</v>
      </c>
      <c r="I311" s="9" t="str">
        <f>_xlfn.CONCAT(RFM_Table[[#This Row],[R_Score(Recency)]],RFM_Table[[#This Row],[F_Score(Frequency)]],RFM_Table[[#This Row],[M_Score(Monetary)]])</f>
        <v>112</v>
      </c>
      <c r="J311" t="str">
        <f>IF(VALUE(RFM_Table[[#This Row],[RFM_ID]])&gt;=444,"Champions", IF(VALUE(RFM_Table[[#This Row],[RFM_ID]])&gt;=333,"Loyal Customers", IF(VALUE(RFM_Table[[#This Row],[R_Score(Recency)]])&gt;=4,"Recent Customers", IF(VALUE(RFM_Table[[#This Row],[R_Score(Recency)]])&lt;=2,"At Risk/Lost", "Average Customers"))))</f>
        <v>At Risk/Lost</v>
      </c>
    </row>
    <row r="312" spans="1:10" x14ac:dyDescent="0.35">
      <c r="A312" t="s">
        <v>386</v>
      </c>
      <c r="B312" t="s">
        <v>1179</v>
      </c>
      <c r="C312">
        <v>3</v>
      </c>
      <c r="D312">
        <v>56</v>
      </c>
      <c r="E312">
        <v>9351.2119999999995</v>
      </c>
      <c r="F312">
        <f xml:space="preserve"> ROUNDUP((1 - _xlfn.PERCENTRANK.INC(D:D,RFM_Table[[#This Row],[Recency (Days)]]))*5,0)</f>
        <v>3</v>
      </c>
      <c r="G312">
        <f>ROUNDUP(_xlfn.PERCENTRANK.INC(C:C,RFM_Table[[#This Row],[Total Orders]])*5,0)</f>
        <v>1</v>
      </c>
      <c r="H312">
        <f>ROUNDUP(_xlfn.PERCENTRANK.INC(E:E,RFM_Table[[#This Row],[Total Sales]])*5,0)</f>
        <v>5</v>
      </c>
      <c r="I312" s="9" t="str">
        <f>_xlfn.CONCAT(RFM_Table[[#This Row],[R_Score(Recency)]],RFM_Table[[#This Row],[F_Score(Frequency)]],RFM_Table[[#This Row],[M_Score(Monetary)]])</f>
        <v>315</v>
      </c>
      <c r="J312" t="str">
        <f>IF(VALUE(RFM_Table[[#This Row],[RFM_ID]])&gt;=444,"Champions", IF(VALUE(RFM_Table[[#This Row],[RFM_ID]])&gt;=333,"Loyal Customers", IF(VALUE(RFM_Table[[#This Row],[R_Score(Recency)]])&gt;=4,"Recent Customers", IF(VALUE(RFM_Table[[#This Row],[R_Score(Recency)]])&lt;=2,"At Risk/Lost", "Average Customers"))))</f>
        <v>Average Customers</v>
      </c>
    </row>
    <row r="313" spans="1:10" x14ac:dyDescent="0.35">
      <c r="A313" t="s">
        <v>387</v>
      </c>
      <c r="B313" t="s">
        <v>1180</v>
      </c>
      <c r="C313">
        <v>11</v>
      </c>
      <c r="D313">
        <v>36</v>
      </c>
      <c r="E313">
        <v>11820.12</v>
      </c>
      <c r="F313">
        <f xml:space="preserve"> ROUNDUP((1 - _xlfn.PERCENTRANK.INC(D:D,RFM_Table[[#This Row],[Recency (Days)]]))*5,0)</f>
        <v>4</v>
      </c>
      <c r="G313">
        <f>ROUNDUP(_xlfn.PERCENTRANK.INC(C:C,RFM_Table[[#This Row],[Total Orders]])*5,0)</f>
        <v>5</v>
      </c>
      <c r="H313">
        <f>ROUNDUP(_xlfn.PERCENTRANK.INC(E:E,RFM_Table[[#This Row],[Total Sales]])*5,0)</f>
        <v>5</v>
      </c>
      <c r="I313" s="9" t="str">
        <f>_xlfn.CONCAT(RFM_Table[[#This Row],[R_Score(Recency)]],RFM_Table[[#This Row],[F_Score(Frequency)]],RFM_Table[[#This Row],[M_Score(Monetary)]])</f>
        <v>455</v>
      </c>
      <c r="J313" t="str">
        <f>IF(VALUE(RFM_Table[[#This Row],[RFM_ID]])&gt;=444,"Champions", IF(VALUE(RFM_Table[[#This Row],[RFM_ID]])&gt;=333,"Loyal Customers", IF(VALUE(RFM_Table[[#This Row],[R_Score(Recency)]])&gt;=4,"Recent Customers", IF(VALUE(RFM_Table[[#This Row],[R_Score(Recency)]])&lt;=2,"At Risk/Lost", "Average Customers"))))</f>
        <v>Champions</v>
      </c>
    </row>
    <row r="314" spans="1:10" x14ac:dyDescent="0.35">
      <c r="A314" t="s">
        <v>388</v>
      </c>
      <c r="B314" t="s">
        <v>1181</v>
      </c>
      <c r="C314">
        <v>4</v>
      </c>
      <c r="D314">
        <v>34</v>
      </c>
      <c r="E314">
        <v>226.43600000000001</v>
      </c>
      <c r="F314">
        <f xml:space="preserve"> ROUNDUP((1 - _xlfn.PERCENTRANK.INC(D:D,RFM_Table[[#This Row],[Recency (Days)]]))*5,0)</f>
        <v>4</v>
      </c>
      <c r="G314">
        <f>ROUNDUP(_xlfn.PERCENTRANK.INC(C:C,RFM_Table[[#This Row],[Total Orders]])*5,0)</f>
        <v>1</v>
      </c>
      <c r="H314">
        <f>ROUNDUP(_xlfn.PERCENTRANK.INC(E:E,RFM_Table[[#This Row],[Total Sales]])*5,0)</f>
        <v>1</v>
      </c>
      <c r="I314" s="9" t="str">
        <f>_xlfn.CONCAT(RFM_Table[[#This Row],[R_Score(Recency)]],RFM_Table[[#This Row],[F_Score(Frequency)]],RFM_Table[[#This Row],[M_Score(Monetary)]])</f>
        <v>411</v>
      </c>
      <c r="J314" t="str">
        <f>IF(VALUE(RFM_Table[[#This Row],[RFM_ID]])&gt;=444,"Champions", IF(VALUE(RFM_Table[[#This Row],[RFM_ID]])&gt;=333,"Loyal Customers", IF(VALUE(RFM_Table[[#This Row],[R_Score(Recency)]])&gt;=4,"Recent Customers", IF(VALUE(RFM_Table[[#This Row],[R_Score(Recency)]])&lt;=2,"At Risk/Lost", "Average Customers"))))</f>
        <v>Loyal Customers</v>
      </c>
    </row>
    <row r="315" spans="1:10" x14ac:dyDescent="0.35">
      <c r="A315" t="s">
        <v>389</v>
      </c>
      <c r="B315" t="s">
        <v>1182</v>
      </c>
      <c r="C315">
        <v>7</v>
      </c>
      <c r="D315">
        <v>28</v>
      </c>
      <c r="E315">
        <v>2189.0189999999998</v>
      </c>
      <c r="F315">
        <f xml:space="preserve"> ROUNDUP((1 - _xlfn.PERCENTRANK.INC(D:D,RFM_Table[[#This Row],[Recency (Days)]]))*5,0)</f>
        <v>4</v>
      </c>
      <c r="G315">
        <f>ROUNDUP(_xlfn.PERCENTRANK.INC(C:C,RFM_Table[[#This Row],[Total Orders]])*5,0)</f>
        <v>3</v>
      </c>
      <c r="H315">
        <f>ROUNDUP(_xlfn.PERCENTRANK.INC(E:E,RFM_Table[[#This Row],[Total Sales]])*5,0)</f>
        <v>3</v>
      </c>
      <c r="I315" s="9" t="str">
        <f>_xlfn.CONCAT(RFM_Table[[#This Row],[R_Score(Recency)]],RFM_Table[[#This Row],[F_Score(Frequency)]],RFM_Table[[#This Row],[M_Score(Monetary)]])</f>
        <v>433</v>
      </c>
      <c r="J315" t="str">
        <f>IF(VALUE(RFM_Table[[#This Row],[RFM_ID]])&gt;=444,"Champions", IF(VALUE(RFM_Table[[#This Row],[RFM_ID]])&gt;=333,"Loyal Customers", IF(VALUE(RFM_Table[[#This Row],[R_Score(Recency)]])&gt;=4,"Recent Customers", IF(VALUE(RFM_Table[[#This Row],[R_Score(Recency)]])&lt;=2,"At Risk/Lost", "Average Customers"))))</f>
        <v>Loyal Customers</v>
      </c>
    </row>
    <row r="316" spans="1:10" x14ac:dyDescent="0.35">
      <c r="A316" t="s">
        <v>390</v>
      </c>
      <c r="B316" t="s">
        <v>1183</v>
      </c>
      <c r="C316">
        <v>9</v>
      </c>
      <c r="D316">
        <v>7</v>
      </c>
      <c r="E316">
        <v>4355.1499999999996</v>
      </c>
      <c r="F316">
        <f xml:space="preserve"> ROUNDUP((1 - _xlfn.PERCENTRANK.INC(D:D,RFM_Table[[#This Row],[Recency (Days)]]))*5,0)</f>
        <v>5</v>
      </c>
      <c r="G316">
        <f>ROUNDUP(_xlfn.PERCENTRANK.INC(C:C,RFM_Table[[#This Row],[Total Orders]])*5,0)</f>
        <v>4</v>
      </c>
      <c r="H316">
        <f>ROUNDUP(_xlfn.PERCENTRANK.INC(E:E,RFM_Table[[#This Row],[Total Sales]])*5,0)</f>
        <v>5</v>
      </c>
      <c r="I316" s="9" t="str">
        <f>_xlfn.CONCAT(RFM_Table[[#This Row],[R_Score(Recency)]],RFM_Table[[#This Row],[F_Score(Frequency)]],RFM_Table[[#This Row],[M_Score(Monetary)]])</f>
        <v>545</v>
      </c>
      <c r="J316" t="str">
        <f>IF(VALUE(RFM_Table[[#This Row],[RFM_ID]])&gt;=444,"Champions", IF(VALUE(RFM_Table[[#This Row],[RFM_ID]])&gt;=333,"Loyal Customers", IF(VALUE(RFM_Table[[#This Row],[R_Score(Recency)]])&gt;=4,"Recent Customers", IF(VALUE(RFM_Table[[#This Row],[R_Score(Recency)]])&lt;=2,"At Risk/Lost", "Average Customers"))))</f>
        <v>Champions</v>
      </c>
    </row>
    <row r="317" spans="1:10" x14ac:dyDescent="0.35">
      <c r="A317" t="s">
        <v>391</v>
      </c>
      <c r="B317" t="s">
        <v>1184</v>
      </c>
      <c r="C317">
        <v>4</v>
      </c>
      <c r="D317">
        <v>157</v>
      </c>
      <c r="E317">
        <v>2454.6219999999998</v>
      </c>
      <c r="F317">
        <f xml:space="preserve"> ROUNDUP((1 - _xlfn.PERCENTRANK.INC(D:D,RFM_Table[[#This Row],[Recency (Days)]]))*5,0)</f>
        <v>2</v>
      </c>
      <c r="G317">
        <f>ROUNDUP(_xlfn.PERCENTRANK.INC(C:C,RFM_Table[[#This Row],[Total Orders]])*5,0)</f>
        <v>1</v>
      </c>
      <c r="H317">
        <f>ROUNDUP(_xlfn.PERCENTRANK.INC(E:E,RFM_Table[[#This Row],[Total Sales]])*5,0)</f>
        <v>3</v>
      </c>
      <c r="I317" s="9" t="str">
        <f>_xlfn.CONCAT(RFM_Table[[#This Row],[R_Score(Recency)]],RFM_Table[[#This Row],[F_Score(Frequency)]],RFM_Table[[#This Row],[M_Score(Monetary)]])</f>
        <v>213</v>
      </c>
      <c r="J317" t="str">
        <f>IF(VALUE(RFM_Table[[#This Row],[RFM_ID]])&gt;=444,"Champions", IF(VALUE(RFM_Table[[#This Row],[RFM_ID]])&gt;=333,"Loyal Customers", IF(VALUE(RFM_Table[[#This Row],[R_Score(Recency)]])&gt;=4,"Recent Customers", IF(VALUE(RFM_Table[[#This Row],[R_Score(Recency)]])&lt;=2,"At Risk/Lost", "Average Customers"))))</f>
        <v>At Risk/Lost</v>
      </c>
    </row>
    <row r="318" spans="1:10" x14ac:dyDescent="0.35">
      <c r="A318" t="s">
        <v>392</v>
      </c>
      <c r="B318" t="s">
        <v>1185</v>
      </c>
      <c r="C318">
        <v>7</v>
      </c>
      <c r="D318">
        <v>69</v>
      </c>
      <c r="E318">
        <v>2163.3000000000002</v>
      </c>
      <c r="F318">
        <f xml:space="preserve"> ROUNDUP((1 - _xlfn.PERCENTRANK.INC(D:D,RFM_Table[[#This Row],[Recency (Days)]]))*5,0)</f>
        <v>3</v>
      </c>
      <c r="G318">
        <f>ROUNDUP(_xlfn.PERCENTRANK.INC(C:C,RFM_Table[[#This Row],[Total Orders]])*5,0)</f>
        <v>3</v>
      </c>
      <c r="H318">
        <f>ROUNDUP(_xlfn.PERCENTRANK.INC(E:E,RFM_Table[[#This Row],[Total Sales]])*5,0)</f>
        <v>3</v>
      </c>
      <c r="I318" s="9" t="str">
        <f>_xlfn.CONCAT(RFM_Table[[#This Row],[R_Score(Recency)]],RFM_Table[[#This Row],[F_Score(Frequency)]],RFM_Table[[#This Row],[M_Score(Monetary)]])</f>
        <v>333</v>
      </c>
      <c r="J318" t="str">
        <f>IF(VALUE(RFM_Table[[#This Row],[RFM_ID]])&gt;=444,"Champions", IF(VALUE(RFM_Table[[#This Row],[RFM_ID]])&gt;=333,"Loyal Customers", IF(VALUE(RFM_Table[[#This Row],[R_Score(Recency)]])&gt;=4,"Recent Customers", IF(VALUE(RFM_Table[[#This Row],[R_Score(Recency)]])&lt;=2,"At Risk/Lost", "Average Customers"))))</f>
        <v>Loyal Customers</v>
      </c>
    </row>
    <row r="319" spans="1:10" x14ac:dyDescent="0.35">
      <c r="A319" t="s">
        <v>393</v>
      </c>
      <c r="B319" t="s">
        <v>1186</v>
      </c>
      <c r="C319">
        <v>8</v>
      </c>
      <c r="D319">
        <v>20</v>
      </c>
      <c r="E319">
        <v>2584.1579999999999</v>
      </c>
      <c r="F319">
        <f xml:space="preserve"> ROUNDUP((1 - _xlfn.PERCENTRANK.INC(D:D,RFM_Table[[#This Row],[Recency (Days)]]))*5,0)</f>
        <v>5</v>
      </c>
      <c r="G319">
        <f>ROUNDUP(_xlfn.PERCENTRANK.INC(C:C,RFM_Table[[#This Row],[Total Orders]])*5,0)</f>
        <v>4</v>
      </c>
      <c r="H319">
        <f>ROUNDUP(_xlfn.PERCENTRANK.INC(E:E,RFM_Table[[#This Row],[Total Sales]])*5,0)</f>
        <v>3</v>
      </c>
      <c r="I319" s="9" t="str">
        <f>_xlfn.CONCAT(RFM_Table[[#This Row],[R_Score(Recency)]],RFM_Table[[#This Row],[F_Score(Frequency)]],RFM_Table[[#This Row],[M_Score(Monetary)]])</f>
        <v>543</v>
      </c>
      <c r="J319" t="str">
        <f>IF(VALUE(RFM_Table[[#This Row],[RFM_ID]])&gt;=444,"Champions", IF(VALUE(RFM_Table[[#This Row],[RFM_ID]])&gt;=333,"Loyal Customers", IF(VALUE(RFM_Table[[#This Row],[R_Score(Recency)]])&gt;=4,"Recent Customers", IF(VALUE(RFM_Table[[#This Row],[R_Score(Recency)]])&lt;=2,"At Risk/Lost", "Average Customers"))))</f>
        <v>Champions</v>
      </c>
    </row>
    <row r="320" spans="1:10" x14ac:dyDescent="0.35">
      <c r="A320" t="s">
        <v>394</v>
      </c>
      <c r="B320" t="s">
        <v>1187</v>
      </c>
      <c r="C320">
        <v>3</v>
      </c>
      <c r="D320">
        <v>769</v>
      </c>
      <c r="E320">
        <v>251.36</v>
      </c>
      <c r="F320">
        <f xml:space="preserve"> ROUNDUP((1 - _xlfn.PERCENTRANK.INC(D:D,RFM_Table[[#This Row],[Recency (Days)]]))*5,0)</f>
        <v>1</v>
      </c>
      <c r="G320">
        <f>ROUNDUP(_xlfn.PERCENTRANK.INC(C:C,RFM_Table[[#This Row],[Total Orders]])*5,0)</f>
        <v>1</v>
      </c>
      <c r="H320">
        <f>ROUNDUP(_xlfn.PERCENTRANK.INC(E:E,RFM_Table[[#This Row],[Total Sales]])*5,0)</f>
        <v>1</v>
      </c>
      <c r="I320" s="9" t="str">
        <f>_xlfn.CONCAT(RFM_Table[[#This Row],[R_Score(Recency)]],RFM_Table[[#This Row],[F_Score(Frequency)]],RFM_Table[[#This Row],[M_Score(Monetary)]])</f>
        <v>111</v>
      </c>
      <c r="J320" t="str">
        <f>IF(VALUE(RFM_Table[[#This Row],[RFM_ID]])&gt;=444,"Champions", IF(VALUE(RFM_Table[[#This Row],[RFM_ID]])&gt;=333,"Loyal Customers", IF(VALUE(RFM_Table[[#This Row],[R_Score(Recency)]])&gt;=4,"Recent Customers", IF(VALUE(RFM_Table[[#This Row],[R_Score(Recency)]])&lt;=2,"At Risk/Lost", "Average Customers"))))</f>
        <v>At Risk/Lost</v>
      </c>
    </row>
    <row r="321" spans="1:10" x14ac:dyDescent="0.35">
      <c r="A321" t="s">
        <v>395</v>
      </c>
      <c r="B321" t="s">
        <v>1188</v>
      </c>
      <c r="C321">
        <v>4</v>
      </c>
      <c r="D321">
        <v>12</v>
      </c>
      <c r="E321">
        <v>883.53200000000004</v>
      </c>
      <c r="F321">
        <f xml:space="preserve"> ROUNDUP((1 - _xlfn.PERCENTRANK.INC(D:D,RFM_Table[[#This Row],[Recency (Days)]]))*5,0)</f>
        <v>5</v>
      </c>
      <c r="G321">
        <f>ROUNDUP(_xlfn.PERCENTRANK.INC(C:C,RFM_Table[[#This Row],[Total Orders]])*5,0)</f>
        <v>1</v>
      </c>
      <c r="H321">
        <f>ROUNDUP(_xlfn.PERCENTRANK.INC(E:E,RFM_Table[[#This Row],[Total Sales]])*5,0)</f>
        <v>1</v>
      </c>
      <c r="I321" s="9" t="str">
        <f>_xlfn.CONCAT(RFM_Table[[#This Row],[R_Score(Recency)]],RFM_Table[[#This Row],[F_Score(Frequency)]],RFM_Table[[#This Row],[M_Score(Monetary)]])</f>
        <v>511</v>
      </c>
      <c r="J321" t="str">
        <f>IF(VALUE(RFM_Table[[#This Row],[RFM_ID]])&gt;=444,"Champions", IF(VALUE(RFM_Table[[#This Row],[RFM_ID]])&gt;=333,"Loyal Customers", IF(VALUE(RFM_Table[[#This Row],[R_Score(Recency)]])&gt;=4,"Recent Customers", IF(VALUE(RFM_Table[[#This Row],[R_Score(Recency)]])&lt;=2,"At Risk/Lost", "Average Customers"))))</f>
        <v>Champions</v>
      </c>
    </row>
    <row r="322" spans="1:10" x14ac:dyDescent="0.35">
      <c r="A322" t="s">
        <v>396</v>
      </c>
      <c r="B322" t="s">
        <v>1189</v>
      </c>
      <c r="C322">
        <v>7</v>
      </c>
      <c r="D322">
        <v>21</v>
      </c>
      <c r="E322">
        <v>2533.1640000000002</v>
      </c>
      <c r="F322">
        <f xml:space="preserve"> ROUNDUP((1 - _xlfn.PERCENTRANK.INC(D:D,RFM_Table[[#This Row],[Recency (Days)]]))*5,0)</f>
        <v>5</v>
      </c>
      <c r="G322">
        <f>ROUNDUP(_xlfn.PERCENTRANK.INC(C:C,RFM_Table[[#This Row],[Total Orders]])*5,0)</f>
        <v>3</v>
      </c>
      <c r="H322">
        <f>ROUNDUP(_xlfn.PERCENTRANK.INC(E:E,RFM_Table[[#This Row],[Total Sales]])*5,0)</f>
        <v>3</v>
      </c>
      <c r="I322" s="9" t="str">
        <f>_xlfn.CONCAT(RFM_Table[[#This Row],[R_Score(Recency)]],RFM_Table[[#This Row],[F_Score(Frequency)]],RFM_Table[[#This Row],[M_Score(Monetary)]])</f>
        <v>533</v>
      </c>
      <c r="J322" t="str">
        <f>IF(VALUE(RFM_Table[[#This Row],[RFM_ID]])&gt;=444,"Champions", IF(VALUE(RFM_Table[[#This Row],[RFM_ID]])&gt;=333,"Loyal Customers", IF(VALUE(RFM_Table[[#This Row],[R_Score(Recency)]])&gt;=4,"Recent Customers", IF(VALUE(RFM_Table[[#This Row],[R_Score(Recency)]])&lt;=2,"At Risk/Lost", "Average Customers"))))</f>
        <v>Champions</v>
      </c>
    </row>
    <row r="323" spans="1:10" x14ac:dyDescent="0.35">
      <c r="A323" t="s">
        <v>397</v>
      </c>
      <c r="B323" t="s">
        <v>1190</v>
      </c>
      <c r="C323">
        <v>5</v>
      </c>
      <c r="D323">
        <v>54</v>
      </c>
      <c r="E323">
        <v>785.62800000000004</v>
      </c>
      <c r="F323">
        <f xml:space="preserve"> ROUNDUP((1 - _xlfn.PERCENTRANK.INC(D:D,RFM_Table[[#This Row],[Recency (Days)]]))*5,0)</f>
        <v>3</v>
      </c>
      <c r="G323">
        <f>ROUNDUP(_xlfn.PERCENTRANK.INC(C:C,RFM_Table[[#This Row],[Total Orders]])*5,0)</f>
        <v>2</v>
      </c>
      <c r="H323">
        <f>ROUNDUP(_xlfn.PERCENTRANK.INC(E:E,RFM_Table[[#This Row],[Total Sales]])*5,0)</f>
        <v>1</v>
      </c>
      <c r="I323" s="9" t="str">
        <f>_xlfn.CONCAT(RFM_Table[[#This Row],[R_Score(Recency)]],RFM_Table[[#This Row],[F_Score(Frequency)]],RFM_Table[[#This Row],[M_Score(Monetary)]])</f>
        <v>321</v>
      </c>
      <c r="J323" t="str">
        <f>IF(VALUE(RFM_Table[[#This Row],[RFM_ID]])&gt;=444,"Champions", IF(VALUE(RFM_Table[[#This Row],[RFM_ID]])&gt;=333,"Loyal Customers", IF(VALUE(RFM_Table[[#This Row],[R_Score(Recency)]])&gt;=4,"Recent Customers", IF(VALUE(RFM_Table[[#This Row],[R_Score(Recency)]])&lt;=2,"At Risk/Lost", "Average Customers"))))</f>
        <v>Average Customers</v>
      </c>
    </row>
    <row r="324" spans="1:10" x14ac:dyDescent="0.35">
      <c r="A324" t="s">
        <v>398</v>
      </c>
      <c r="B324" t="s">
        <v>1191</v>
      </c>
      <c r="C324">
        <v>12</v>
      </c>
      <c r="D324">
        <v>23</v>
      </c>
      <c r="E324">
        <v>3247.6419999999998</v>
      </c>
      <c r="F324">
        <f xml:space="preserve"> ROUNDUP((1 - _xlfn.PERCENTRANK.INC(D:D,RFM_Table[[#This Row],[Recency (Days)]]))*5,0)</f>
        <v>5</v>
      </c>
      <c r="G324">
        <f>ROUNDUP(_xlfn.PERCENTRANK.INC(C:C,RFM_Table[[#This Row],[Total Orders]])*5,0)</f>
        <v>5</v>
      </c>
      <c r="H324">
        <f>ROUNDUP(_xlfn.PERCENTRANK.INC(E:E,RFM_Table[[#This Row],[Total Sales]])*5,0)</f>
        <v>4</v>
      </c>
      <c r="I324" s="9" t="str">
        <f>_xlfn.CONCAT(RFM_Table[[#This Row],[R_Score(Recency)]],RFM_Table[[#This Row],[F_Score(Frequency)]],RFM_Table[[#This Row],[M_Score(Monetary)]])</f>
        <v>554</v>
      </c>
      <c r="J324" t="str">
        <f>IF(VALUE(RFM_Table[[#This Row],[RFM_ID]])&gt;=444,"Champions", IF(VALUE(RFM_Table[[#This Row],[RFM_ID]])&gt;=333,"Loyal Customers", IF(VALUE(RFM_Table[[#This Row],[R_Score(Recency)]])&gt;=4,"Recent Customers", IF(VALUE(RFM_Table[[#This Row],[R_Score(Recency)]])&lt;=2,"At Risk/Lost", "Average Customers"))))</f>
        <v>Champions</v>
      </c>
    </row>
    <row r="325" spans="1:10" x14ac:dyDescent="0.35">
      <c r="A325" t="s">
        <v>399</v>
      </c>
      <c r="B325" t="s">
        <v>1192</v>
      </c>
      <c r="C325">
        <v>7</v>
      </c>
      <c r="D325">
        <v>6</v>
      </c>
      <c r="E325">
        <v>3690.2840000000001</v>
      </c>
      <c r="F325">
        <f xml:space="preserve"> ROUNDUP((1 - _xlfn.PERCENTRANK.INC(D:D,RFM_Table[[#This Row],[Recency (Days)]]))*5,0)</f>
        <v>5</v>
      </c>
      <c r="G325">
        <f>ROUNDUP(_xlfn.PERCENTRANK.INC(C:C,RFM_Table[[#This Row],[Total Orders]])*5,0)</f>
        <v>3</v>
      </c>
      <c r="H325">
        <f>ROUNDUP(_xlfn.PERCENTRANK.INC(E:E,RFM_Table[[#This Row],[Total Sales]])*5,0)</f>
        <v>4</v>
      </c>
      <c r="I325" s="9" t="str">
        <f>_xlfn.CONCAT(RFM_Table[[#This Row],[R_Score(Recency)]],RFM_Table[[#This Row],[F_Score(Frequency)]],RFM_Table[[#This Row],[M_Score(Monetary)]])</f>
        <v>534</v>
      </c>
      <c r="J325" t="str">
        <f>IF(VALUE(RFM_Table[[#This Row],[RFM_ID]])&gt;=444,"Champions", IF(VALUE(RFM_Table[[#This Row],[RFM_ID]])&gt;=333,"Loyal Customers", IF(VALUE(RFM_Table[[#This Row],[R_Score(Recency)]])&gt;=4,"Recent Customers", IF(VALUE(RFM_Table[[#This Row],[R_Score(Recency)]])&lt;=2,"At Risk/Lost", "Average Customers"))))</f>
        <v>Champions</v>
      </c>
    </row>
    <row r="326" spans="1:10" x14ac:dyDescent="0.35">
      <c r="A326" t="s">
        <v>400</v>
      </c>
      <c r="B326" t="s">
        <v>1193</v>
      </c>
      <c r="C326">
        <v>2</v>
      </c>
      <c r="D326">
        <v>72</v>
      </c>
      <c r="E326">
        <v>218.66800000000001</v>
      </c>
      <c r="F326">
        <f xml:space="preserve"> ROUNDUP((1 - _xlfn.PERCENTRANK.INC(D:D,RFM_Table[[#This Row],[Recency (Days)]]))*5,0)</f>
        <v>3</v>
      </c>
      <c r="G326">
        <f>ROUNDUP(_xlfn.PERCENTRANK.INC(C:C,RFM_Table[[#This Row],[Total Orders]])*5,0)</f>
        <v>1</v>
      </c>
      <c r="H326">
        <f>ROUNDUP(_xlfn.PERCENTRANK.INC(E:E,RFM_Table[[#This Row],[Total Sales]])*5,0)</f>
        <v>1</v>
      </c>
      <c r="I326" s="9" t="str">
        <f>_xlfn.CONCAT(RFM_Table[[#This Row],[R_Score(Recency)]],RFM_Table[[#This Row],[F_Score(Frequency)]],RFM_Table[[#This Row],[M_Score(Monetary)]])</f>
        <v>311</v>
      </c>
      <c r="J326" t="str">
        <f>IF(VALUE(RFM_Table[[#This Row],[RFM_ID]])&gt;=444,"Champions", IF(VALUE(RFM_Table[[#This Row],[RFM_ID]])&gt;=333,"Loyal Customers", IF(VALUE(RFM_Table[[#This Row],[R_Score(Recency)]])&gt;=4,"Recent Customers", IF(VALUE(RFM_Table[[#This Row],[R_Score(Recency)]])&lt;=2,"At Risk/Lost", "Average Customers"))))</f>
        <v>Average Customers</v>
      </c>
    </row>
    <row r="327" spans="1:10" x14ac:dyDescent="0.35">
      <c r="A327" t="s">
        <v>401</v>
      </c>
      <c r="B327" t="s">
        <v>1194</v>
      </c>
      <c r="C327">
        <v>5</v>
      </c>
      <c r="D327">
        <v>126</v>
      </c>
      <c r="E327">
        <v>358.1</v>
      </c>
      <c r="F327">
        <f xml:space="preserve"> ROUNDUP((1 - _xlfn.PERCENTRANK.INC(D:D,RFM_Table[[#This Row],[Recency (Days)]]))*5,0)</f>
        <v>2</v>
      </c>
      <c r="G327">
        <f>ROUNDUP(_xlfn.PERCENTRANK.INC(C:C,RFM_Table[[#This Row],[Total Orders]])*5,0)</f>
        <v>2</v>
      </c>
      <c r="H327">
        <f>ROUNDUP(_xlfn.PERCENTRANK.INC(E:E,RFM_Table[[#This Row],[Total Sales]])*5,0)</f>
        <v>1</v>
      </c>
      <c r="I327" s="9" t="str">
        <f>_xlfn.CONCAT(RFM_Table[[#This Row],[R_Score(Recency)]],RFM_Table[[#This Row],[F_Score(Frequency)]],RFM_Table[[#This Row],[M_Score(Monetary)]])</f>
        <v>221</v>
      </c>
      <c r="J327" t="str">
        <f>IF(VALUE(RFM_Table[[#This Row],[RFM_ID]])&gt;=444,"Champions", IF(VALUE(RFM_Table[[#This Row],[RFM_ID]])&gt;=333,"Loyal Customers", IF(VALUE(RFM_Table[[#This Row],[R_Score(Recency)]])&gt;=4,"Recent Customers", IF(VALUE(RFM_Table[[#This Row],[R_Score(Recency)]])&lt;=2,"At Risk/Lost", "Average Customers"))))</f>
        <v>At Risk/Lost</v>
      </c>
    </row>
    <row r="328" spans="1:10" x14ac:dyDescent="0.35">
      <c r="A328" t="s">
        <v>402</v>
      </c>
      <c r="B328" t="s">
        <v>1195</v>
      </c>
      <c r="C328">
        <v>8</v>
      </c>
      <c r="D328">
        <v>151</v>
      </c>
      <c r="E328">
        <v>4877.7839999999997</v>
      </c>
      <c r="F328">
        <f xml:space="preserve"> ROUNDUP((1 - _xlfn.PERCENTRANK.INC(D:D,RFM_Table[[#This Row],[Recency (Days)]]))*5,0)</f>
        <v>2</v>
      </c>
      <c r="G328">
        <f>ROUNDUP(_xlfn.PERCENTRANK.INC(C:C,RFM_Table[[#This Row],[Total Orders]])*5,0)</f>
        <v>4</v>
      </c>
      <c r="H328">
        <f>ROUNDUP(_xlfn.PERCENTRANK.INC(E:E,RFM_Table[[#This Row],[Total Sales]])*5,0)</f>
        <v>5</v>
      </c>
      <c r="I328" s="9" t="str">
        <f>_xlfn.CONCAT(RFM_Table[[#This Row],[R_Score(Recency)]],RFM_Table[[#This Row],[F_Score(Frequency)]],RFM_Table[[#This Row],[M_Score(Monetary)]])</f>
        <v>245</v>
      </c>
      <c r="J328" t="str">
        <f>IF(VALUE(RFM_Table[[#This Row],[RFM_ID]])&gt;=444,"Champions", IF(VALUE(RFM_Table[[#This Row],[RFM_ID]])&gt;=333,"Loyal Customers", IF(VALUE(RFM_Table[[#This Row],[R_Score(Recency)]])&gt;=4,"Recent Customers", IF(VALUE(RFM_Table[[#This Row],[R_Score(Recency)]])&lt;=2,"At Risk/Lost", "Average Customers"))))</f>
        <v>At Risk/Lost</v>
      </c>
    </row>
    <row r="329" spans="1:10" x14ac:dyDescent="0.35">
      <c r="A329" t="s">
        <v>403</v>
      </c>
      <c r="B329" t="s">
        <v>1196</v>
      </c>
      <c r="C329">
        <v>6</v>
      </c>
      <c r="D329">
        <v>43</v>
      </c>
      <c r="E329">
        <v>12873.298000000001</v>
      </c>
      <c r="F329">
        <f xml:space="preserve"> ROUNDUP((1 - _xlfn.PERCENTRANK.INC(D:D,RFM_Table[[#This Row],[Recency (Days)]]))*5,0)</f>
        <v>4</v>
      </c>
      <c r="G329">
        <f>ROUNDUP(_xlfn.PERCENTRANK.INC(C:C,RFM_Table[[#This Row],[Total Orders]])*5,0)</f>
        <v>3</v>
      </c>
      <c r="H329">
        <f>ROUNDUP(_xlfn.PERCENTRANK.INC(E:E,RFM_Table[[#This Row],[Total Sales]])*5,0)</f>
        <v>5</v>
      </c>
      <c r="I329" s="9" t="str">
        <f>_xlfn.CONCAT(RFM_Table[[#This Row],[R_Score(Recency)]],RFM_Table[[#This Row],[F_Score(Frequency)]],RFM_Table[[#This Row],[M_Score(Monetary)]])</f>
        <v>435</v>
      </c>
      <c r="J329" t="str">
        <f>IF(VALUE(RFM_Table[[#This Row],[RFM_ID]])&gt;=444,"Champions", IF(VALUE(RFM_Table[[#This Row],[RFM_ID]])&gt;=333,"Loyal Customers", IF(VALUE(RFM_Table[[#This Row],[R_Score(Recency)]])&gt;=4,"Recent Customers", IF(VALUE(RFM_Table[[#This Row],[R_Score(Recency)]])&lt;=2,"At Risk/Lost", "Average Customers"))))</f>
        <v>Loyal Customers</v>
      </c>
    </row>
    <row r="330" spans="1:10" x14ac:dyDescent="0.35">
      <c r="A330" t="s">
        <v>404</v>
      </c>
      <c r="B330" t="s">
        <v>1197</v>
      </c>
      <c r="C330">
        <v>10</v>
      </c>
      <c r="D330">
        <v>2</v>
      </c>
      <c r="E330">
        <v>8236.7648000000008</v>
      </c>
      <c r="F330">
        <f xml:space="preserve"> ROUNDUP((1 - _xlfn.PERCENTRANK.INC(D:D,RFM_Table[[#This Row],[Recency (Days)]]))*5,0)</f>
        <v>5</v>
      </c>
      <c r="G330">
        <f>ROUNDUP(_xlfn.PERCENTRANK.INC(C:C,RFM_Table[[#This Row],[Total Orders]])*5,0)</f>
        <v>5</v>
      </c>
      <c r="H330">
        <f>ROUNDUP(_xlfn.PERCENTRANK.INC(E:E,RFM_Table[[#This Row],[Total Sales]])*5,0)</f>
        <v>5</v>
      </c>
      <c r="I330" s="9" t="str">
        <f>_xlfn.CONCAT(RFM_Table[[#This Row],[R_Score(Recency)]],RFM_Table[[#This Row],[F_Score(Frequency)]],RFM_Table[[#This Row],[M_Score(Monetary)]])</f>
        <v>555</v>
      </c>
      <c r="J330" t="str">
        <f>IF(VALUE(RFM_Table[[#This Row],[RFM_ID]])&gt;=444,"Champions", IF(VALUE(RFM_Table[[#This Row],[RFM_ID]])&gt;=333,"Loyal Customers", IF(VALUE(RFM_Table[[#This Row],[R_Score(Recency)]])&gt;=4,"Recent Customers", IF(VALUE(RFM_Table[[#This Row],[R_Score(Recency)]])&lt;=2,"At Risk/Lost", "Average Customers"))))</f>
        <v>Champions</v>
      </c>
    </row>
    <row r="331" spans="1:10" x14ac:dyDescent="0.35">
      <c r="A331" t="s">
        <v>405</v>
      </c>
      <c r="B331" t="s">
        <v>1198</v>
      </c>
      <c r="C331">
        <v>4</v>
      </c>
      <c r="D331">
        <v>247</v>
      </c>
      <c r="E331">
        <v>736.27599999999995</v>
      </c>
      <c r="F331">
        <f xml:space="preserve"> ROUNDUP((1 - _xlfn.PERCENTRANK.INC(D:D,RFM_Table[[#This Row],[Recency (Days)]]))*5,0)</f>
        <v>1</v>
      </c>
      <c r="G331">
        <f>ROUNDUP(_xlfn.PERCENTRANK.INC(C:C,RFM_Table[[#This Row],[Total Orders]])*5,0)</f>
        <v>1</v>
      </c>
      <c r="H331">
        <f>ROUNDUP(_xlfn.PERCENTRANK.INC(E:E,RFM_Table[[#This Row],[Total Sales]])*5,0)</f>
        <v>1</v>
      </c>
      <c r="I331" s="9" t="str">
        <f>_xlfn.CONCAT(RFM_Table[[#This Row],[R_Score(Recency)]],RFM_Table[[#This Row],[F_Score(Frequency)]],RFM_Table[[#This Row],[M_Score(Monetary)]])</f>
        <v>111</v>
      </c>
      <c r="J331" t="str">
        <f>IF(VALUE(RFM_Table[[#This Row],[RFM_ID]])&gt;=444,"Champions", IF(VALUE(RFM_Table[[#This Row],[RFM_ID]])&gt;=333,"Loyal Customers", IF(VALUE(RFM_Table[[#This Row],[R_Score(Recency)]])&gt;=4,"Recent Customers", IF(VALUE(RFM_Table[[#This Row],[R_Score(Recency)]])&lt;=2,"At Risk/Lost", "Average Customers"))))</f>
        <v>At Risk/Lost</v>
      </c>
    </row>
    <row r="332" spans="1:10" x14ac:dyDescent="0.35">
      <c r="A332" t="s">
        <v>406</v>
      </c>
      <c r="B332" t="s">
        <v>1199</v>
      </c>
      <c r="C332">
        <v>7</v>
      </c>
      <c r="D332">
        <v>30</v>
      </c>
      <c r="E332">
        <v>1990.3140000000001</v>
      </c>
      <c r="F332">
        <f xml:space="preserve"> ROUNDUP((1 - _xlfn.PERCENTRANK.INC(D:D,RFM_Table[[#This Row],[Recency (Days)]]))*5,0)</f>
        <v>4</v>
      </c>
      <c r="G332">
        <f>ROUNDUP(_xlfn.PERCENTRANK.INC(C:C,RFM_Table[[#This Row],[Total Orders]])*5,0)</f>
        <v>3</v>
      </c>
      <c r="H332">
        <f>ROUNDUP(_xlfn.PERCENTRANK.INC(E:E,RFM_Table[[#This Row],[Total Sales]])*5,0)</f>
        <v>3</v>
      </c>
      <c r="I332" s="9" t="str">
        <f>_xlfn.CONCAT(RFM_Table[[#This Row],[R_Score(Recency)]],RFM_Table[[#This Row],[F_Score(Frequency)]],RFM_Table[[#This Row],[M_Score(Monetary)]])</f>
        <v>433</v>
      </c>
      <c r="J332" t="str">
        <f>IF(VALUE(RFM_Table[[#This Row],[RFM_ID]])&gt;=444,"Champions", IF(VALUE(RFM_Table[[#This Row],[RFM_ID]])&gt;=333,"Loyal Customers", IF(VALUE(RFM_Table[[#This Row],[R_Score(Recency)]])&gt;=4,"Recent Customers", IF(VALUE(RFM_Table[[#This Row],[R_Score(Recency)]])&lt;=2,"At Risk/Lost", "Average Customers"))))</f>
        <v>Loyal Customers</v>
      </c>
    </row>
    <row r="333" spans="1:10" x14ac:dyDescent="0.35">
      <c r="A333" t="s">
        <v>407</v>
      </c>
      <c r="B333" t="s">
        <v>1200</v>
      </c>
      <c r="C333">
        <v>5</v>
      </c>
      <c r="D333">
        <v>13</v>
      </c>
      <c r="E333">
        <v>1299.288</v>
      </c>
      <c r="F333">
        <f xml:space="preserve"> ROUNDUP((1 - _xlfn.PERCENTRANK.INC(D:D,RFM_Table[[#This Row],[Recency (Days)]]))*5,0)</f>
        <v>5</v>
      </c>
      <c r="G333">
        <f>ROUNDUP(_xlfn.PERCENTRANK.INC(C:C,RFM_Table[[#This Row],[Total Orders]])*5,0)</f>
        <v>2</v>
      </c>
      <c r="H333">
        <f>ROUNDUP(_xlfn.PERCENTRANK.INC(E:E,RFM_Table[[#This Row],[Total Sales]])*5,0)</f>
        <v>2</v>
      </c>
      <c r="I333" s="9" t="str">
        <f>_xlfn.CONCAT(RFM_Table[[#This Row],[R_Score(Recency)]],RFM_Table[[#This Row],[F_Score(Frequency)]],RFM_Table[[#This Row],[M_Score(Monetary)]])</f>
        <v>522</v>
      </c>
      <c r="J333" t="str">
        <f>IF(VALUE(RFM_Table[[#This Row],[RFM_ID]])&gt;=444,"Champions", IF(VALUE(RFM_Table[[#This Row],[RFM_ID]])&gt;=333,"Loyal Customers", IF(VALUE(RFM_Table[[#This Row],[R_Score(Recency)]])&gt;=4,"Recent Customers", IF(VALUE(RFM_Table[[#This Row],[R_Score(Recency)]])&lt;=2,"At Risk/Lost", "Average Customers"))))</f>
        <v>Champions</v>
      </c>
    </row>
    <row r="334" spans="1:10" x14ac:dyDescent="0.35">
      <c r="A334" t="s">
        <v>408</v>
      </c>
      <c r="B334" t="s">
        <v>1201</v>
      </c>
      <c r="C334">
        <v>7</v>
      </c>
      <c r="D334">
        <v>159</v>
      </c>
      <c r="E334">
        <v>5248.7870000000003</v>
      </c>
      <c r="F334">
        <f xml:space="preserve"> ROUNDUP((1 - _xlfn.PERCENTRANK.INC(D:D,RFM_Table[[#This Row],[Recency (Days)]]))*5,0)</f>
        <v>2</v>
      </c>
      <c r="G334">
        <f>ROUNDUP(_xlfn.PERCENTRANK.INC(C:C,RFM_Table[[#This Row],[Total Orders]])*5,0)</f>
        <v>3</v>
      </c>
      <c r="H334">
        <f>ROUNDUP(_xlfn.PERCENTRANK.INC(E:E,RFM_Table[[#This Row],[Total Sales]])*5,0)</f>
        <v>5</v>
      </c>
      <c r="I334" s="9" t="str">
        <f>_xlfn.CONCAT(RFM_Table[[#This Row],[R_Score(Recency)]],RFM_Table[[#This Row],[F_Score(Frequency)]],RFM_Table[[#This Row],[M_Score(Monetary)]])</f>
        <v>235</v>
      </c>
      <c r="J334" t="str">
        <f>IF(VALUE(RFM_Table[[#This Row],[RFM_ID]])&gt;=444,"Champions", IF(VALUE(RFM_Table[[#This Row],[RFM_ID]])&gt;=333,"Loyal Customers", IF(VALUE(RFM_Table[[#This Row],[R_Score(Recency)]])&gt;=4,"Recent Customers", IF(VALUE(RFM_Table[[#This Row],[R_Score(Recency)]])&lt;=2,"At Risk/Lost", "Average Customers"))))</f>
        <v>At Risk/Lost</v>
      </c>
    </row>
    <row r="335" spans="1:10" x14ac:dyDescent="0.35">
      <c r="A335" t="s">
        <v>409</v>
      </c>
      <c r="B335" t="s">
        <v>1202</v>
      </c>
      <c r="C335">
        <v>8</v>
      </c>
      <c r="D335">
        <v>117</v>
      </c>
      <c r="E335">
        <v>9300.2540000000008</v>
      </c>
      <c r="F335">
        <f xml:space="preserve"> ROUNDUP((1 - _xlfn.PERCENTRANK.INC(D:D,RFM_Table[[#This Row],[Recency (Days)]]))*5,0)</f>
        <v>2</v>
      </c>
      <c r="G335">
        <f>ROUNDUP(_xlfn.PERCENTRANK.INC(C:C,RFM_Table[[#This Row],[Total Orders]])*5,0)</f>
        <v>4</v>
      </c>
      <c r="H335">
        <f>ROUNDUP(_xlfn.PERCENTRANK.INC(E:E,RFM_Table[[#This Row],[Total Sales]])*5,0)</f>
        <v>5</v>
      </c>
      <c r="I335" s="9" t="str">
        <f>_xlfn.CONCAT(RFM_Table[[#This Row],[R_Score(Recency)]],RFM_Table[[#This Row],[F_Score(Frequency)]],RFM_Table[[#This Row],[M_Score(Monetary)]])</f>
        <v>245</v>
      </c>
      <c r="J335" t="str">
        <f>IF(VALUE(RFM_Table[[#This Row],[RFM_ID]])&gt;=444,"Champions", IF(VALUE(RFM_Table[[#This Row],[RFM_ID]])&gt;=333,"Loyal Customers", IF(VALUE(RFM_Table[[#This Row],[R_Score(Recency)]])&gt;=4,"Recent Customers", IF(VALUE(RFM_Table[[#This Row],[R_Score(Recency)]])&lt;=2,"At Risk/Lost", "Average Customers"))))</f>
        <v>At Risk/Lost</v>
      </c>
    </row>
    <row r="336" spans="1:10" x14ac:dyDescent="0.35">
      <c r="A336" t="s">
        <v>410</v>
      </c>
      <c r="B336" t="s">
        <v>1203</v>
      </c>
      <c r="C336">
        <v>5</v>
      </c>
      <c r="D336">
        <v>35</v>
      </c>
      <c r="E336">
        <v>886.52</v>
      </c>
      <c r="F336">
        <f xml:space="preserve"> ROUNDUP((1 - _xlfn.PERCENTRANK.INC(D:D,RFM_Table[[#This Row],[Recency (Days)]]))*5,0)</f>
        <v>4</v>
      </c>
      <c r="G336">
        <f>ROUNDUP(_xlfn.PERCENTRANK.INC(C:C,RFM_Table[[#This Row],[Total Orders]])*5,0)</f>
        <v>2</v>
      </c>
      <c r="H336">
        <f>ROUNDUP(_xlfn.PERCENTRANK.INC(E:E,RFM_Table[[#This Row],[Total Sales]])*5,0)</f>
        <v>1</v>
      </c>
      <c r="I336" s="9" t="str">
        <f>_xlfn.CONCAT(RFM_Table[[#This Row],[R_Score(Recency)]],RFM_Table[[#This Row],[F_Score(Frequency)]],RFM_Table[[#This Row],[M_Score(Monetary)]])</f>
        <v>421</v>
      </c>
      <c r="J336" t="str">
        <f>IF(VALUE(RFM_Table[[#This Row],[RFM_ID]])&gt;=444,"Champions", IF(VALUE(RFM_Table[[#This Row],[RFM_ID]])&gt;=333,"Loyal Customers", IF(VALUE(RFM_Table[[#This Row],[R_Score(Recency)]])&gt;=4,"Recent Customers", IF(VALUE(RFM_Table[[#This Row],[R_Score(Recency)]])&lt;=2,"At Risk/Lost", "Average Customers"))))</f>
        <v>Loyal Customers</v>
      </c>
    </row>
    <row r="337" spans="1:10" x14ac:dyDescent="0.35">
      <c r="A337" t="s">
        <v>411</v>
      </c>
      <c r="B337" t="s">
        <v>1204</v>
      </c>
      <c r="C337">
        <v>4</v>
      </c>
      <c r="D337">
        <v>71</v>
      </c>
      <c r="E337">
        <v>744.57399999999996</v>
      </c>
      <c r="F337">
        <f xml:space="preserve"> ROUNDUP((1 - _xlfn.PERCENTRANK.INC(D:D,RFM_Table[[#This Row],[Recency (Days)]]))*5,0)</f>
        <v>3</v>
      </c>
      <c r="G337">
        <f>ROUNDUP(_xlfn.PERCENTRANK.INC(C:C,RFM_Table[[#This Row],[Total Orders]])*5,0)</f>
        <v>1</v>
      </c>
      <c r="H337">
        <f>ROUNDUP(_xlfn.PERCENTRANK.INC(E:E,RFM_Table[[#This Row],[Total Sales]])*5,0)</f>
        <v>1</v>
      </c>
      <c r="I337" s="9" t="str">
        <f>_xlfn.CONCAT(RFM_Table[[#This Row],[R_Score(Recency)]],RFM_Table[[#This Row],[F_Score(Frequency)]],RFM_Table[[#This Row],[M_Score(Monetary)]])</f>
        <v>311</v>
      </c>
      <c r="J337" t="str">
        <f>IF(VALUE(RFM_Table[[#This Row],[RFM_ID]])&gt;=444,"Champions", IF(VALUE(RFM_Table[[#This Row],[RFM_ID]])&gt;=333,"Loyal Customers", IF(VALUE(RFM_Table[[#This Row],[R_Score(Recency)]])&gt;=4,"Recent Customers", IF(VALUE(RFM_Table[[#This Row],[R_Score(Recency)]])&lt;=2,"At Risk/Lost", "Average Customers"))))</f>
        <v>Average Customers</v>
      </c>
    </row>
    <row r="338" spans="1:10" x14ac:dyDescent="0.35">
      <c r="A338" t="s">
        <v>412</v>
      </c>
      <c r="B338" t="s">
        <v>1205</v>
      </c>
      <c r="C338">
        <v>7</v>
      </c>
      <c r="D338">
        <v>142</v>
      </c>
      <c r="E338">
        <v>5040.7359999999999</v>
      </c>
      <c r="F338">
        <f xml:space="preserve"> ROUNDUP((1 - _xlfn.PERCENTRANK.INC(D:D,RFM_Table[[#This Row],[Recency (Days)]]))*5,0)</f>
        <v>2</v>
      </c>
      <c r="G338">
        <f>ROUNDUP(_xlfn.PERCENTRANK.INC(C:C,RFM_Table[[#This Row],[Total Orders]])*5,0)</f>
        <v>3</v>
      </c>
      <c r="H338">
        <f>ROUNDUP(_xlfn.PERCENTRANK.INC(E:E,RFM_Table[[#This Row],[Total Sales]])*5,0)</f>
        <v>5</v>
      </c>
      <c r="I338" s="9" t="str">
        <f>_xlfn.CONCAT(RFM_Table[[#This Row],[R_Score(Recency)]],RFM_Table[[#This Row],[F_Score(Frequency)]],RFM_Table[[#This Row],[M_Score(Monetary)]])</f>
        <v>235</v>
      </c>
      <c r="J338" t="str">
        <f>IF(VALUE(RFM_Table[[#This Row],[RFM_ID]])&gt;=444,"Champions", IF(VALUE(RFM_Table[[#This Row],[RFM_ID]])&gt;=333,"Loyal Customers", IF(VALUE(RFM_Table[[#This Row],[R_Score(Recency)]])&gt;=4,"Recent Customers", IF(VALUE(RFM_Table[[#This Row],[R_Score(Recency)]])&lt;=2,"At Risk/Lost", "Average Customers"))))</f>
        <v>At Risk/Lost</v>
      </c>
    </row>
    <row r="339" spans="1:10" x14ac:dyDescent="0.35">
      <c r="A339" t="s">
        <v>413</v>
      </c>
      <c r="B339" t="s">
        <v>1206</v>
      </c>
      <c r="C339">
        <v>3</v>
      </c>
      <c r="D339">
        <v>409</v>
      </c>
      <c r="E339">
        <v>2872.63</v>
      </c>
      <c r="F339">
        <f xml:space="preserve"> ROUNDUP((1 - _xlfn.PERCENTRANK.INC(D:D,RFM_Table[[#This Row],[Recency (Days)]]))*5,0)</f>
        <v>1</v>
      </c>
      <c r="G339">
        <f>ROUNDUP(_xlfn.PERCENTRANK.INC(C:C,RFM_Table[[#This Row],[Total Orders]])*5,0)</f>
        <v>1</v>
      </c>
      <c r="H339">
        <f>ROUNDUP(_xlfn.PERCENTRANK.INC(E:E,RFM_Table[[#This Row],[Total Sales]])*5,0)</f>
        <v>4</v>
      </c>
      <c r="I339" s="9" t="str">
        <f>_xlfn.CONCAT(RFM_Table[[#This Row],[R_Score(Recency)]],RFM_Table[[#This Row],[F_Score(Frequency)]],RFM_Table[[#This Row],[M_Score(Monetary)]])</f>
        <v>114</v>
      </c>
      <c r="J339" t="str">
        <f>IF(VALUE(RFM_Table[[#This Row],[RFM_ID]])&gt;=444,"Champions", IF(VALUE(RFM_Table[[#This Row],[RFM_ID]])&gt;=333,"Loyal Customers", IF(VALUE(RFM_Table[[#This Row],[R_Score(Recency)]])&gt;=4,"Recent Customers", IF(VALUE(RFM_Table[[#This Row],[R_Score(Recency)]])&lt;=2,"At Risk/Lost", "Average Customers"))))</f>
        <v>At Risk/Lost</v>
      </c>
    </row>
    <row r="340" spans="1:10" x14ac:dyDescent="0.35">
      <c r="A340" t="s">
        <v>414</v>
      </c>
      <c r="B340" t="s">
        <v>1207</v>
      </c>
      <c r="C340">
        <v>7</v>
      </c>
      <c r="D340">
        <v>390</v>
      </c>
      <c r="E340">
        <v>4930.4740000000002</v>
      </c>
      <c r="F340">
        <f xml:space="preserve"> ROUNDUP((1 - _xlfn.PERCENTRANK.INC(D:D,RFM_Table[[#This Row],[Recency (Days)]]))*5,0)</f>
        <v>1</v>
      </c>
      <c r="G340">
        <f>ROUNDUP(_xlfn.PERCENTRANK.INC(C:C,RFM_Table[[#This Row],[Total Orders]])*5,0)</f>
        <v>3</v>
      </c>
      <c r="H340">
        <f>ROUNDUP(_xlfn.PERCENTRANK.INC(E:E,RFM_Table[[#This Row],[Total Sales]])*5,0)</f>
        <v>5</v>
      </c>
      <c r="I340" s="9" t="str">
        <f>_xlfn.CONCAT(RFM_Table[[#This Row],[R_Score(Recency)]],RFM_Table[[#This Row],[F_Score(Frequency)]],RFM_Table[[#This Row],[M_Score(Monetary)]])</f>
        <v>135</v>
      </c>
      <c r="J340" t="str">
        <f>IF(VALUE(RFM_Table[[#This Row],[RFM_ID]])&gt;=444,"Champions", IF(VALUE(RFM_Table[[#This Row],[RFM_ID]])&gt;=333,"Loyal Customers", IF(VALUE(RFM_Table[[#This Row],[R_Score(Recency)]])&gt;=4,"Recent Customers", IF(VALUE(RFM_Table[[#This Row],[R_Score(Recency)]])&lt;=2,"At Risk/Lost", "Average Customers"))))</f>
        <v>At Risk/Lost</v>
      </c>
    </row>
    <row r="341" spans="1:10" x14ac:dyDescent="0.35">
      <c r="A341" t="s">
        <v>415</v>
      </c>
      <c r="B341" t="s">
        <v>1208</v>
      </c>
      <c r="C341">
        <v>8</v>
      </c>
      <c r="D341">
        <v>92</v>
      </c>
      <c r="E341">
        <v>6491.0259999999998</v>
      </c>
      <c r="F341">
        <f xml:space="preserve"> ROUNDUP((1 - _xlfn.PERCENTRANK.INC(D:D,RFM_Table[[#This Row],[Recency (Days)]]))*5,0)</f>
        <v>3</v>
      </c>
      <c r="G341">
        <f>ROUNDUP(_xlfn.PERCENTRANK.INC(C:C,RFM_Table[[#This Row],[Total Orders]])*5,0)</f>
        <v>4</v>
      </c>
      <c r="H341">
        <f>ROUNDUP(_xlfn.PERCENTRANK.INC(E:E,RFM_Table[[#This Row],[Total Sales]])*5,0)</f>
        <v>5</v>
      </c>
      <c r="I341" s="9" t="str">
        <f>_xlfn.CONCAT(RFM_Table[[#This Row],[R_Score(Recency)]],RFM_Table[[#This Row],[F_Score(Frequency)]],RFM_Table[[#This Row],[M_Score(Monetary)]])</f>
        <v>345</v>
      </c>
      <c r="J341" t="str">
        <f>IF(VALUE(RFM_Table[[#This Row],[RFM_ID]])&gt;=444,"Champions", IF(VALUE(RFM_Table[[#This Row],[RFM_ID]])&gt;=333,"Loyal Customers", IF(VALUE(RFM_Table[[#This Row],[R_Score(Recency)]])&gt;=4,"Recent Customers", IF(VALUE(RFM_Table[[#This Row],[R_Score(Recency)]])&lt;=2,"At Risk/Lost", "Average Customers"))))</f>
        <v>Loyal Customers</v>
      </c>
    </row>
    <row r="342" spans="1:10" x14ac:dyDescent="0.35">
      <c r="A342" t="s">
        <v>416</v>
      </c>
      <c r="B342" t="s">
        <v>1209</v>
      </c>
      <c r="C342">
        <v>10</v>
      </c>
      <c r="D342">
        <v>7</v>
      </c>
      <c r="E342">
        <v>1791.605</v>
      </c>
      <c r="F342">
        <f xml:space="preserve"> ROUNDUP((1 - _xlfn.PERCENTRANK.INC(D:D,RFM_Table[[#This Row],[Recency (Days)]]))*5,0)</f>
        <v>5</v>
      </c>
      <c r="G342">
        <f>ROUNDUP(_xlfn.PERCENTRANK.INC(C:C,RFM_Table[[#This Row],[Total Orders]])*5,0)</f>
        <v>5</v>
      </c>
      <c r="H342">
        <f>ROUNDUP(_xlfn.PERCENTRANK.INC(E:E,RFM_Table[[#This Row],[Total Sales]])*5,0)</f>
        <v>3</v>
      </c>
      <c r="I342" s="9" t="str">
        <f>_xlfn.CONCAT(RFM_Table[[#This Row],[R_Score(Recency)]],RFM_Table[[#This Row],[F_Score(Frequency)]],RFM_Table[[#This Row],[M_Score(Monetary)]])</f>
        <v>553</v>
      </c>
      <c r="J342" t="str">
        <f>IF(VALUE(RFM_Table[[#This Row],[RFM_ID]])&gt;=444,"Champions", IF(VALUE(RFM_Table[[#This Row],[RFM_ID]])&gt;=333,"Loyal Customers", IF(VALUE(RFM_Table[[#This Row],[R_Score(Recency)]])&gt;=4,"Recent Customers", IF(VALUE(RFM_Table[[#This Row],[R_Score(Recency)]])&lt;=2,"At Risk/Lost", "Average Customers"))))</f>
        <v>Champions</v>
      </c>
    </row>
    <row r="343" spans="1:10" x14ac:dyDescent="0.35">
      <c r="A343" t="s">
        <v>417</v>
      </c>
      <c r="B343" t="s">
        <v>1210</v>
      </c>
      <c r="C343">
        <v>3</v>
      </c>
      <c r="D343">
        <v>737</v>
      </c>
      <c r="E343">
        <v>900.55200000000002</v>
      </c>
      <c r="F343">
        <f xml:space="preserve"> ROUNDUP((1 - _xlfn.PERCENTRANK.INC(D:D,RFM_Table[[#This Row],[Recency (Days)]]))*5,0)</f>
        <v>1</v>
      </c>
      <c r="G343">
        <f>ROUNDUP(_xlfn.PERCENTRANK.INC(C:C,RFM_Table[[#This Row],[Total Orders]])*5,0)</f>
        <v>1</v>
      </c>
      <c r="H343">
        <f>ROUNDUP(_xlfn.PERCENTRANK.INC(E:E,RFM_Table[[#This Row],[Total Sales]])*5,0)</f>
        <v>1</v>
      </c>
      <c r="I343" s="9" t="str">
        <f>_xlfn.CONCAT(RFM_Table[[#This Row],[R_Score(Recency)]],RFM_Table[[#This Row],[F_Score(Frequency)]],RFM_Table[[#This Row],[M_Score(Monetary)]])</f>
        <v>111</v>
      </c>
      <c r="J343" t="str">
        <f>IF(VALUE(RFM_Table[[#This Row],[RFM_ID]])&gt;=444,"Champions", IF(VALUE(RFM_Table[[#This Row],[RFM_ID]])&gt;=333,"Loyal Customers", IF(VALUE(RFM_Table[[#This Row],[R_Score(Recency)]])&gt;=4,"Recent Customers", IF(VALUE(RFM_Table[[#This Row],[R_Score(Recency)]])&lt;=2,"At Risk/Lost", "Average Customers"))))</f>
        <v>At Risk/Lost</v>
      </c>
    </row>
    <row r="344" spans="1:10" x14ac:dyDescent="0.35">
      <c r="A344" t="s">
        <v>418</v>
      </c>
      <c r="B344" t="s">
        <v>1211</v>
      </c>
      <c r="C344">
        <v>7</v>
      </c>
      <c r="D344">
        <v>43</v>
      </c>
      <c r="E344">
        <v>644.11879999999996</v>
      </c>
      <c r="F344">
        <f xml:space="preserve"> ROUNDUP((1 - _xlfn.PERCENTRANK.INC(D:D,RFM_Table[[#This Row],[Recency (Days)]]))*5,0)</f>
        <v>4</v>
      </c>
      <c r="G344">
        <f>ROUNDUP(_xlfn.PERCENTRANK.INC(C:C,RFM_Table[[#This Row],[Total Orders]])*5,0)</f>
        <v>3</v>
      </c>
      <c r="H344">
        <f>ROUNDUP(_xlfn.PERCENTRANK.INC(E:E,RFM_Table[[#This Row],[Total Sales]])*5,0)</f>
        <v>1</v>
      </c>
      <c r="I344" s="9" t="str">
        <f>_xlfn.CONCAT(RFM_Table[[#This Row],[R_Score(Recency)]],RFM_Table[[#This Row],[F_Score(Frequency)]],RFM_Table[[#This Row],[M_Score(Monetary)]])</f>
        <v>431</v>
      </c>
      <c r="J344" t="str">
        <f>IF(VALUE(RFM_Table[[#This Row],[RFM_ID]])&gt;=444,"Champions", IF(VALUE(RFM_Table[[#This Row],[RFM_ID]])&gt;=333,"Loyal Customers", IF(VALUE(RFM_Table[[#This Row],[R_Score(Recency)]])&gt;=4,"Recent Customers", IF(VALUE(RFM_Table[[#This Row],[R_Score(Recency)]])&lt;=2,"At Risk/Lost", "Average Customers"))))</f>
        <v>Loyal Customers</v>
      </c>
    </row>
    <row r="345" spans="1:10" x14ac:dyDescent="0.35">
      <c r="A345" t="s">
        <v>419</v>
      </c>
      <c r="B345" t="s">
        <v>1212</v>
      </c>
      <c r="C345">
        <v>5</v>
      </c>
      <c r="D345">
        <v>7</v>
      </c>
      <c r="E345">
        <v>2518.1149999999998</v>
      </c>
      <c r="F345">
        <f xml:space="preserve"> ROUNDUP((1 - _xlfn.PERCENTRANK.INC(D:D,RFM_Table[[#This Row],[Recency (Days)]]))*5,0)</f>
        <v>5</v>
      </c>
      <c r="G345">
        <f>ROUNDUP(_xlfn.PERCENTRANK.INC(C:C,RFM_Table[[#This Row],[Total Orders]])*5,0)</f>
        <v>2</v>
      </c>
      <c r="H345">
        <f>ROUNDUP(_xlfn.PERCENTRANK.INC(E:E,RFM_Table[[#This Row],[Total Sales]])*5,0)</f>
        <v>3</v>
      </c>
      <c r="I345" s="9" t="str">
        <f>_xlfn.CONCAT(RFM_Table[[#This Row],[R_Score(Recency)]],RFM_Table[[#This Row],[F_Score(Frequency)]],RFM_Table[[#This Row],[M_Score(Monetary)]])</f>
        <v>523</v>
      </c>
      <c r="J345" t="str">
        <f>IF(VALUE(RFM_Table[[#This Row],[RFM_ID]])&gt;=444,"Champions", IF(VALUE(RFM_Table[[#This Row],[RFM_ID]])&gt;=333,"Loyal Customers", IF(VALUE(RFM_Table[[#This Row],[R_Score(Recency)]])&gt;=4,"Recent Customers", IF(VALUE(RFM_Table[[#This Row],[R_Score(Recency)]])&lt;=2,"At Risk/Lost", "Average Customers"))))</f>
        <v>Champions</v>
      </c>
    </row>
    <row r="346" spans="1:10" x14ac:dyDescent="0.35">
      <c r="A346" t="s">
        <v>420</v>
      </c>
      <c r="B346" t="s">
        <v>1213</v>
      </c>
      <c r="C346">
        <v>4</v>
      </c>
      <c r="D346">
        <v>114</v>
      </c>
      <c r="E346">
        <v>71.263000000000005</v>
      </c>
      <c r="F346">
        <f xml:space="preserve"> ROUNDUP((1 - _xlfn.PERCENTRANK.INC(D:D,RFM_Table[[#This Row],[Recency (Days)]]))*5,0)</f>
        <v>2</v>
      </c>
      <c r="G346">
        <f>ROUNDUP(_xlfn.PERCENTRANK.INC(C:C,RFM_Table[[#This Row],[Total Orders]])*5,0)</f>
        <v>1</v>
      </c>
      <c r="H346">
        <f>ROUNDUP(_xlfn.PERCENTRANK.INC(E:E,RFM_Table[[#This Row],[Total Sales]])*5,0)</f>
        <v>1</v>
      </c>
      <c r="I346" s="9" t="str">
        <f>_xlfn.CONCAT(RFM_Table[[#This Row],[R_Score(Recency)]],RFM_Table[[#This Row],[F_Score(Frequency)]],RFM_Table[[#This Row],[M_Score(Monetary)]])</f>
        <v>211</v>
      </c>
      <c r="J346" t="str">
        <f>IF(VALUE(RFM_Table[[#This Row],[RFM_ID]])&gt;=444,"Champions", IF(VALUE(RFM_Table[[#This Row],[RFM_ID]])&gt;=333,"Loyal Customers", IF(VALUE(RFM_Table[[#This Row],[R_Score(Recency)]])&gt;=4,"Recent Customers", IF(VALUE(RFM_Table[[#This Row],[R_Score(Recency)]])&lt;=2,"At Risk/Lost", "Average Customers"))))</f>
        <v>At Risk/Lost</v>
      </c>
    </row>
    <row r="347" spans="1:10" x14ac:dyDescent="0.35">
      <c r="A347" t="s">
        <v>421</v>
      </c>
      <c r="B347" t="s">
        <v>1214</v>
      </c>
      <c r="C347">
        <v>1</v>
      </c>
      <c r="D347">
        <v>175</v>
      </c>
      <c r="E347">
        <v>1058.1079999999999</v>
      </c>
      <c r="F347">
        <f xml:space="preserve"> ROUNDUP((1 - _xlfn.PERCENTRANK.INC(D:D,RFM_Table[[#This Row],[Recency (Days)]]))*5,0)</f>
        <v>2</v>
      </c>
      <c r="G347">
        <f>ROUNDUP(_xlfn.PERCENTRANK.INC(C:C,RFM_Table[[#This Row],[Total Orders]])*5,0)</f>
        <v>0</v>
      </c>
      <c r="H347">
        <f>ROUNDUP(_xlfn.PERCENTRANK.INC(E:E,RFM_Table[[#This Row],[Total Sales]])*5,0)</f>
        <v>2</v>
      </c>
      <c r="I347" s="9" t="str">
        <f>_xlfn.CONCAT(RFM_Table[[#This Row],[R_Score(Recency)]],RFM_Table[[#This Row],[F_Score(Frequency)]],RFM_Table[[#This Row],[M_Score(Monetary)]])</f>
        <v>202</v>
      </c>
      <c r="J347" t="str">
        <f>IF(VALUE(RFM_Table[[#This Row],[RFM_ID]])&gt;=444,"Champions", IF(VALUE(RFM_Table[[#This Row],[RFM_ID]])&gt;=333,"Loyal Customers", IF(VALUE(RFM_Table[[#This Row],[R_Score(Recency)]])&gt;=4,"Recent Customers", IF(VALUE(RFM_Table[[#This Row],[R_Score(Recency)]])&lt;=2,"At Risk/Lost", "Average Customers"))))</f>
        <v>At Risk/Lost</v>
      </c>
    </row>
    <row r="348" spans="1:10" x14ac:dyDescent="0.35">
      <c r="A348" t="s">
        <v>422</v>
      </c>
      <c r="B348" t="s">
        <v>1215</v>
      </c>
      <c r="C348">
        <v>9</v>
      </c>
      <c r="D348">
        <v>158</v>
      </c>
      <c r="E348">
        <v>2772.0549999999998</v>
      </c>
      <c r="F348">
        <f xml:space="preserve"> ROUNDUP((1 - _xlfn.PERCENTRANK.INC(D:D,RFM_Table[[#This Row],[Recency (Days)]]))*5,0)</f>
        <v>2</v>
      </c>
      <c r="G348">
        <f>ROUNDUP(_xlfn.PERCENTRANK.INC(C:C,RFM_Table[[#This Row],[Total Orders]])*5,0)</f>
        <v>4</v>
      </c>
      <c r="H348">
        <f>ROUNDUP(_xlfn.PERCENTRANK.INC(E:E,RFM_Table[[#This Row],[Total Sales]])*5,0)</f>
        <v>4</v>
      </c>
      <c r="I348" s="9" t="str">
        <f>_xlfn.CONCAT(RFM_Table[[#This Row],[R_Score(Recency)]],RFM_Table[[#This Row],[F_Score(Frequency)]],RFM_Table[[#This Row],[M_Score(Monetary)]])</f>
        <v>244</v>
      </c>
      <c r="J348" t="str">
        <f>IF(VALUE(RFM_Table[[#This Row],[RFM_ID]])&gt;=444,"Champions", IF(VALUE(RFM_Table[[#This Row],[RFM_ID]])&gt;=333,"Loyal Customers", IF(VALUE(RFM_Table[[#This Row],[R_Score(Recency)]])&gt;=4,"Recent Customers", IF(VALUE(RFM_Table[[#This Row],[R_Score(Recency)]])&lt;=2,"At Risk/Lost", "Average Customers"))))</f>
        <v>At Risk/Lost</v>
      </c>
    </row>
    <row r="349" spans="1:10" x14ac:dyDescent="0.35">
      <c r="A349" t="s">
        <v>423</v>
      </c>
      <c r="B349" t="s">
        <v>1216</v>
      </c>
      <c r="C349">
        <v>5</v>
      </c>
      <c r="D349">
        <v>57</v>
      </c>
      <c r="E349">
        <v>858.57600000000002</v>
      </c>
      <c r="F349">
        <f xml:space="preserve"> ROUNDUP((1 - _xlfn.PERCENTRANK.INC(D:D,RFM_Table[[#This Row],[Recency (Days)]]))*5,0)</f>
        <v>3</v>
      </c>
      <c r="G349">
        <f>ROUNDUP(_xlfn.PERCENTRANK.INC(C:C,RFM_Table[[#This Row],[Total Orders]])*5,0)</f>
        <v>2</v>
      </c>
      <c r="H349">
        <f>ROUNDUP(_xlfn.PERCENTRANK.INC(E:E,RFM_Table[[#This Row],[Total Sales]])*5,0)</f>
        <v>1</v>
      </c>
      <c r="I349" s="9" t="str">
        <f>_xlfn.CONCAT(RFM_Table[[#This Row],[R_Score(Recency)]],RFM_Table[[#This Row],[F_Score(Frequency)]],RFM_Table[[#This Row],[M_Score(Monetary)]])</f>
        <v>321</v>
      </c>
      <c r="J349" t="str">
        <f>IF(VALUE(RFM_Table[[#This Row],[RFM_ID]])&gt;=444,"Champions", IF(VALUE(RFM_Table[[#This Row],[RFM_ID]])&gt;=333,"Loyal Customers", IF(VALUE(RFM_Table[[#This Row],[R_Score(Recency)]])&gt;=4,"Recent Customers", IF(VALUE(RFM_Table[[#This Row],[R_Score(Recency)]])&lt;=2,"At Risk/Lost", "Average Customers"))))</f>
        <v>Average Customers</v>
      </c>
    </row>
    <row r="350" spans="1:10" x14ac:dyDescent="0.35">
      <c r="A350" t="s">
        <v>424</v>
      </c>
      <c r="B350" t="s">
        <v>1217</v>
      </c>
      <c r="C350">
        <v>5</v>
      </c>
      <c r="D350">
        <v>117</v>
      </c>
      <c r="E350">
        <v>2152.3519999999999</v>
      </c>
      <c r="F350">
        <f xml:space="preserve"> ROUNDUP((1 - _xlfn.PERCENTRANK.INC(D:D,RFM_Table[[#This Row],[Recency (Days)]]))*5,0)</f>
        <v>2</v>
      </c>
      <c r="G350">
        <f>ROUNDUP(_xlfn.PERCENTRANK.INC(C:C,RFM_Table[[#This Row],[Total Orders]])*5,0)</f>
        <v>2</v>
      </c>
      <c r="H350">
        <f>ROUNDUP(_xlfn.PERCENTRANK.INC(E:E,RFM_Table[[#This Row],[Total Sales]])*5,0)</f>
        <v>3</v>
      </c>
      <c r="I350" s="9" t="str">
        <f>_xlfn.CONCAT(RFM_Table[[#This Row],[R_Score(Recency)]],RFM_Table[[#This Row],[F_Score(Frequency)]],RFM_Table[[#This Row],[M_Score(Monetary)]])</f>
        <v>223</v>
      </c>
      <c r="J350" t="str">
        <f>IF(VALUE(RFM_Table[[#This Row],[RFM_ID]])&gt;=444,"Champions", IF(VALUE(RFM_Table[[#This Row],[RFM_ID]])&gt;=333,"Loyal Customers", IF(VALUE(RFM_Table[[#This Row],[R_Score(Recency)]])&gt;=4,"Recent Customers", IF(VALUE(RFM_Table[[#This Row],[R_Score(Recency)]])&lt;=2,"At Risk/Lost", "Average Customers"))))</f>
        <v>At Risk/Lost</v>
      </c>
    </row>
    <row r="351" spans="1:10" x14ac:dyDescent="0.35">
      <c r="A351" t="s">
        <v>425</v>
      </c>
      <c r="B351" t="s">
        <v>1218</v>
      </c>
      <c r="C351">
        <v>11</v>
      </c>
      <c r="D351">
        <v>394</v>
      </c>
      <c r="E351">
        <v>7610.8639999999996</v>
      </c>
      <c r="F351">
        <f xml:space="preserve"> ROUNDUP((1 - _xlfn.PERCENTRANK.INC(D:D,RFM_Table[[#This Row],[Recency (Days)]]))*5,0)</f>
        <v>1</v>
      </c>
      <c r="G351">
        <f>ROUNDUP(_xlfn.PERCENTRANK.INC(C:C,RFM_Table[[#This Row],[Total Orders]])*5,0)</f>
        <v>5</v>
      </c>
      <c r="H351">
        <f>ROUNDUP(_xlfn.PERCENTRANK.INC(E:E,RFM_Table[[#This Row],[Total Sales]])*5,0)</f>
        <v>5</v>
      </c>
      <c r="I351" s="9" t="str">
        <f>_xlfn.CONCAT(RFM_Table[[#This Row],[R_Score(Recency)]],RFM_Table[[#This Row],[F_Score(Frequency)]],RFM_Table[[#This Row],[M_Score(Monetary)]])</f>
        <v>155</v>
      </c>
      <c r="J351" t="str">
        <f>IF(VALUE(RFM_Table[[#This Row],[RFM_ID]])&gt;=444,"Champions", IF(VALUE(RFM_Table[[#This Row],[RFM_ID]])&gt;=333,"Loyal Customers", IF(VALUE(RFM_Table[[#This Row],[R_Score(Recency)]])&gt;=4,"Recent Customers", IF(VALUE(RFM_Table[[#This Row],[R_Score(Recency)]])&lt;=2,"At Risk/Lost", "Average Customers"))))</f>
        <v>At Risk/Lost</v>
      </c>
    </row>
    <row r="352" spans="1:10" x14ac:dyDescent="0.35">
      <c r="A352" t="s">
        <v>426</v>
      </c>
      <c r="B352" t="s">
        <v>1219</v>
      </c>
      <c r="C352">
        <v>6</v>
      </c>
      <c r="D352">
        <v>112</v>
      </c>
      <c r="E352">
        <v>385.43</v>
      </c>
      <c r="F352">
        <f xml:space="preserve"> ROUNDUP((1 - _xlfn.PERCENTRANK.INC(D:D,RFM_Table[[#This Row],[Recency (Days)]]))*5,0)</f>
        <v>2</v>
      </c>
      <c r="G352">
        <f>ROUNDUP(_xlfn.PERCENTRANK.INC(C:C,RFM_Table[[#This Row],[Total Orders]])*5,0)</f>
        <v>3</v>
      </c>
      <c r="H352">
        <f>ROUNDUP(_xlfn.PERCENTRANK.INC(E:E,RFM_Table[[#This Row],[Total Sales]])*5,0)</f>
        <v>1</v>
      </c>
      <c r="I352" s="9" t="str">
        <f>_xlfn.CONCAT(RFM_Table[[#This Row],[R_Score(Recency)]],RFM_Table[[#This Row],[F_Score(Frequency)]],RFM_Table[[#This Row],[M_Score(Monetary)]])</f>
        <v>231</v>
      </c>
      <c r="J352" t="str">
        <f>IF(VALUE(RFM_Table[[#This Row],[RFM_ID]])&gt;=444,"Champions", IF(VALUE(RFM_Table[[#This Row],[RFM_ID]])&gt;=333,"Loyal Customers", IF(VALUE(RFM_Table[[#This Row],[R_Score(Recency)]])&gt;=4,"Recent Customers", IF(VALUE(RFM_Table[[#This Row],[R_Score(Recency)]])&lt;=2,"At Risk/Lost", "Average Customers"))))</f>
        <v>At Risk/Lost</v>
      </c>
    </row>
    <row r="353" spans="1:10" x14ac:dyDescent="0.35">
      <c r="A353" t="s">
        <v>427</v>
      </c>
      <c r="B353" t="s">
        <v>1220</v>
      </c>
      <c r="C353">
        <v>3</v>
      </c>
      <c r="D353">
        <v>300</v>
      </c>
      <c r="E353">
        <v>695.44200000000001</v>
      </c>
      <c r="F353">
        <f xml:space="preserve"> ROUNDUP((1 - _xlfn.PERCENTRANK.INC(D:D,RFM_Table[[#This Row],[Recency (Days)]]))*5,0)</f>
        <v>1</v>
      </c>
      <c r="G353">
        <f>ROUNDUP(_xlfn.PERCENTRANK.INC(C:C,RFM_Table[[#This Row],[Total Orders]])*5,0)</f>
        <v>1</v>
      </c>
      <c r="H353">
        <f>ROUNDUP(_xlfn.PERCENTRANK.INC(E:E,RFM_Table[[#This Row],[Total Sales]])*5,0)</f>
        <v>1</v>
      </c>
      <c r="I353" s="9" t="str">
        <f>_xlfn.CONCAT(RFM_Table[[#This Row],[R_Score(Recency)]],RFM_Table[[#This Row],[F_Score(Frequency)]],RFM_Table[[#This Row],[M_Score(Monetary)]])</f>
        <v>111</v>
      </c>
      <c r="J353" t="str">
        <f>IF(VALUE(RFM_Table[[#This Row],[RFM_ID]])&gt;=444,"Champions", IF(VALUE(RFM_Table[[#This Row],[RFM_ID]])&gt;=333,"Loyal Customers", IF(VALUE(RFM_Table[[#This Row],[R_Score(Recency)]])&gt;=4,"Recent Customers", IF(VALUE(RFM_Table[[#This Row],[R_Score(Recency)]])&lt;=2,"At Risk/Lost", "Average Customers"))))</f>
        <v>At Risk/Lost</v>
      </c>
    </row>
    <row r="354" spans="1:10" x14ac:dyDescent="0.35">
      <c r="A354" t="s">
        <v>428</v>
      </c>
      <c r="B354" t="s">
        <v>1221</v>
      </c>
      <c r="C354">
        <v>8</v>
      </c>
      <c r="D354">
        <v>41</v>
      </c>
      <c r="E354">
        <v>8828.0305000000008</v>
      </c>
      <c r="F354">
        <f xml:space="preserve"> ROUNDUP((1 - _xlfn.PERCENTRANK.INC(D:D,RFM_Table[[#This Row],[Recency (Days)]]))*5,0)</f>
        <v>4</v>
      </c>
      <c r="G354">
        <f>ROUNDUP(_xlfn.PERCENTRANK.INC(C:C,RFM_Table[[#This Row],[Total Orders]])*5,0)</f>
        <v>4</v>
      </c>
      <c r="H354">
        <f>ROUNDUP(_xlfn.PERCENTRANK.INC(E:E,RFM_Table[[#This Row],[Total Sales]])*5,0)</f>
        <v>5</v>
      </c>
      <c r="I354" s="9" t="str">
        <f>_xlfn.CONCAT(RFM_Table[[#This Row],[R_Score(Recency)]],RFM_Table[[#This Row],[F_Score(Frequency)]],RFM_Table[[#This Row],[M_Score(Monetary)]])</f>
        <v>445</v>
      </c>
      <c r="J354" t="str">
        <f>IF(VALUE(RFM_Table[[#This Row],[RFM_ID]])&gt;=444,"Champions", IF(VALUE(RFM_Table[[#This Row],[RFM_ID]])&gt;=333,"Loyal Customers", IF(VALUE(RFM_Table[[#This Row],[R_Score(Recency)]])&gt;=4,"Recent Customers", IF(VALUE(RFM_Table[[#This Row],[R_Score(Recency)]])&lt;=2,"At Risk/Lost", "Average Customers"))))</f>
        <v>Champions</v>
      </c>
    </row>
    <row r="355" spans="1:10" x14ac:dyDescent="0.35">
      <c r="A355" t="s">
        <v>429</v>
      </c>
      <c r="B355" t="s">
        <v>1222</v>
      </c>
      <c r="C355">
        <v>6</v>
      </c>
      <c r="D355">
        <v>193</v>
      </c>
      <c r="E355">
        <v>1388.682</v>
      </c>
      <c r="F355">
        <f xml:space="preserve"> ROUNDUP((1 - _xlfn.PERCENTRANK.INC(D:D,RFM_Table[[#This Row],[Recency (Days)]]))*5,0)</f>
        <v>2</v>
      </c>
      <c r="G355">
        <f>ROUNDUP(_xlfn.PERCENTRANK.INC(C:C,RFM_Table[[#This Row],[Total Orders]])*5,0)</f>
        <v>3</v>
      </c>
      <c r="H355">
        <f>ROUNDUP(_xlfn.PERCENTRANK.INC(E:E,RFM_Table[[#This Row],[Total Sales]])*5,0)</f>
        <v>2</v>
      </c>
      <c r="I355" s="9" t="str">
        <f>_xlfn.CONCAT(RFM_Table[[#This Row],[R_Score(Recency)]],RFM_Table[[#This Row],[F_Score(Frequency)]],RFM_Table[[#This Row],[M_Score(Monetary)]])</f>
        <v>232</v>
      </c>
      <c r="J355" t="str">
        <f>IF(VALUE(RFM_Table[[#This Row],[RFM_ID]])&gt;=444,"Champions", IF(VALUE(RFM_Table[[#This Row],[RFM_ID]])&gt;=333,"Loyal Customers", IF(VALUE(RFM_Table[[#This Row],[R_Score(Recency)]])&gt;=4,"Recent Customers", IF(VALUE(RFM_Table[[#This Row],[R_Score(Recency)]])&lt;=2,"At Risk/Lost", "Average Customers"))))</f>
        <v>At Risk/Lost</v>
      </c>
    </row>
    <row r="356" spans="1:10" x14ac:dyDescent="0.35">
      <c r="A356" t="s">
        <v>430</v>
      </c>
      <c r="B356" t="s">
        <v>1223</v>
      </c>
      <c r="C356">
        <v>7</v>
      </c>
      <c r="D356">
        <v>48</v>
      </c>
      <c r="E356">
        <v>7754.9759999999997</v>
      </c>
      <c r="F356">
        <f xml:space="preserve"> ROUNDUP((1 - _xlfn.PERCENTRANK.INC(D:D,RFM_Table[[#This Row],[Recency (Days)]]))*5,0)</f>
        <v>4</v>
      </c>
      <c r="G356">
        <f>ROUNDUP(_xlfn.PERCENTRANK.INC(C:C,RFM_Table[[#This Row],[Total Orders]])*5,0)</f>
        <v>3</v>
      </c>
      <c r="H356">
        <f>ROUNDUP(_xlfn.PERCENTRANK.INC(E:E,RFM_Table[[#This Row],[Total Sales]])*5,0)</f>
        <v>5</v>
      </c>
      <c r="I356" s="9" t="str">
        <f>_xlfn.CONCAT(RFM_Table[[#This Row],[R_Score(Recency)]],RFM_Table[[#This Row],[F_Score(Frequency)]],RFM_Table[[#This Row],[M_Score(Monetary)]])</f>
        <v>435</v>
      </c>
      <c r="J356" t="str">
        <f>IF(VALUE(RFM_Table[[#This Row],[RFM_ID]])&gt;=444,"Champions", IF(VALUE(RFM_Table[[#This Row],[RFM_ID]])&gt;=333,"Loyal Customers", IF(VALUE(RFM_Table[[#This Row],[R_Score(Recency)]])&gt;=4,"Recent Customers", IF(VALUE(RFM_Table[[#This Row],[R_Score(Recency)]])&lt;=2,"At Risk/Lost", "Average Customers"))))</f>
        <v>Loyal Customers</v>
      </c>
    </row>
    <row r="357" spans="1:10" x14ac:dyDescent="0.35">
      <c r="A357" t="s">
        <v>431</v>
      </c>
      <c r="B357" t="s">
        <v>1224</v>
      </c>
      <c r="C357">
        <v>10</v>
      </c>
      <c r="D357">
        <v>46</v>
      </c>
      <c r="E357">
        <v>8697.8430000000008</v>
      </c>
      <c r="F357">
        <f xml:space="preserve"> ROUNDUP((1 - _xlfn.PERCENTRANK.INC(D:D,RFM_Table[[#This Row],[Recency (Days)]]))*5,0)</f>
        <v>4</v>
      </c>
      <c r="G357">
        <f>ROUNDUP(_xlfn.PERCENTRANK.INC(C:C,RFM_Table[[#This Row],[Total Orders]])*5,0)</f>
        <v>5</v>
      </c>
      <c r="H357">
        <f>ROUNDUP(_xlfn.PERCENTRANK.INC(E:E,RFM_Table[[#This Row],[Total Sales]])*5,0)</f>
        <v>5</v>
      </c>
      <c r="I357" s="9" t="str">
        <f>_xlfn.CONCAT(RFM_Table[[#This Row],[R_Score(Recency)]],RFM_Table[[#This Row],[F_Score(Frequency)]],RFM_Table[[#This Row],[M_Score(Monetary)]])</f>
        <v>455</v>
      </c>
      <c r="J357" t="str">
        <f>IF(VALUE(RFM_Table[[#This Row],[RFM_ID]])&gt;=444,"Champions", IF(VALUE(RFM_Table[[#This Row],[RFM_ID]])&gt;=333,"Loyal Customers", IF(VALUE(RFM_Table[[#This Row],[R_Score(Recency)]])&gt;=4,"Recent Customers", IF(VALUE(RFM_Table[[#This Row],[R_Score(Recency)]])&lt;=2,"At Risk/Lost", "Average Customers"))))</f>
        <v>Champions</v>
      </c>
    </row>
    <row r="358" spans="1:10" x14ac:dyDescent="0.35">
      <c r="A358" t="s">
        <v>432</v>
      </c>
      <c r="B358" t="s">
        <v>1225</v>
      </c>
      <c r="C358">
        <v>13</v>
      </c>
      <c r="D358">
        <v>51</v>
      </c>
      <c r="E358">
        <v>6760.8149999999996</v>
      </c>
      <c r="F358">
        <f xml:space="preserve"> ROUNDUP((1 - _xlfn.PERCENTRANK.INC(D:D,RFM_Table[[#This Row],[Recency (Days)]]))*5,0)</f>
        <v>4</v>
      </c>
      <c r="G358">
        <f>ROUNDUP(_xlfn.PERCENTRANK.INC(C:C,RFM_Table[[#This Row],[Total Orders]])*5,0)</f>
        <v>5</v>
      </c>
      <c r="H358">
        <f>ROUNDUP(_xlfn.PERCENTRANK.INC(E:E,RFM_Table[[#This Row],[Total Sales]])*5,0)</f>
        <v>5</v>
      </c>
      <c r="I358" s="9" t="str">
        <f>_xlfn.CONCAT(RFM_Table[[#This Row],[R_Score(Recency)]],RFM_Table[[#This Row],[F_Score(Frequency)]],RFM_Table[[#This Row],[M_Score(Monetary)]])</f>
        <v>455</v>
      </c>
      <c r="J358" t="str">
        <f>IF(VALUE(RFM_Table[[#This Row],[RFM_ID]])&gt;=444,"Champions", IF(VALUE(RFM_Table[[#This Row],[RFM_ID]])&gt;=333,"Loyal Customers", IF(VALUE(RFM_Table[[#This Row],[R_Score(Recency)]])&gt;=4,"Recent Customers", IF(VALUE(RFM_Table[[#This Row],[R_Score(Recency)]])&lt;=2,"At Risk/Lost", "Average Customers"))))</f>
        <v>Champions</v>
      </c>
    </row>
    <row r="359" spans="1:10" x14ac:dyDescent="0.35">
      <c r="A359" t="s">
        <v>433</v>
      </c>
      <c r="B359" t="s">
        <v>1226</v>
      </c>
      <c r="C359">
        <v>3</v>
      </c>
      <c r="D359">
        <v>20</v>
      </c>
      <c r="E359">
        <v>2697.248</v>
      </c>
      <c r="F359">
        <f xml:space="preserve"> ROUNDUP((1 - _xlfn.PERCENTRANK.INC(D:D,RFM_Table[[#This Row],[Recency (Days)]]))*5,0)</f>
        <v>5</v>
      </c>
      <c r="G359">
        <f>ROUNDUP(_xlfn.PERCENTRANK.INC(C:C,RFM_Table[[#This Row],[Total Orders]])*5,0)</f>
        <v>1</v>
      </c>
      <c r="H359">
        <f>ROUNDUP(_xlfn.PERCENTRANK.INC(E:E,RFM_Table[[#This Row],[Total Sales]])*5,0)</f>
        <v>3</v>
      </c>
      <c r="I359" s="9" t="str">
        <f>_xlfn.CONCAT(RFM_Table[[#This Row],[R_Score(Recency)]],RFM_Table[[#This Row],[F_Score(Frequency)]],RFM_Table[[#This Row],[M_Score(Monetary)]])</f>
        <v>513</v>
      </c>
      <c r="J359" t="str">
        <f>IF(VALUE(RFM_Table[[#This Row],[RFM_ID]])&gt;=444,"Champions", IF(VALUE(RFM_Table[[#This Row],[RFM_ID]])&gt;=333,"Loyal Customers", IF(VALUE(RFM_Table[[#This Row],[R_Score(Recency)]])&gt;=4,"Recent Customers", IF(VALUE(RFM_Table[[#This Row],[R_Score(Recency)]])&lt;=2,"At Risk/Lost", "Average Customers"))))</f>
        <v>Champions</v>
      </c>
    </row>
    <row r="360" spans="1:10" x14ac:dyDescent="0.35">
      <c r="A360" t="s">
        <v>434</v>
      </c>
      <c r="B360" t="s">
        <v>1227</v>
      </c>
      <c r="C360">
        <v>7</v>
      </c>
      <c r="D360">
        <v>65</v>
      </c>
      <c r="E360">
        <v>2279.5859999999998</v>
      </c>
      <c r="F360">
        <f xml:space="preserve"> ROUNDUP((1 - _xlfn.PERCENTRANK.INC(D:D,RFM_Table[[#This Row],[Recency (Days)]]))*5,0)</f>
        <v>3</v>
      </c>
      <c r="G360">
        <f>ROUNDUP(_xlfn.PERCENTRANK.INC(C:C,RFM_Table[[#This Row],[Total Orders]])*5,0)</f>
        <v>3</v>
      </c>
      <c r="H360">
        <f>ROUNDUP(_xlfn.PERCENTRANK.INC(E:E,RFM_Table[[#This Row],[Total Sales]])*5,0)</f>
        <v>3</v>
      </c>
      <c r="I360" s="9" t="str">
        <f>_xlfn.CONCAT(RFM_Table[[#This Row],[R_Score(Recency)]],RFM_Table[[#This Row],[F_Score(Frequency)]],RFM_Table[[#This Row],[M_Score(Monetary)]])</f>
        <v>333</v>
      </c>
      <c r="J360" t="str">
        <f>IF(VALUE(RFM_Table[[#This Row],[RFM_ID]])&gt;=444,"Champions", IF(VALUE(RFM_Table[[#This Row],[RFM_ID]])&gt;=333,"Loyal Customers", IF(VALUE(RFM_Table[[#This Row],[R_Score(Recency)]])&gt;=4,"Recent Customers", IF(VALUE(RFM_Table[[#This Row],[R_Score(Recency)]])&lt;=2,"At Risk/Lost", "Average Customers"))))</f>
        <v>Loyal Customers</v>
      </c>
    </row>
    <row r="361" spans="1:10" x14ac:dyDescent="0.35">
      <c r="A361" t="s">
        <v>435</v>
      </c>
      <c r="B361" t="s">
        <v>1228</v>
      </c>
      <c r="C361">
        <v>5</v>
      </c>
      <c r="D361">
        <v>225</v>
      </c>
      <c r="E361">
        <v>955.12400000000002</v>
      </c>
      <c r="F361">
        <f xml:space="preserve"> ROUNDUP((1 - _xlfn.PERCENTRANK.INC(D:D,RFM_Table[[#This Row],[Recency (Days)]]))*5,0)</f>
        <v>1</v>
      </c>
      <c r="G361">
        <f>ROUNDUP(_xlfn.PERCENTRANK.INC(C:C,RFM_Table[[#This Row],[Total Orders]])*5,0)</f>
        <v>2</v>
      </c>
      <c r="H361">
        <f>ROUNDUP(_xlfn.PERCENTRANK.INC(E:E,RFM_Table[[#This Row],[Total Sales]])*5,0)</f>
        <v>1</v>
      </c>
      <c r="I361" s="9" t="str">
        <f>_xlfn.CONCAT(RFM_Table[[#This Row],[R_Score(Recency)]],RFM_Table[[#This Row],[F_Score(Frequency)]],RFM_Table[[#This Row],[M_Score(Monetary)]])</f>
        <v>121</v>
      </c>
      <c r="J361" t="str">
        <f>IF(VALUE(RFM_Table[[#This Row],[RFM_ID]])&gt;=444,"Champions", IF(VALUE(RFM_Table[[#This Row],[RFM_ID]])&gt;=333,"Loyal Customers", IF(VALUE(RFM_Table[[#This Row],[R_Score(Recency)]])&gt;=4,"Recent Customers", IF(VALUE(RFM_Table[[#This Row],[R_Score(Recency)]])&lt;=2,"At Risk/Lost", "Average Customers"))))</f>
        <v>At Risk/Lost</v>
      </c>
    </row>
    <row r="362" spans="1:10" x14ac:dyDescent="0.35">
      <c r="A362" t="s">
        <v>436</v>
      </c>
      <c r="B362" t="s">
        <v>1229</v>
      </c>
      <c r="C362">
        <v>6</v>
      </c>
      <c r="D362">
        <v>105</v>
      </c>
      <c r="E362">
        <v>1911.8440000000001</v>
      </c>
      <c r="F362">
        <f xml:space="preserve"> ROUNDUP((1 - _xlfn.PERCENTRANK.INC(D:D,RFM_Table[[#This Row],[Recency (Days)]]))*5,0)</f>
        <v>2</v>
      </c>
      <c r="G362">
        <f>ROUNDUP(_xlfn.PERCENTRANK.INC(C:C,RFM_Table[[#This Row],[Total Orders]])*5,0)</f>
        <v>3</v>
      </c>
      <c r="H362">
        <f>ROUNDUP(_xlfn.PERCENTRANK.INC(E:E,RFM_Table[[#This Row],[Total Sales]])*5,0)</f>
        <v>3</v>
      </c>
      <c r="I362" s="9" t="str">
        <f>_xlfn.CONCAT(RFM_Table[[#This Row],[R_Score(Recency)]],RFM_Table[[#This Row],[F_Score(Frequency)]],RFM_Table[[#This Row],[M_Score(Monetary)]])</f>
        <v>233</v>
      </c>
      <c r="J362" t="str">
        <f>IF(VALUE(RFM_Table[[#This Row],[RFM_ID]])&gt;=444,"Champions", IF(VALUE(RFM_Table[[#This Row],[RFM_ID]])&gt;=333,"Loyal Customers", IF(VALUE(RFM_Table[[#This Row],[R_Score(Recency)]])&gt;=4,"Recent Customers", IF(VALUE(RFM_Table[[#This Row],[R_Score(Recency)]])&lt;=2,"At Risk/Lost", "Average Customers"))))</f>
        <v>At Risk/Lost</v>
      </c>
    </row>
    <row r="363" spans="1:10" x14ac:dyDescent="0.35">
      <c r="A363" t="s">
        <v>437</v>
      </c>
      <c r="B363" t="s">
        <v>1230</v>
      </c>
      <c r="C363">
        <v>6</v>
      </c>
      <c r="D363">
        <v>2</v>
      </c>
      <c r="E363">
        <v>2371.4479999999999</v>
      </c>
      <c r="F363">
        <f xml:space="preserve"> ROUNDUP((1 - _xlfn.PERCENTRANK.INC(D:D,RFM_Table[[#This Row],[Recency (Days)]]))*5,0)</f>
        <v>5</v>
      </c>
      <c r="G363">
        <f>ROUNDUP(_xlfn.PERCENTRANK.INC(C:C,RFM_Table[[#This Row],[Total Orders]])*5,0)</f>
        <v>3</v>
      </c>
      <c r="H363">
        <f>ROUNDUP(_xlfn.PERCENTRANK.INC(E:E,RFM_Table[[#This Row],[Total Sales]])*5,0)</f>
        <v>3</v>
      </c>
      <c r="I363" s="9" t="str">
        <f>_xlfn.CONCAT(RFM_Table[[#This Row],[R_Score(Recency)]],RFM_Table[[#This Row],[F_Score(Frequency)]],RFM_Table[[#This Row],[M_Score(Monetary)]])</f>
        <v>533</v>
      </c>
      <c r="J363" t="str">
        <f>IF(VALUE(RFM_Table[[#This Row],[RFM_ID]])&gt;=444,"Champions", IF(VALUE(RFM_Table[[#This Row],[RFM_ID]])&gt;=333,"Loyal Customers", IF(VALUE(RFM_Table[[#This Row],[R_Score(Recency)]])&gt;=4,"Recent Customers", IF(VALUE(RFM_Table[[#This Row],[R_Score(Recency)]])&lt;=2,"At Risk/Lost", "Average Customers"))))</f>
        <v>Champions</v>
      </c>
    </row>
    <row r="364" spans="1:10" x14ac:dyDescent="0.35">
      <c r="A364" t="s">
        <v>438</v>
      </c>
      <c r="B364" t="s">
        <v>1231</v>
      </c>
      <c r="C364">
        <v>11</v>
      </c>
      <c r="D364">
        <v>121</v>
      </c>
      <c r="E364">
        <v>1082.9179999999999</v>
      </c>
      <c r="F364">
        <f xml:space="preserve"> ROUNDUP((1 - _xlfn.PERCENTRANK.INC(D:D,RFM_Table[[#This Row],[Recency (Days)]]))*5,0)</f>
        <v>2</v>
      </c>
      <c r="G364">
        <f>ROUNDUP(_xlfn.PERCENTRANK.INC(C:C,RFM_Table[[#This Row],[Total Orders]])*5,0)</f>
        <v>5</v>
      </c>
      <c r="H364">
        <f>ROUNDUP(_xlfn.PERCENTRANK.INC(E:E,RFM_Table[[#This Row],[Total Sales]])*5,0)</f>
        <v>2</v>
      </c>
      <c r="I364" s="9" t="str">
        <f>_xlfn.CONCAT(RFM_Table[[#This Row],[R_Score(Recency)]],RFM_Table[[#This Row],[F_Score(Frequency)]],RFM_Table[[#This Row],[M_Score(Monetary)]])</f>
        <v>252</v>
      </c>
      <c r="J364" t="str">
        <f>IF(VALUE(RFM_Table[[#This Row],[RFM_ID]])&gt;=444,"Champions", IF(VALUE(RFM_Table[[#This Row],[RFM_ID]])&gt;=333,"Loyal Customers", IF(VALUE(RFM_Table[[#This Row],[R_Score(Recency)]])&gt;=4,"Recent Customers", IF(VALUE(RFM_Table[[#This Row],[R_Score(Recency)]])&lt;=2,"At Risk/Lost", "Average Customers"))))</f>
        <v>At Risk/Lost</v>
      </c>
    </row>
    <row r="365" spans="1:10" x14ac:dyDescent="0.35">
      <c r="A365" t="s">
        <v>439</v>
      </c>
      <c r="B365" t="s">
        <v>1232</v>
      </c>
      <c r="C365">
        <v>8</v>
      </c>
      <c r="D365">
        <v>54</v>
      </c>
      <c r="E365">
        <v>4198.3320000000003</v>
      </c>
      <c r="F365">
        <f xml:space="preserve"> ROUNDUP((1 - _xlfn.PERCENTRANK.INC(D:D,RFM_Table[[#This Row],[Recency (Days)]]))*5,0)</f>
        <v>3</v>
      </c>
      <c r="G365">
        <f>ROUNDUP(_xlfn.PERCENTRANK.INC(C:C,RFM_Table[[#This Row],[Total Orders]])*5,0)</f>
        <v>4</v>
      </c>
      <c r="H365">
        <f>ROUNDUP(_xlfn.PERCENTRANK.INC(E:E,RFM_Table[[#This Row],[Total Sales]])*5,0)</f>
        <v>4</v>
      </c>
      <c r="I365" s="9" t="str">
        <f>_xlfn.CONCAT(RFM_Table[[#This Row],[R_Score(Recency)]],RFM_Table[[#This Row],[F_Score(Frequency)]],RFM_Table[[#This Row],[M_Score(Monetary)]])</f>
        <v>344</v>
      </c>
      <c r="J365" t="str">
        <f>IF(VALUE(RFM_Table[[#This Row],[RFM_ID]])&gt;=444,"Champions", IF(VALUE(RFM_Table[[#This Row],[RFM_ID]])&gt;=333,"Loyal Customers", IF(VALUE(RFM_Table[[#This Row],[R_Score(Recency)]])&gt;=4,"Recent Customers", IF(VALUE(RFM_Table[[#This Row],[R_Score(Recency)]])&lt;=2,"At Risk/Lost", "Average Customers"))))</f>
        <v>Loyal Customers</v>
      </c>
    </row>
    <row r="366" spans="1:10" x14ac:dyDescent="0.35">
      <c r="A366" t="s">
        <v>440</v>
      </c>
      <c r="B366" t="s">
        <v>1233</v>
      </c>
      <c r="C366">
        <v>3</v>
      </c>
      <c r="D366">
        <v>758</v>
      </c>
      <c r="E366">
        <v>2358.6759999999999</v>
      </c>
      <c r="F366">
        <f xml:space="preserve"> ROUNDUP((1 - _xlfn.PERCENTRANK.INC(D:D,RFM_Table[[#This Row],[Recency (Days)]]))*5,0)</f>
        <v>1</v>
      </c>
      <c r="G366">
        <f>ROUNDUP(_xlfn.PERCENTRANK.INC(C:C,RFM_Table[[#This Row],[Total Orders]])*5,0)</f>
        <v>1</v>
      </c>
      <c r="H366">
        <f>ROUNDUP(_xlfn.PERCENTRANK.INC(E:E,RFM_Table[[#This Row],[Total Sales]])*5,0)</f>
        <v>3</v>
      </c>
      <c r="I366" s="9" t="str">
        <f>_xlfn.CONCAT(RFM_Table[[#This Row],[R_Score(Recency)]],RFM_Table[[#This Row],[F_Score(Frequency)]],RFM_Table[[#This Row],[M_Score(Monetary)]])</f>
        <v>113</v>
      </c>
      <c r="J366" t="str">
        <f>IF(VALUE(RFM_Table[[#This Row],[RFM_ID]])&gt;=444,"Champions", IF(VALUE(RFM_Table[[#This Row],[RFM_ID]])&gt;=333,"Loyal Customers", IF(VALUE(RFM_Table[[#This Row],[R_Score(Recency)]])&gt;=4,"Recent Customers", IF(VALUE(RFM_Table[[#This Row],[R_Score(Recency)]])&lt;=2,"At Risk/Lost", "Average Customers"))))</f>
        <v>At Risk/Lost</v>
      </c>
    </row>
    <row r="367" spans="1:10" x14ac:dyDescent="0.35">
      <c r="A367" t="s">
        <v>441</v>
      </c>
      <c r="B367" t="s">
        <v>1234</v>
      </c>
      <c r="C367">
        <v>11</v>
      </c>
      <c r="D367">
        <v>1</v>
      </c>
      <c r="E367">
        <v>6366.3919999999998</v>
      </c>
      <c r="F367">
        <f xml:space="preserve"> ROUNDUP((1 - _xlfn.PERCENTRANK.INC(D:D,RFM_Table[[#This Row],[Recency (Days)]]))*5,0)</f>
        <v>5</v>
      </c>
      <c r="G367">
        <f>ROUNDUP(_xlfn.PERCENTRANK.INC(C:C,RFM_Table[[#This Row],[Total Orders]])*5,0)</f>
        <v>5</v>
      </c>
      <c r="H367">
        <f>ROUNDUP(_xlfn.PERCENTRANK.INC(E:E,RFM_Table[[#This Row],[Total Sales]])*5,0)</f>
        <v>5</v>
      </c>
      <c r="I367" s="9" t="str">
        <f>_xlfn.CONCAT(RFM_Table[[#This Row],[R_Score(Recency)]],RFM_Table[[#This Row],[F_Score(Frequency)]],RFM_Table[[#This Row],[M_Score(Monetary)]])</f>
        <v>555</v>
      </c>
      <c r="J367" t="str">
        <f>IF(VALUE(RFM_Table[[#This Row],[RFM_ID]])&gt;=444,"Champions", IF(VALUE(RFM_Table[[#This Row],[RFM_ID]])&gt;=333,"Loyal Customers", IF(VALUE(RFM_Table[[#This Row],[R_Score(Recency)]])&gt;=4,"Recent Customers", IF(VALUE(RFM_Table[[#This Row],[R_Score(Recency)]])&lt;=2,"At Risk/Lost", "Average Customers"))))</f>
        <v>Champions</v>
      </c>
    </row>
    <row r="368" spans="1:10" x14ac:dyDescent="0.35">
      <c r="A368" t="s">
        <v>442</v>
      </c>
      <c r="B368" t="s">
        <v>1235</v>
      </c>
      <c r="C368">
        <v>6</v>
      </c>
      <c r="D368">
        <v>2</v>
      </c>
      <c r="E368">
        <v>2240.58</v>
      </c>
      <c r="F368">
        <f xml:space="preserve"> ROUNDUP((1 - _xlfn.PERCENTRANK.INC(D:D,RFM_Table[[#This Row],[Recency (Days)]]))*5,0)</f>
        <v>5</v>
      </c>
      <c r="G368">
        <f>ROUNDUP(_xlfn.PERCENTRANK.INC(C:C,RFM_Table[[#This Row],[Total Orders]])*5,0)</f>
        <v>3</v>
      </c>
      <c r="H368">
        <f>ROUNDUP(_xlfn.PERCENTRANK.INC(E:E,RFM_Table[[#This Row],[Total Sales]])*5,0)</f>
        <v>3</v>
      </c>
      <c r="I368" s="9" t="str">
        <f>_xlfn.CONCAT(RFM_Table[[#This Row],[R_Score(Recency)]],RFM_Table[[#This Row],[F_Score(Frequency)]],RFM_Table[[#This Row],[M_Score(Monetary)]])</f>
        <v>533</v>
      </c>
      <c r="J368" t="str">
        <f>IF(VALUE(RFM_Table[[#This Row],[RFM_ID]])&gt;=444,"Champions", IF(VALUE(RFM_Table[[#This Row],[RFM_ID]])&gt;=333,"Loyal Customers", IF(VALUE(RFM_Table[[#This Row],[R_Score(Recency)]])&gt;=4,"Recent Customers", IF(VALUE(RFM_Table[[#This Row],[R_Score(Recency)]])&lt;=2,"At Risk/Lost", "Average Customers"))))</f>
        <v>Champions</v>
      </c>
    </row>
    <row r="369" spans="1:10" x14ac:dyDescent="0.35">
      <c r="A369" t="s">
        <v>443</v>
      </c>
      <c r="B369" t="s">
        <v>1236</v>
      </c>
      <c r="C369">
        <v>6</v>
      </c>
      <c r="D369">
        <v>223</v>
      </c>
      <c r="E369">
        <v>1507.018</v>
      </c>
      <c r="F369">
        <f xml:space="preserve"> ROUNDUP((1 - _xlfn.PERCENTRANK.INC(D:D,RFM_Table[[#This Row],[Recency (Days)]]))*5,0)</f>
        <v>2</v>
      </c>
      <c r="G369">
        <f>ROUNDUP(_xlfn.PERCENTRANK.INC(C:C,RFM_Table[[#This Row],[Total Orders]])*5,0)</f>
        <v>3</v>
      </c>
      <c r="H369">
        <f>ROUNDUP(_xlfn.PERCENTRANK.INC(E:E,RFM_Table[[#This Row],[Total Sales]])*5,0)</f>
        <v>2</v>
      </c>
      <c r="I369" s="9" t="str">
        <f>_xlfn.CONCAT(RFM_Table[[#This Row],[R_Score(Recency)]],RFM_Table[[#This Row],[F_Score(Frequency)]],RFM_Table[[#This Row],[M_Score(Monetary)]])</f>
        <v>232</v>
      </c>
      <c r="J369" t="str">
        <f>IF(VALUE(RFM_Table[[#This Row],[RFM_ID]])&gt;=444,"Champions", IF(VALUE(RFM_Table[[#This Row],[RFM_ID]])&gt;=333,"Loyal Customers", IF(VALUE(RFM_Table[[#This Row],[R_Score(Recency)]])&gt;=4,"Recent Customers", IF(VALUE(RFM_Table[[#This Row],[R_Score(Recency)]])&lt;=2,"At Risk/Lost", "Average Customers"))))</f>
        <v>At Risk/Lost</v>
      </c>
    </row>
    <row r="370" spans="1:10" x14ac:dyDescent="0.35">
      <c r="A370" t="s">
        <v>444</v>
      </c>
      <c r="B370" t="s">
        <v>1237</v>
      </c>
      <c r="C370">
        <v>4</v>
      </c>
      <c r="D370">
        <v>5</v>
      </c>
      <c r="E370">
        <v>309.28100000000001</v>
      </c>
      <c r="F370">
        <f xml:space="preserve"> ROUNDUP((1 - _xlfn.PERCENTRANK.INC(D:D,RFM_Table[[#This Row],[Recency (Days)]]))*5,0)</f>
        <v>5</v>
      </c>
      <c r="G370">
        <f>ROUNDUP(_xlfn.PERCENTRANK.INC(C:C,RFM_Table[[#This Row],[Total Orders]])*5,0)</f>
        <v>1</v>
      </c>
      <c r="H370">
        <f>ROUNDUP(_xlfn.PERCENTRANK.INC(E:E,RFM_Table[[#This Row],[Total Sales]])*5,0)</f>
        <v>1</v>
      </c>
      <c r="I370" s="9" t="str">
        <f>_xlfn.CONCAT(RFM_Table[[#This Row],[R_Score(Recency)]],RFM_Table[[#This Row],[F_Score(Frequency)]],RFM_Table[[#This Row],[M_Score(Monetary)]])</f>
        <v>511</v>
      </c>
      <c r="J370" t="str">
        <f>IF(VALUE(RFM_Table[[#This Row],[RFM_ID]])&gt;=444,"Champions", IF(VALUE(RFM_Table[[#This Row],[RFM_ID]])&gt;=333,"Loyal Customers", IF(VALUE(RFM_Table[[#This Row],[R_Score(Recency)]])&gt;=4,"Recent Customers", IF(VALUE(RFM_Table[[#This Row],[R_Score(Recency)]])&lt;=2,"At Risk/Lost", "Average Customers"))))</f>
        <v>Champions</v>
      </c>
    </row>
    <row r="371" spans="1:10" x14ac:dyDescent="0.35">
      <c r="A371" t="s">
        <v>445</v>
      </c>
      <c r="B371" t="s">
        <v>1238</v>
      </c>
      <c r="C371">
        <v>6</v>
      </c>
      <c r="D371">
        <v>174</v>
      </c>
      <c r="E371">
        <v>528.91</v>
      </c>
      <c r="F371">
        <f xml:space="preserve"> ROUNDUP((1 - _xlfn.PERCENTRANK.INC(D:D,RFM_Table[[#This Row],[Recency (Days)]]))*5,0)</f>
        <v>2</v>
      </c>
      <c r="G371">
        <f>ROUNDUP(_xlfn.PERCENTRANK.INC(C:C,RFM_Table[[#This Row],[Total Orders]])*5,0)</f>
        <v>3</v>
      </c>
      <c r="H371">
        <f>ROUNDUP(_xlfn.PERCENTRANK.INC(E:E,RFM_Table[[#This Row],[Total Sales]])*5,0)</f>
        <v>1</v>
      </c>
      <c r="I371" s="9" t="str">
        <f>_xlfn.CONCAT(RFM_Table[[#This Row],[R_Score(Recency)]],RFM_Table[[#This Row],[F_Score(Frequency)]],RFM_Table[[#This Row],[M_Score(Monetary)]])</f>
        <v>231</v>
      </c>
      <c r="J371" t="str">
        <f>IF(VALUE(RFM_Table[[#This Row],[RFM_ID]])&gt;=444,"Champions", IF(VALUE(RFM_Table[[#This Row],[RFM_ID]])&gt;=333,"Loyal Customers", IF(VALUE(RFM_Table[[#This Row],[R_Score(Recency)]])&gt;=4,"Recent Customers", IF(VALUE(RFM_Table[[#This Row],[R_Score(Recency)]])&lt;=2,"At Risk/Lost", "Average Customers"))))</f>
        <v>At Risk/Lost</v>
      </c>
    </row>
    <row r="372" spans="1:10" x14ac:dyDescent="0.35">
      <c r="A372" t="s">
        <v>446</v>
      </c>
      <c r="B372" t="s">
        <v>1239</v>
      </c>
      <c r="C372">
        <v>7</v>
      </c>
      <c r="D372">
        <v>41</v>
      </c>
      <c r="E372">
        <v>959.47699999999998</v>
      </c>
      <c r="F372">
        <f xml:space="preserve"> ROUNDUP((1 - _xlfn.PERCENTRANK.INC(D:D,RFM_Table[[#This Row],[Recency (Days)]]))*5,0)</f>
        <v>4</v>
      </c>
      <c r="G372">
        <f>ROUNDUP(_xlfn.PERCENTRANK.INC(C:C,RFM_Table[[#This Row],[Total Orders]])*5,0)</f>
        <v>3</v>
      </c>
      <c r="H372">
        <f>ROUNDUP(_xlfn.PERCENTRANK.INC(E:E,RFM_Table[[#This Row],[Total Sales]])*5,0)</f>
        <v>1</v>
      </c>
      <c r="I372" s="9" t="str">
        <f>_xlfn.CONCAT(RFM_Table[[#This Row],[R_Score(Recency)]],RFM_Table[[#This Row],[F_Score(Frequency)]],RFM_Table[[#This Row],[M_Score(Monetary)]])</f>
        <v>431</v>
      </c>
      <c r="J372" t="str">
        <f>IF(VALUE(RFM_Table[[#This Row],[RFM_ID]])&gt;=444,"Champions", IF(VALUE(RFM_Table[[#This Row],[RFM_ID]])&gt;=333,"Loyal Customers", IF(VALUE(RFM_Table[[#This Row],[R_Score(Recency)]])&gt;=4,"Recent Customers", IF(VALUE(RFM_Table[[#This Row],[R_Score(Recency)]])&lt;=2,"At Risk/Lost", "Average Customers"))))</f>
        <v>Loyal Customers</v>
      </c>
    </row>
    <row r="373" spans="1:10" x14ac:dyDescent="0.35">
      <c r="A373" t="s">
        <v>447</v>
      </c>
      <c r="B373" t="s">
        <v>1240</v>
      </c>
      <c r="C373">
        <v>6</v>
      </c>
      <c r="D373">
        <v>29</v>
      </c>
      <c r="E373">
        <v>7954.9979999999996</v>
      </c>
      <c r="F373">
        <f xml:space="preserve"> ROUNDUP((1 - _xlfn.PERCENTRANK.INC(D:D,RFM_Table[[#This Row],[Recency (Days)]]))*5,0)</f>
        <v>4</v>
      </c>
      <c r="G373">
        <f>ROUNDUP(_xlfn.PERCENTRANK.INC(C:C,RFM_Table[[#This Row],[Total Orders]])*5,0)</f>
        <v>3</v>
      </c>
      <c r="H373">
        <f>ROUNDUP(_xlfn.PERCENTRANK.INC(E:E,RFM_Table[[#This Row],[Total Sales]])*5,0)</f>
        <v>5</v>
      </c>
      <c r="I373" s="9" t="str">
        <f>_xlfn.CONCAT(RFM_Table[[#This Row],[R_Score(Recency)]],RFM_Table[[#This Row],[F_Score(Frequency)]],RFM_Table[[#This Row],[M_Score(Monetary)]])</f>
        <v>435</v>
      </c>
      <c r="J373" t="str">
        <f>IF(VALUE(RFM_Table[[#This Row],[RFM_ID]])&gt;=444,"Champions", IF(VALUE(RFM_Table[[#This Row],[RFM_ID]])&gt;=333,"Loyal Customers", IF(VALUE(RFM_Table[[#This Row],[R_Score(Recency)]])&gt;=4,"Recent Customers", IF(VALUE(RFM_Table[[#This Row],[R_Score(Recency)]])&lt;=2,"At Risk/Lost", "Average Customers"))))</f>
        <v>Loyal Customers</v>
      </c>
    </row>
    <row r="374" spans="1:10" x14ac:dyDescent="0.35">
      <c r="A374" t="s">
        <v>448</v>
      </c>
      <c r="B374" t="s">
        <v>1241</v>
      </c>
      <c r="C374">
        <v>4</v>
      </c>
      <c r="D374">
        <v>404</v>
      </c>
      <c r="E374">
        <v>2256.3939999999998</v>
      </c>
      <c r="F374">
        <f xml:space="preserve"> ROUNDUP((1 - _xlfn.PERCENTRANK.INC(D:D,RFM_Table[[#This Row],[Recency (Days)]]))*5,0)</f>
        <v>1</v>
      </c>
      <c r="G374">
        <f>ROUNDUP(_xlfn.PERCENTRANK.INC(C:C,RFM_Table[[#This Row],[Total Orders]])*5,0)</f>
        <v>1</v>
      </c>
      <c r="H374">
        <f>ROUNDUP(_xlfn.PERCENTRANK.INC(E:E,RFM_Table[[#This Row],[Total Sales]])*5,0)</f>
        <v>3</v>
      </c>
      <c r="I374" s="9" t="str">
        <f>_xlfn.CONCAT(RFM_Table[[#This Row],[R_Score(Recency)]],RFM_Table[[#This Row],[F_Score(Frequency)]],RFM_Table[[#This Row],[M_Score(Monetary)]])</f>
        <v>113</v>
      </c>
      <c r="J374" t="str">
        <f>IF(VALUE(RFM_Table[[#This Row],[RFM_ID]])&gt;=444,"Champions", IF(VALUE(RFM_Table[[#This Row],[RFM_ID]])&gt;=333,"Loyal Customers", IF(VALUE(RFM_Table[[#This Row],[R_Score(Recency)]])&gt;=4,"Recent Customers", IF(VALUE(RFM_Table[[#This Row],[R_Score(Recency)]])&lt;=2,"At Risk/Lost", "Average Customers"))))</f>
        <v>At Risk/Lost</v>
      </c>
    </row>
    <row r="375" spans="1:10" x14ac:dyDescent="0.35">
      <c r="A375" t="s">
        <v>449</v>
      </c>
      <c r="B375" t="s">
        <v>1242</v>
      </c>
      <c r="C375">
        <v>5</v>
      </c>
      <c r="D375">
        <v>483</v>
      </c>
      <c r="E375">
        <v>709.178</v>
      </c>
      <c r="F375">
        <f xml:space="preserve"> ROUNDUP((1 - _xlfn.PERCENTRANK.INC(D:D,RFM_Table[[#This Row],[Recency (Days)]]))*5,0)</f>
        <v>1</v>
      </c>
      <c r="G375">
        <f>ROUNDUP(_xlfn.PERCENTRANK.INC(C:C,RFM_Table[[#This Row],[Total Orders]])*5,0)</f>
        <v>2</v>
      </c>
      <c r="H375">
        <f>ROUNDUP(_xlfn.PERCENTRANK.INC(E:E,RFM_Table[[#This Row],[Total Sales]])*5,0)</f>
        <v>1</v>
      </c>
      <c r="I375" s="9" t="str">
        <f>_xlfn.CONCAT(RFM_Table[[#This Row],[R_Score(Recency)]],RFM_Table[[#This Row],[F_Score(Frequency)]],RFM_Table[[#This Row],[M_Score(Monetary)]])</f>
        <v>121</v>
      </c>
      <c r="J375" t="str">
        <f>IF(VALUE(RFM_Table[[#This Row],[RFM_ID]])&gt;=444,"Champions", IF(VALUE(RFM_Table[[#This Row],[RFM_ID]])&gt;=333,"Loyal Customers", IF(VALUE(RFM_Table[[#This Row],[R_Score(Recency)]])&gt;=4,"Recent Customers", IF(VALUE(RFM_Table[[#This Row],[R_Score(Recency)]])&lt;=2,"At Risk/Lost", "Average Customers"))))</f>
        <v>At Risk/Lost</v>
      </c>
    </row>
    <row r="376" spans="1:10" x14ac:dyDescent="0.35">
      <c r="A376" t="s">
        <v>450</v>
      </c>
      <c r="B376" t="s">
        <v>1243</v>
      </c>
      <c r="C376">
        <v>2</v>
      </c>
      <c r="D376">
        <v>753</v>
      </c>
      <c r="E376">
        <v>195</v>
      </c>
      <c r="F376">
        <f xml:space="preserve"> ROUNDUP((1 - _xlfn.PERCENTRANK.INC(D:D,RFM_Table[[#This Row],[Recency (Days)]]))*5,0)</f>
        <v>1</v>
      </c>
      <c r="G376">
        <f>ROUNDUP(_xlfn.PERCENTRANK.INC(C:C,RFM_Table[[#This Row],[Total Orders]])*5,0)</f>
        <v>1</v>
      </c>
      <c r="H376">
        <f>ROUNDUP(_xlfn.PERCENTRANK.INC(E:E,RFM_Table[[#This Row],[Total Sales]])*5,0)</f>
        <v>1</v>
      </c>
      <c r="I376" s="9" t="str">
        <f>_xlfn.CONCAT(RFM_Table[[#This Row],[R_Score(Recency)]],RFM_Table[[#This Row],[F_Score(Frequency)]],RFM_Table[[#This Row],[M_Score(Monetary)]])</f>
        <v>111</v>
      </c>
      <c r="J376" t="str">
        <f>IF(VALUE(RFM_Table[[#This Row],[RFM_ID]])&gt;=444,"Champions", IF(VALUE(RFM_Table[[#This Row],[RFM_ID]])&gt;=333,"Loyal Customers", IF(VALUE(RFM_Table[[#This Row],[R_Score(Recency)]])&gt;=4,"Recent Customers", IF(VALUE(RFM_Table[[#This Row],[R_Score(Recency)]])&lt;=2,"At Risk/Lost", "Average Customers"))))</f>
        <v>At Risk/Lost</v>
      </c>
    </row>
    <row r="377" spans="1:10" x14ac:dyDescent="0.35">
      <c r="A377" t="s">
        <v>451</v>
      </c>
      <c r="B377" t="s">
        <v>1244</v>
      </c>
      <c r="C377">
        <v>5</v>
      </c>
      <c r="D377">
        <v>61</v>
      </c>
      <c r="E377">
        <v>4427.1419999999998</v>
      </c>
      <c r="F377">
        <f xml:space="preserve"> ROUNDUP((1 - _xlfn.PERCENTRANK.INC(D:D,RFM_Table[[#This Row],[Recency (Days)]]))*5,0)</f>
        <v>3</v>
      </c>
      <c r="G377">
        <f>ROUNDUP(_xlfn.PERCENTRANK.INC(C:C,RFM_Table[[#This Row],[Total Orders]])*5,0)</f>
        <v>2</v>
      </c>
      <c r="H377">
        <f>ROUNDUP(_xlfn.PERCENTRANK.INC(E:E,RFM_Table[[#This Row],[Total Sales]])*5,0)</f>
        <v>5</v>
      </c>
      <c r="I377" s="9" t="str">
        <f>_xlfn.CONCAT(RFM_Table[[#This Row],[R_Score(Recency)]],RFM_Table[[#This Row],[F_Score(Frequency)]],RFM_Table[[#This Row],[M_Score(Monetary)]])</f>
        <v>325</v>
      </c>
      <c r="J377" t="str">
        <f>IF(VALUE(RFM_Table[[#This Row],[RFM_ID]])&gt;=444,"Champions", IF(VALUE(RFM_Table[[#This Row],[RFM_ID]])&gt;=333,"Loyal Customers", IF(VALUE(RFM_Table[[#This Row],[R_Score(Recency)]])&gt;=4,"Recent Customers", IF(VALUE(RFM_Table[[#This Row],[R_Score(Recency)]])&lt;=2,"At Risk/Lost", "Average Customers"))))</f>
        <v>Average Customers</v>
      </c>
    </row>
    <row r="378" spans="1:10" x14ac:dyDescent="0.35">
      <c r="A378" t="s">
        <v>452</v>
      </c>
      <c r="B378" t="s">
        <v>1245</v>
      </c>
      <c r="C378">
        <v>3</v>
      </c>
      <c r="D378">
        <v>287</v>
      </c>
      <c r="E378">
        <v>383.81200000000001</v>
      </c>
      <c r="F378">
        <f xml:space="preserve"> ROUNDUP((1 - _xlfn.PERCENTRANK.INC(D:D,RFM_Table[[#This Row],[Recency (Days)]]))*5,0)</f>
        <v>1</v>
      </c>
      <c r="G378">
        <f>ROUNDUP(_xlfn.PERCENTRANK.INC(C:C,RFM_Table[[#This Row],[Total Orders]])*5,0)</f>
        <v>1</v>
      </c>
      <c r="H378">
        <f>ROUNDUP(_xlfn.PERCENTRANK.INC(E:E,RFM_Table[[#This Row],[Total Sales]])*5,0)</f>
        <v>1</v>
      </c>
      <c r="I378" s="9" t="str">
        <f>_xlfn.CONCAT(RFM_Table[[#This Row],[R_Score(Recency)]],RFM_Table[[#This Row],[F_Score(Frequency)]],RFM_Table[[#This Row],[M_Score(Monetary)]])</f>
        <v>111</v>
      </c>
      <c r="J378" t="str">
        <f>IF(VALUE(RFM_Table[[#This Row],[RFM_ID]])&gt;=444,"Champions", IF(VALUE(RFM_Table[[#This Row],[RFM_ID]])&gt;=333,"Loyal Customers", IF(VALUE(RFM_Table[[#This Row],[R_Score(Recency)]])&gt;=4,"Recent Customers", IF(VALUE(RFM_Table[[#This Row],[R_Score(Recency)]])&lt;=2,"At Risk/Lost", "Average Customers"))))</f>
        <v>At Risk/Lost</v>
      </c>
    </row>
    <row r="379" spans="1:10" x14ac:dyDescent="0.35">
      <c r="A379" t="s">
        <v>453</v>
      </c>
      <c r="B379" t="s">
        <v>1246</v>
      </c>
      <c r="C379">
        <v>8</v>
      </c>
      <c r="D379">
        <v>44</v>
      </c>
      <c r="E379">
        <v>2709.6320000000001</v>
      </c>
      <c r="F379">
        <f xml:space="preserve"> ROUNDUP((1 - _xlfn.PERCENTRANK.INC(D:D,RFM_Table[[#This Row],[Recency (Days)]]))*5,0)</f>
        <v>4</v>
      </c>
      <c r="G379">
        <f>ROUNDUP(_xlfn.PERCENTRANK.INC(C:C,RFM_Table[[#This Row],[Total Orders]])*5,0)</f>
        <v>4</v>
      </c>
      <c r="H379">
        <f>ROUNDUP(_xlfn.PERCENTRANK.INC(E:E,RFM_Table[[#This Row],[Total Sales]])*5,0)</f>
        <v>3</v>
      </c>
      <c r="I379" s="9" t="str">
        <f>_xlfn.CONCAT(RFM_Table[[#This Row],[R_Score(Recency)]],RFM_Table[[#This Row],[F_Score(Frequency)]],RFM_Table[[#This Row],[M_Score(Monetary)]])</f>
        <v>443</v>
      </c>
      <c r="J379" t="str">
        <f>IF(VALUE(RFM_Table[[#This Row],[RFM_ID]])&gt;=444,"Champions", IF(VALUE(RFM_Table[[#This Row],[RFM_ID]])&gt;=333,"Loyal Customers", IF(VALUE(RFM_Table[[#This Row],[R_Score(Recency)]])&gt;=4,"Recent Customers", IF(VALUE(RFM_Table[[#This Row],[R_Score(Recency)]])&lt;=2,"At Risk/Lost", "Average Customers"))))</f>
        <v>Loyal Customers</v>
      </c>
    </row>
    <row r="380" spans="1:10" x14ac:dyDescent="0.35">
      <c r="A380" t="s">
        <v>454</v>
      </c>
      <c r="B380" t="s">
        <v>1247</v>
      </c>
      <c r="C380">
        <v>7</v>
      </c>
      <c r="D380">
        <v>61</v>
      </c>
      <c r="E380">
        <v>3760.0279999999998</v>
      </c>
      <c r="F380">
        <f xml:space="preserve"> ROUNDUP((1 - _xlfn.PERCENTRANK.INC(D:D,RFM_Table[[#This Row],[Recency (Days)]]))*5,0)</f>
        <v>3</v>
      </c>
      <c r="G380">
        <f>ROUNDUP(_xlfn.PERCENTRANK.INC(C:C,RFM_Table[[#This Row],[Total Orders]])*5,0)</f>
        <v>3</v>
      </c>
      <c r="H380">
        <f>ROUNDUP(_xlfn.PERCENTRANK.INC(E:E,RFM_Table[[#This Row],[Total Sales]])*5,0)</f>
        <v>4</v>
      </c>
      <c r="I380" s="9" t="str">
        <f>_xlfn.CONCAT(RFM_Table[[#This Row],[R_Score(Recency)]],RFM_Table[[#This Row],[F_Score(Frequency)]],RFM_Table[[#This Row],[M_Score(Monetary)]])</f>
        <v>334</v>
      </c>
      <c r="J380" t="str">
        <f>IF(VALUE(RFM_Table[[#This Row],[RFM_ID]])&gt;=444,"Champions", IF(VALUE(RFM_Table[[#This Row],[RFM_ID]])&gt;=333,"Loyal Customers", IF(VALUE(RFM_Table[[#This Row],[R_Score(Recency)]])&gt;=4,"Recent Customers", IF(VALUE(RFM_Table[[#This Row],[R_Score(Recency)]])&lt;=2,"At Risk/Lost", "Average Customers"))))</f>
        <v>Loyal Customers</v>
      </c>
    </row>
    <row r="381" spans="1:10" x14ac:dyDescent="0.35">
      <c r="A381" t="s">
        <v>455</v>
      </c>
      <c r="B381" t="s">
        <v>1248</v>
      </c>
      <c r="C381">
        <v>9</v>
      </c>
      <c r="D381">
        <v>180</v>
      </c>
      <c r="E381">
        <v>4760.4340000000002</v>
      </c>
      <c r="F381">
        <f xml:space="preserve"> ROUNDUP((1 - _xlfn.PERCENTRANK.INC(D:D,RFM_Table[[#This Row],[Recency (Days)]]))*5,0)</f>
        <v>2</v>
      </c>
      <c r="G381">
        <f>ROUNDUP(_xlfn.PERCENTRANK.INC(C:C,RFM_Table[[#This Row],[Total Orders]])*5,0)</f>
        <v>4</v>
      </c>
      <c r="H381">
        <f>ROUNDUP(_xlfn.PERCENTRANK.INC(E:E,RFM_Table[[#This Row],[Total Sales]])*5,0)</f>
        <v>5</v>
      </c>
      <c r="I381" s="9" t="str">
        <f>_xlfn.CONCAT(RFM_Table[[#This Row],[R_Score(Recency)]],RFM_Table[[#This Row],[F_Score(Frequency)]],RFM_Table[[#This Row],[M_Score(Monetary)]])</f>
        <v>245</v>
      </c>
      <c r="J381" t="str">
        <f>IF(VALUE(RFM_Table[[#This Row],[RFM_ID]])&gt;=444,"Champions", IF(VALUE(RFM_Table[[#This Row],[RFM_ID]])&gt;=333,"Loyal Customers", IF(VALUE(RFM_Table[[#This Row],[R_Score(Recency)]])&gt;=4,"Recent Customers", IF(VALUE(RFM_Table[[#This Row],[R_Score(Recency)]])&lt;=2,"At Risk/Lost", "Average Customers"))))</f>
        <v>At Risk/Lost</v>
      </c>
    </row>
    <row r="382" spans="1:10" x14ac:dyDescent="0.35">
      <c r="A382" t="s">
        <v>456</v>
      </c>
      <c r="B382" t="s">
        <v>1249</v>
      </c>
      <c r="C382">
        <v>10</v>
      </c>
      <c r="D382">
        <v>84</v>
      </c>
      <c r="E382">
        <v>4867.2</v>
      </c>
      <c r="F382">
        <f xml:space="preserve"> ROUNDUP((1 - _xlfn.PERCENTRANK.INC(D:D,RFM_Table[[#This Row],[Recency (Days)]]))*5,0)</f>
        <v>3</v>
      </c>
      <c r="G382">
        <f>ROUNDUP(_xlfn.PERCENTRANK.INC(C:C,RFM_Table[[#This Row],[Total Orders]])*5,0)</f>
        <v>5</v>
      </c>
      <c r="H382">
        <f>ROUNDUP(_xlfn.PERCENTRANK.INC(E:E,RFM_Table[[#This Row],[Total Sales]])*5,0)</f>
        <v>5</v>
      </c>
      <c r="I382" s="9" t="str">
        <f>_xlfn.CONCAT(RFM_Table[[#This Row],[R_Score(Recency)]],RFM_Table[[#This Row],[F_Score(Frequency)]],RFM_Table[[#This Row],[M_Score(Monetary)]])</f>
        <v>355</v>
      </c>
      <c r="J382" t="str">
        <f>IF(VALUE(RFM_Table[[#This Row],[RFM_ID]])&gt;=444,"Champions", IF(VALUE(RFM_Table[[#This Row],[RFM_ID]])&gt;=333,"Loyal Customers", IF(VALUE(RFM_Table[[#This Row],[R_Score(Recency)]])&gt;=4,"Recent Customers", IF(VALUE(RFM_Table[[#This Row],[R_Score(Recency)]])&lt;=2,"At Risk/Lost", "Average Customers"))))</f>
        <v>Loyal Customers</v>
      </c>
    </row>
    <row r="383" spans="1:10" x14ac:dyDescent="0.35">
      <c r="A383" t="s">
        <v>457</v>
      </c>
      <c r="B383" t="s">
        <v>1250</v>
      </c>
      <c r="C383">
        <v>3</v>
      </c>
      <c r="D383">
        <v>28</v>
      </c>
      <c r="E383">
        <v>3747.6680000000001</v>
      </c>
      <c r="F383">
        <f xml:space="preserve"> ROUNDUP((1 - _xlfn.PERCENTRANK.INC(D:D,RFM_Table[[#This Row],[Recency (Days)]]))*5,0)</f>
        <v>4</v>
      </c>
      <c r="G383">
        <f>ROUNDUP(_xlfn.PERCENTRANK.INC(C:C,RFM_Table[[#This Row],[Total Orders]])*5,0)</f>
        <v>1</v>
      </c>
      <c r="H383">
        <f>ROUNDUP(_xlfn.PERCENTRANK.INC(E:E,RFM_Table[[#This Row],[Total Sales]])*5,0)</f>
        <v>4</v>
      </c>
      <c r="I383" s="9" t="str">
        <f>_xlfn.CONCAT(RFM_Table[[#This Row],[R_Score(Recency)]],RFM_Table[[#This Row],[F_Score(Frequency)]],RFM_Table[[#This Row],[M_Score(Monetary)]])</f>
        <v>414</v>
      </c>
      <c r="J383" t="str">
        <f>IF(VALUE(RFM_Table[[#This Row],[RFM_ID]])&gt;=444,"Champions", IF(VALUE(RFM_Table[[#This Row],[RFM_ID]])&gt;=333,"Loyal Customers", IF(VALUE(RFM_Table[[#This Row],[R_Score(Recency)]])&gt;=4,"Recent Customers", IF(VALUE(RFM_Table[[#This Row],[R_Score(Recency)]])&lt;=2,"At Risk/Lost", "Average Customers"))))</f>
        <v>Loyal Customers</v>
      </c>
    </row>
    <row r="384" spans="1:10" x14ac:dyDescent="0.35">
      <c r="A384" t="s">
        <v>458</v>
      </c>
      <c r="B384" t="s">
        <v>1251</v>
      </c>
      <c r="C384">
        <v>10</v>
      </c>
      <c r="D384">
        <v>117</v>
      </c>
      <c r="E384">
        <v>2932.4839999999999</v>
      </c>
      <c r="F384">
        <f xml:space="preserve"> ROUNDUP((1 - _xlfn.PERCENTRANK.INC(D:D,RFM_Table[[#This Row],[Recency (Days)]]))*5,0)</f>
        <v>2</v>
      </c>
      <c r="G384">
        <f>ROUNDUP(_xlfn.PERCENTRANK.INC(C:C,RFM_Table[[#This Row],[Total Orders]])*5,0)</f>
        <v>5</v>
      </c>
      <c r="H384">
        <f>ROUNDUP(_xlfn.PERCENTRANK.INC(E:E,RFM_Table[[#This Row],[Total Sales]])*5,0)</f>
        <v>4</v>
      </c>
      <c r="I384" s="9" t="str">
        <f>_xlfn.CONCAT(RFM_Table[[#This Row],[R_Score(Recency)]],RFM_Table[[#This Row],[F_Score(Frequency)]],RFM_Table[[#This Row],[M_Score(Monetary)]])</f>
        <v>254</v>
      </c>
      <c r="J384" t="str">
        <f>IF(VALUE(RFM_Table[[#This Row],[RFM_ID]])&gt;=444,"Champions", IF(VALUE(RFM_Table[[#This Row],[RFM_ID]])&gt;=333,"Loyal Customers", IF(VALUE(RFM_Table[[#This Row],[R_Score(Recency)]])&gt;=4,"Recent Customers", IF(VALUE(RFM_Table[[#This Row],[R_Score(Recency)]])&lt;=2,"At Risk/Lost", "Average Customers"))))</f>
        <v>At Risk/Lost</v>
      </c>
    </row>
    <row r="385" spans="1:10" x14ac:dyDescent="0.35">
      <c r="A385" t="s">
        <v>459</v>
      </c>
      <c r="B385" t="s">
        <v>1252</v>
      </c>
      <c r="C385">
        <v>6</v>
      </c>
      <c r="D385">
        <v>8</v>
      </c>
      <c r="E385">
        <v>1214.9559999999999</v>
      </c>
      <c r="F385">
        <f xml:space="preserve"> ROUNDUP((1 - _xlfn.PERCENTRANK.INC(D:D,RFM_Table[[#This Row],[Recency (Days)]]))*5,0)</f>
        <v>5</v>
      </c>
      <c r="G385">
        <f>ROUNDUP(_xlfn.PERCENTRANK.INC(C:C,RFM_Table[[#This Row],[Total Orders]])*5,0)</f>
        <v>3</v>
      </c>
      <c r="H385">
        <f>ROUNDUP(_xlfn.PERCENTRANK.INC(E:E,RFM_Table[[#This Row],[Total Sales]])*5,0)</f>
        <v>2</v>
      </c>
      <c r="I385" s="9" t="str">
        <f>_xlfn.CONCAT(RFM_Table[[#This Row],[R_Score(Recency)]],RFM_Table[[#This Row],[F_Score(Frequency)]],RFM_Table[[#This Row],[M_Score(Monetary)]])</f>
        <v>532</v>
      </c>
      <c r="J385" t="str">
        <f>IF(VALUE(RFM_Table[[#This Row],[RFM_ID]])&gt;=444,"Champions", IF(VALUE(RFM_Table[[#This Row],[RFM_ID]])&gt;=333,"Loyal Customers", IF(VALUE(RFM_Table[[#This Row],[R_Score(Recency)]])&gt;=4,"Recent Customers", IF(VALUE(RFM_Table[[#This Row],[R_Score(Recency)]])&lt;=2,"At Risk/Lost", "Average Customers"))))</f>
        <v>Champions</v>
      </c>
    </row>
    <row r="386" spans="1:10" x14ac:dyDescent="0.35">
      <c r="A386" t="s">
        <v>460</v>
      </c>
      <c r="B386" t="s">
        <v>1253</v>
      </c>
      <c r="C386">
        <v>5</v>
      </c>
      <c r="D386">
        <v>6</v>
      </c>
      <c r="E386">
        <v>1571.5229999999999</v>
      </c>
      <c r="F386">
        <f xml:space="preserve"> ROUNDUP((1 - _xlfn.PERCENTRANK.INC(D:D,RFM_Table[[#This Row],[Recency (Days)]]))*5,0)</f>
        <v>5</v>
      </c>
      <c r="G386">
        <f>ROUNDUP(_xlfn.PERCENTRANK.INC(C:C,RFM_Table[[#This Row],[Total Orders]])*5,0)</f>
        <v>2</v>
      </c>
      <c r="H386">
        <f>ROUNDUP(_xlfn.PERCENTRANK.INC(E:E,RFM_Table[[#This Row],[Total Sales]])*5,0)</f>
        <v>2</v>
      </c>
      <c r="I386" s="9" t="str">
        <f>_xlfn.CONCAT(RFM_Table[[#This Row],[R_Score(Recency)]],RFM_Table[[#This Row],[F_Score(Frequency)]],RFM_Table[[#This Row],[M_Score(Monetary)]])</f>
        <v>522</v>
      </c>
      <c r="J386" t="str">
        <f>IF(VALUE(RFM_Table[[#This Row],[RFM_ID]])&gt;=444,"Champions", IF(VALUE(RFM_Table[[#This Row],[RFM_ID]])&gt;=333,"Loyal Customers", IF(VALUE(RFM_Table[[#This Row],[R_Score(Recency)]])&gt;=4,"Recent Customers", IF(VALUE(RFM_Table[[#This Row],[R_Score(Recency)]])&lt;=2,"At Risk/Lost", "Average Customers"))))</f>
        <v>Champions</v>
      </c>
    </row>
    <row r="387" spans="1:10" x14ac:dyDescent="0.35">
      <c r="A387" t="s">
        <v>461</v>
      </c>
      <c r="B387" t="s">
        <v>1254</v>
      </c>
      <c r="C387">
        <v>5</v>
      </c>
      <c r="D387">
        <v>119</v>
      </c>
      <c r="E387">
        <v>2203.6999999999998</v>
      </c>
      <c r="F387">
        <f xml:space="preserve"> ROUNDUP((1 - _xlfn.PERCENTRANK.INC(D:D,RFM_Table[[#This Row],[Recency (Days)]]))*5,0)</f>
        <v>2</v>
      </c>
      <c r="G387">
        <f>ROUNDUP(_xlfn.PERCENTRANK.INC(C:C,RFM_Table[[#This Row],[Total Orders]])*5,0)</f>
        <v>2</v>
      </c>
      <c r="H387">
        <f>ROUNDUP(_xlfn.PERCENTRANK.INC(E:E,RFM_Table[[#This Row],[Total Sales]])*5,0)</f>
        <v>3</v>
      </c>
      <c r="I387" s="9" t="str">
        <f>_xlfn.CONCAT(RFM_Table[[#This Row],[R_Score(Recency)]],RFM_Table[[#This Row],[F_Score(Frequency)]],RFM_Table[[#This Row],[M_Score(Monetary)]])</f>
        <v>223</v>
      </c>
      <c r="J387" t="str">
        <f>IF(VALUE(RFM_Table[[#This Row],[RFM_ID]])&gt;=444,"Champions", IF(VALUE(RFM_Table[[#This Row],[RFM_ID]])&gt;=333,"Loyal Customers", IF(VALUE(RFM_Table[[#This Row],[R_Score(Recency)]])&gt;=4,"Recent Customers", IF(VALUE(RFM_Table[[#This Row],[R_Score(Recency)]])&lt;=2,"At Risk/Lost", "Average Customers"))))</f>
        <v>At Risk/Lost</v>
      </c>
    </row>
    <row r="388" spans="1:10" x14ac:dyDescent="0.35">
      <c r="A388" t="s">
        <v>462</v>
      </c>
      <c r="B388" t="s">
        <v>1255</v>
      </c>
      <c r="C388">
        <v>6</v>
      </c>
      <c r="D388">
        <v>49</v>
      </c>
      <c r="E388">
        <v>3173.8739999999998</v>
      </c>
      <c r="F388">
        <f xml:space="preserve"> ROUNDUP((1 - _xlfn.PERCENTRANK.INC(D:D,RFM_Table[[#This Row],[Recency (Days)]]))*5,0)</f>
        <v>4</v>
      </c>
      <c r="G388">
        <f>ROUNDUP(_xlfn.PERCENTRANK.INC(C:C,RFM_Table[[#This Row],[Total Orders]])*5,0)</f>
        <v>3</v>
      </c>
      <c r="H388">
        <f>ROUNDUP(_xlfn.PERCENTRANK.INC(E:E,RFM_Table[[#This Row],[Total Sales]])*5,0)</f>
        <v>4</v>
      </c>
      <c r="I388" s="9" t="str">
        <f>_xlfn.CONCAT(RFM_Table[[#This Row],[R_Score(Recency)]],RFM_Table[[#This Row],[F_Score(Frequency)]],RFM_Table[[#This Row],[M_Score(Monetary)]])</f>
        <v>434</v>
      </c>
      <c r="J388" t="str">
        <f>IF(VALUE(RFM_Table[[#This Row],[RFM_ID]])&gt;=444,"Champions", IF(VALUE(RFM_Table[[#This Row],[RFM_ID]])&gt;=333,"Loyal Customers", IF(VALUE(RFM_Table[[#This Row],[R_Score(Recency)]])&gt;=4,"Recent Customers", IF(VALUE(RFM_Table[[#This Row],[R_Score(Recency)]])&lt;=2,"At Risk/Lost", "Average Customers"))))</f>
        <v>Loyal Customers</v>
      </c>
    </row>
    <row r="389" spans="1:10" x14ac:dyDescent="0.35">
      <c r="A389" t="s">
        <v>463</v>
      </c>
      <c r="B389" t="s">
        <v>1256</v>
      </c>
      <c r="C389">
        <v>11</v>
      </c>
      <c r="D389">
        <v>21</v>
      </c>
      <c r="E389">
        <v>9799.9230000000007</v>
      </c>
      <c r="F389">
        <f xml:space="preserve"> ROUNDUP((1 - _xlfn.PERCENTRANK.INC(D:D,RFM_Table[[#This Row],[Recency (Days)]]))*5,0)</f>
        <v>5</v>
      </c>
      <c r="G389">
        <f>ROUNDUP(_xlfn.PERCENTRANK.INC(C:C,RFM_Table[[#This Row],[Total Orders]])*5,0)</f>
        <v>5</v>
      </c>
      <c r="H389">
        <f>ROUNDUP(_xlfn.PERCENTRANK.INC(E:E,RFM_Table[[#This Row],[Total Sales]])*5,0)</f>
        <v>5</v>
      </c>
      <c r="I389" s="9" t="str">
        <f>_xlfn.CONCAT(RFM_Table[[#This Row],[R_Score(Recency)]],RFM_Table[[#This Row],[F_Score(Frequency)]],RFM_Table[[#This Row],[M_Score(Monetary)]])</f>
        <v>555</v>
      </c>
      <c r="J389" t="str">
        <f>IF(VALUE(RFM_Table[[#This Row],[RFM_ID]])&gt;=444,"Champions", IF(VALUE(RFM_Table[[#This Row],[RFM_ID]])&gt;=333,"Loyal Customers", IF(VALUE(RFM_Table[[#This Row],[R_Score(Recency)]])&gt;=4,"Recent Customers", IF(VALUE(RFM_Table[[#This Row],[R_Score(Recency)]])&lt;=2,"At Risk/Lost", "Average Customers"))))</f>
        <v>Champions</v>
      </c>
    </row>
    <row r="390" spans="1:10" x14ac:dyDescent="0.35">
      <c r="A390" t="s">
        <v>464</v>
      </c>
      <c r="B390" t="s">
        <v>1257</v>
      </c>
      <c r="C390">
        <v>6</v>
      </c>
      <c r="D390">
        <v>614</v>
      </c>
      <c r="E390">
        <v>2725.2559999999999</v>
      </c>
      <c r="F390">
        <f xml:space="preserve"> ROUNDUP((1 - _xlfn.PERCENTRANK.INC(D:D,RFM_Table[[#This Row],[Recency (Days)]]))*5,0)</f>
        <v>1</v>
      </c>
      <c r="G390">
        <f>ROUNDUP(_xlfn.PERCENTRANK.INC(C:C,RFM_Table[[#This Row],[Total Orders]])*5,0)</f>
        <v>3</v>
      </c>
      <c r="H390">
        <f>ROUNDUP(_xlfn.PERCENTRANK.INC(E:E,RFM_Table[[#This Row],[Total Sales]])*5,0)</f>
        <v>3</v>
      </c>
      <c r="I390" s="9" t="str">
        <f>_xlfn.CONCAT(RFM_Table[[#This Row],[R_Score(Recency)]],RFM_Table[[#This Row],[F_Score(Frequency)]],RFM_Table[[#This Row],[M_Score(Monetary)]])</f>
        <v>133</v>
      </c>
      <c r="J390" t="str">
        <f>IF(VALUE(RFM_Table[[#This Row],[RFM_ID]])&gt;=444,"Champions", IF(VALUE(RFM_Table[[#This Row],[RFM_ID]])&gt;=333,"Loyal Customers", IF(VALUE(RFM_Table[[#This Row],[R_Score(Recency)]])&gt;=4,"Recent Customers", IF(VALUE(RFM_Table[[#This Row],[R_Score(Recency)]])&lt;=2,"At Risk/Lost", "Average Customers"))))</f>
        <v>At Risk/Lost</v>
      </c>
    </row>
    <row r="391" spans="1:10" x14ac:dyDescent="0.35">
      <c r="A391" t="s">
        <v>465</v>
      </c>
      <c r="B391" t="s">
        <v>1258</v>
      </c>
      <c r="C391">
        <v>6</v>
      </c>
      <c r="D391">
        <v>37</v>
      </c>
      <c r="E391">
        <v>3159.1219999999998</v>
      </c>
      <c r="F391">
        <f xml:space="preserve"> ROUNDUP((1 - _xlfn.PERCENTRANK.INC(D:D,RFM_Table[[#This Row],[Recency (Days)]]))*5,0)</f>
        <v>4</v>
      </c>
      <c r="G391">
        <f>ROUNDUP(_xlfn.PERCENTRANK.INC(C:C,RFM_Table[[#This Row],[Total Orders]])*5,0)</f>
        <v>3</v>
      </c>
      <c r="H391">
        <f>ROUNDUP(_xlfn.PERCENTRANK.INC(E:E,RFM_Table[[#This Row],[Total Sales]])*5,0)</f>
        <v>4</v>
      </c>
      <c r="I391" s="9" t="str">
        <f>_xlfn.CONCAT(RFM_Table[[#This Row],[R_Score(Recency)]],RFM_Table[[#This Row],[F_Score(Frequency)]],RFM_Table[[#This Row],[M_Score(Monetary)]])</f>
        <v>434</v>
      </c>
      <c r="J391" t="str">
        <f>IF(VALUE(RFM_Table[[#This Row],[RFM_ID]])&gt;=444,"Champions", IF(VALUE(RFM_Table[[#This Row],[RFM_ID]])&gt;=333,"Loyal Customers", IF(VALUE(RFM_Table[[#This Row],[R_Score(Recency)]])&gt;=4,"Recent Customers", IF(VALUE(RFM_Table[[#This Row],[R_Score(Recency)]])&lt;=2,"At Risk/Lost", "Average Customers"))))</f>
        <v>Loyal Customers</v>
      </c>
    </row>
    <row r="392" spans="1:10" x14ac:dyDescent="0.35">
      <c r="A392" t="s">
        <v>466</v>
      </c>
      <c r="B392" t="s">
        <v>1259</v>
      </c>
      <c r="C392">
        <v>5</v>
      </c>
      <c r="D392">
        <v>37</v>
      </c>
      <c r="E392">
        <v>1804.146</v>
      </c>
      <c r="F392">
        <f xml:space="preserve"> ROUNDUP((1 - _xlfn.PERCENTRANK.INC(D:D,RFM_Table[[#This Row],[Recency (Days)]]))*5,0)</f>
        <v>4</v>
      </c>
      <c r="G392">
        <f>ROUNDUP(_xlfn.PERCENTRANK.INC(C:C,RFM_Table[[#This Row],[Total Orders]])*5,0)</f>
        <v>2</v>
      </c>
      <c r="H392">
        <f>ROUNDUP(_xlfn.PERCENTRANK.INC(E:E,RFM_Table[[#This Row],[Total Sales]])*5,0)</f>
        <v>3</v>
      </c>
      <c r="I392" s="9" t="str">
        <f>_xlfn.CONCAT(RFM_Table[[#This Row],[R_Score(Recency)]],RFM_Table[[#This Row],[F_Score(Frequency)]],RFM_Table[[#This Row],[M_Score(Monetary)]])</f>
        <v>423</v>
      </c>
      <c r="J392" t="str">
        <f>IF(VALUE(RFM_Table[[#This Row],[RFM_ID]])&gt;=444,"Champions", IF(VALUE(RFM_Table[[#This Row],[RFM_ID]])&gt;=333,"Loyal Customers", IF(VALUE(RFM_Table[[#This Row],[R_Score(Recency)]])&gt;=4,"Recent Customers", IF(VALUE(RFM_Table[[#This Row],[R_Score(Recency)]])&lt;=2,"At Risk/Lost", "Average Customers"))))</f>
        <v>Loyal Customers</v>
      </c>
    </row>
    <row r="393" spans="1:10" x14ac:dyDescent="0.35">
      <c r="A393" t="s">
        <v>467</v>
      </c>
      <c r="B393" t="s">
        <v>1260</v>
      </c>
      <c r="C393">
        <v>7</v>
      </c>
      <c r="D393">
        <v>102</v>
      </c>
      <c r="E393">
        <v>1733.443</v>
      </c>
      <c r="F393">
        <f xml:space="preserve"> ROUNDUP((1 - _xlfn.PERCENTRANK.INC(D:D,RFM_Table[[#This Row],[Recency (Days)]]))*5,0)</f>
        <v>3</v>
      </c>
      <c r="G393">
        <f>ROUNDUP(_xlfn.PERCENTRANK.INC(C:C,RFM_Table[[#This Row],[Total Orders]])*5,0)</f>
        <v>3</v>
      </c>
      <c r="H393">
        <f>ROUNDUP(_xlfn.PERCENTRANK.INC(E:E,RFM_Table[[#This Row],[Total Sales]])*5,0)</f>
        <v>2</v>
      </c>
      <c r="I393" s="9" t="str">
        <f>_xlfn.CONCAT(RFM_Table[[#This Row],[R_Score(Recency)]],RFM_Table[[#This Row],[F_Score(Frequency)]],RFM_Table[[#This Row],[M_Score(Monetary)]])</f>
        <v>332</v>
      </c>
      <c r="J393" t="str">
        <f>IF(VALUE(RFM_Table[[#This Row],[RFM_ID]])&gt;=444,"Champions", IF(VALUE(RFM_Table[[#This Row],[RFM_ID]])&gt;=333,"Loyal Customers", IF(VALUE(RFM_Table[[#This Row],[R_Score(Recency)]])&gt;=4,"Recent Customers", IF(VALUE(RFM_Table[[#This Row],[R_Score(Recency)]])&lt;=2,"At Risk/Lost", "Average Customers"))))</f>
        <v>Average Customers</v>
      </c>
    </row>
    <row r="394" spans="1:10" x14ac:dyDescent="0.35">
      <c r="A394" t="s">
        <v>468</v>
      </c>
      <c r="B394" t="s">
        <v>1261</v>
      </c>
      <c r="C394">
        <v>5</v>
      </c>
      <c r="D394">
        <v>0</v>
      </c>
      <c r="E394">
        <v>303.94799999999998</v>
      </c>
      <c r="F394">
        <f xml:space="preserve"> ROUNDUP((1 - _xlfn.PERCENTRANK.INC(D:D,RFM_Table[[#This Row],[Recency (Days)]]))*5,0)</f>
        <v>5</v>
      </c>
      <c r="G394">
        <f>ROUNDUP(_xlfn.PERCENTRANK.INC(C:C,RFM_Table[[#This Row],[Total Orders]])*5,0)</f>
        <v>2</v>
      </c>
      <c r="H394">
        <f>ROUNDUP(_xlfn.PERCENTRANK.INC(E:E,RFM_Table[[#This Row],[Total Sales]])*5,0)</f>
        <v>1</v>
      </c>
      <c r="I394" s="9" t="str">
        <f>_xlfn.CONCAT(RFM_Table[[#This Row],[R_Score(Recency)]],RFM_Table[[#This Row],[F_Score(Frequency)]],RFM_Table[[#This Row],[M_Score(Monetary)]])</f>
        <v>521</v>
      </c>
      <c r="J394" t="str">
        <f>IF(VALUE(RFM_Table[[#This Row],[RFM_ID]])&gt;=444,"Champions", IF(VALUE(RFM_Table[[#This Row],[RFM_ID]])&gt;=333,"Loyal Customers", IF(VALUE(RFM_Table[[#This Row],[R_Score(Recency)]])&gt;=4,"Recent Customers", IF(VALUE(RFM_Table[[#This Row],[R_Score(Recency)]])&lt;=2,"At Risk/Lost", "Average Customers"))))</f>
        <v>Champions</v>
      </c>
    </row>
    <row r="395" spans="1:10" x14ac:dyDescent="0.35">
      <c r="A395" t="s">
        <v>469</v>
      </c>
      <c r="B395" t="s">
        <v>1262</v>
      </c>
      <c r="C395">
        <v>5</v>
      </c>
      <c r="D395">
        <v>8</v>
      </c>
      <c r="E395">
        <v>864.947</v>
      </c>
      <c r="F395">
        <f xml:space="preserve"> ROUNDUP((1 - _xlfn.PERCENTRANK.INC(D:D,RFM_Table[[#This Row],[Recency (Days)]]))*5,0)</f>
        <v>5</v>
      </c>
      <c r="G395">
        <f>ROUNDUP(_xlfn.PERCENTRANK.INC(C:C,RFM_Table[[#This Row],[Total Orders]])*5,0)</f>
        <v>2</v>
      </c>
      <c r="H395">
        <f>ROUNDUP(_xlfn.PERCENTRANK.INC(E:E,RFM_Table[[#This Row],[Total Sales]])*5,0)</f>
        <v>1</v>
      </c>
      <c r="I395" s="9" t="str">
        <f>_xlfn.CONCAT(RFM_Table[[#This Row],[R_Score(Recency)]],RFM_Table[[#This Row],[F_Score(Frequency)]],RFM_Table[[#This Row],[M_Score(Monetary)]])</f>
        <v>521</v>
      </c>
      <c r="J395" t="str">
        <f>IF(VALUE(RFM_Table[[#This Row],[RFM_ID]])&gt;=444,"Champions", IF(VALUE(RFM_Table[[#This Row],[RFM_ID]])&gt;=333,"Loyal Customers", IF(VALUE(RFM_Table[[#This Row],[R_Score(Recency)]])&gt;=4,"Recent Customers", IF(VALUE(RFM_Table[[#This Row],[R_Score(Recency)]])&lt;=2,"At Risk/Lost", "Average Customers"))))</f>
        <v>Champions</v>
      </c>
    </row>
    <row r="396" spans="1:10" x14ac:dyDescent="0.35">
      <c r="A396" t="s">
        <v>470</v>
      </c>
      <c r="B396" t="s">
        <v>1263</v>
      </c>
      <c r="C396">
        <v>7</v>
      </c>
      <c r="D396">
        <v>109</v>
      </c>
      <c r="E396">
        <v>7625.076</v>
      </c>
      <c r="F396">
        <f xml:space="preserve"> ROUNDUP((1 - _xlfn.PERCENTRANK.INC(D:D,RFM_Table[[#This Row],[Recency (Days)]]))*5,0)</f>
        <v>2</v>
      </c>
      <c r="G396">
        <f>ROUNDUP(_xlfn.PERCENTRANK.INC(C:C,RFM_Table[[#This Row],[Total Orders]])*5,0)</f>
        <v>3</v>
      </c>
      <c r="H396">
        <f>ROUNDUP(_xlfn.PERCENTRANK.INC(E:E,RFM_Table[[#This Row],[Total Sales]])*5,0)</f>
        <v>5</v>
      </c>
      <c r="I396" s="9" t="str">
        <f>_xlfn.CONCAT(RFM_Table[[#This Row],[R_Score(Recency)]],RFM_Table[[#This Row],[F_Score(Frequency)]],RFM_Table[[#This Row],[M_Score(Monetary)]])</f>
        <v>235</v>
      </c>
      <c r="J396" t="str">
        <f>IF(VALUE(RFM_Table[[#This Row],[RFM_ID]])&gt;=444,"Champions", IF(VALUE(RFM_Table[[#This Row],[RFM_ID]])&gt;=333,"Loyal Customers", IF(VALUE(RFM_Table[[#This Row],[R_Score(Recency)]])&gt;=4,"Recent Customers", IF(VALUE(RFM_Table[[#This Row],[R_Score(Recency)]])&lt;=2,"At Risk/Lost", "Average Customers"))))</f>
        <v>At Risk/Lost</v>
      </c>
    </row>
    <row r="397" spans="1:10" x14ac:dyDescent="0.35">
      <c r="A397" t="s">
        <v>471</v>
      </c>
      <c r="B397" t="s">
        <v>1264</v>
      </c>
      <c r="C397">
        <v>10</v>
      </c>
      <c r="D397">
        <v>57</v>
      </c>
      <c r="E397">
        <v>2833.9259999999999</v>
      </c>
      <c r="F397">
        <f xml:space="preserve"> ROUNDUP((1 - _xlfn.PERCENTRANK.INC(D:D,RFM_Table[[#This Row],[Recency (Days)]]))*5,0)</f>
        <v>3</v>
      </c>
      <c r="G397">
        <f>ROUNDUP(_xlfn.PERCENTRANK.INC(C:C,RFM_Table[[#This Row],[Total Orders]])*5,0)</f>
        <v>5</v>
      </c>
      <c r="H397">
        <f>ROUNDUP(_xlfn.PERCENTRANK.INC(E:E,RFM_Table[[#This Row],[Total Sales]])*5,0)</f>
        <v>4</v>
      </c>
      <c r="I397" s="9" t="str">
        <f>_xlfn.CONCAT(RFM_Table[[#This Row],[R_Score(Recency)]],RFM_Table[[#This Row],[F_Score(Frequency)]],RFM_Table[[#This Row],[M_Score(Monetary)]])</f>
        <v>354</v>
      </c>
      <c r="J397" t="str">
        <f>IF(VALUE(RFM_Table[[#This Row],[RFM_ID]])&gt;=444,"Champions", IF(VALUE(RFM_Table[[#This Row],[RFM_ID]])&gt;=333,"Loyal Customers", IF(VALUE(RFM_Table[[#This Row],[R_Score(Recency)]])&gt;=4,"Recent Customers", IF(VALUE(RFM_Table[[#This Row],[R_Score(Recency)]])&lt;=2,"At Risk/Lost", "Average Customers"))))</f>
        <v>Loyal Customers</v>
      </c>
    </row>
    <row r="398" spans="1:10" x14ac:dyDescent="0.35">
      <c r="A398" t="s">
        <v>472</v>
      </c>
      <c r="B398" t="s">
        <v>1265</v>
      </c>
      <c r="C398">
        <v>9</v>
      </c>
      <c r="D398">
        <v>57</v>
      </c>
      <c r="E398">
        <v>3254.9490000000001</v>
      </c>
      <c r="F398">
        <f xml:space="preserve"> ROUNDUP((1 - _xlfn.PERCENTRANK.INC(D:D,RFM_Table[[#This Row],[Recency (Days)]]))*5,0)</f>
        <v>3</v>
      </c>
      <c r="G398">
        <f>ROUNDUP(_xlfn.PERCENTRANK.INC(C:C,RFM_Table[[#This Row],[Total Orders]])*5,0)</f>
        <v>4</v>
      </c>
      <c r="H398">
        <f>ROUNDUP(_xlfn.PERCENTRANK.INC(E:E,RFM_Table[[#This Row],[Total Sales]])*5,0)</f>
        <v>4</v>
      </c>
      <c r="I398" s="9" t="str">
        <f>_xlfn.CONCAT(RFM_Table[[#This Row],[R_Score(Recency)]],RFM_Table[[#This Row],[F_Score(Frequency)]],RFM_Table[[#This Row],[M_Score(Monetary)]])</f>
        <v>344</v>
      </c>
      <c r="J398" t="str">
        <f>IF(VALUE(RFM_Table[[#This Row],[RFM_ID]])&gt;=444,"Champions", IF(VALUE(RFM_Table[[#This Row],[RFM_ID]])&gt;=333,"Loyal Customers", IF(VALUE(RFM_Table[[#This Row],[R_Score(Recency)]])&gt;=4,"Recent Customers", IF(VALUE(RFM_Table[[#This Row],[R_Score(Recency)]])&lt;=2,"At Risk/Lost", "Average Customers"))))</f>
        <v>Loyal Customers</v>
      </c>
    </row>
    <row r="399" spans="1:10" x14ac:dyDescent="0.35">
      <c r="A399" t="s">
        <v>473</v>
      </c>
      <c r="B399" t="s">
        <v>1266</v>
      </c>
      <c r="C399">
        <v>6</v>
      </c>
      <c r="D399">
        <v>92</v>
      </c>
      <c r="E399">
        <v>1934.2719999999999</v>
      </c>
      <c r="F399">
        <f xml:space="preserve"> ROUNDUP((1 - _xlfn.PERCENTRANK.INC(D:D,RFM_Table[[#This Row],[Recency (Days)]]))*5,0)</f>
        <v>3</v>
      </c>
      <c r="G399">
        <f>ROUNDUP(_xlfn.PERCENTRANK.INC(C:C,RFM_Table[[#This Row],[Total Orders]])*5,0)</f>
        <v>3</v>
      </c>
      <c r="H399">
        <f>ROUNDUP(_xlfn.PERCENTRANK.INC(E:E,RFM_Table[[#This Row],[Total Sales]])*5,0)</f>
        <v>3</v>
      </c>
      <c r="I399" s="9" t="str">
        <f>_xlfn.CONCAT(RFM_Table[[#This Row],[R_Score(Recency)]],RFM_Table[[#This Row],[F_Score(Frequency)]],RFM_Table[[#This Row],[M_Score(Monetary)]])</f>
        <v>333</v>
      </c>
      <c r="J399" t="str">
        <f>IF(VALUE(RFM_Table[[#This Row],[RFM_ID]])&gt;=444,"Champions", IF(VALUE(RFM_Table[[#This Row],[RFM_ID]])&gt;=333,"Loyal Customers", IF(VALUE(RFM_Table[[#This Row],[R_Score(Recency)]])&gt;=4,"Recent Customers", IF(VALUE(RFM_Table[[#This Row],[R_Score(Recency)]])&lt;=2,"At Risk/Lost", "Average Customers"))))</f>
        <v>Loyal Customers</v>
      </c>
    </row>
    <row r="400" spans="1:10" x14ac:dyDescent="0.35">
      <c r="A400" t="s">
        <v>474</v>
      </c>
      <c r="B400" t="s">
        <v>1267</v>
      </c>
      <c r="C400">
        <v>5</v>
      </c>
      <c r="D400">
        <v>215</v>
      </c>
      <c r="E400">
        <v>1090.838</v>
      </c>
      <c r="F400">
        <f xml:space="preserve"> ROUNDUP((1 - _xlfn.PERCENTRANK.INC(D:D,RFM_Table[[#This Row],[Recency (Days)]]))*5,0)</f>
        <v>2</v>
      </c>
      <c r="G400">
        <f>ROUNDUP(_xlfn.PERCENTRANK.INC(C:C,RFM_Table[[#This Row],[Total Orders]])*5,0)</f>
        <v>2</v>
      </c>
      <c r="H400">
        <f>ROUNDUP(_xlfn.PERCENTRANK.INC(E:E,RFM_Table[[#This Row],[Total Sales]])*5,0)</f>
        <v>2</v>
      </c>
      <c r="I400" s="9" t="str">
        <f>_xlfn.CONCAT(RFM_Table[[#This Row],[R_Score(Recency)]],RFM_Table[[#This Row],[F_Score(Frequency)]],RFM_Table[[#This Row],[M_Score(Monetary)]])</f>
        <v>222</v>
      </c>
      <c r="J400" t="str">
        <f>IF(VALUE(RFM_Table[[#This Row],[RFM_ID]])&gt;=444,"Champions", IF(VALUE(RFM_Table[[#This Row],[RFM_ID]])&gt;=333,"Loyal Customers", IF(VALUE(RFM_Table[[#This Row],[R_Score(Recency)]])&gt;=4,"Recent Customers", IF(VALUE(RFM_Table[[#This Row],[R_Score(Recency)]])&lt;=2,"At Risk/Lost", "Average Customers"))))</f>
        <v>At Risk/Lost</v>
      </c>
    </row>
    <row r="401" spans="1:10" x14ac:dyDescent="0.35">
      <c r="A401" t="s">
        <v>475</v>
      </c>
      <c r="B401" t="s">
        <v>1268</v>
      </c>
      <c r="C401">
        <v>7</v>
      </c>
      <c r="D401">
        <v>37</v>
      </c>
      <c r="E401">
        <v>1669.135</v>
      </c>
      <c r="F401">
        <f xml:space="preserve"> ROUNDUP((1 - _xlfn.PERCENTRANK.INC(D:D,RFM_Table[[#This Row],[Recency (Days)]]))*5,0)</f>
        <v>4</v>
      </c>
      <c r="G401">
        <f>ROUNDUP(_xlfn.PERCENTRANK.INC(C:C,RFM_Table[[#This Row],[Total Orders]])*5,0)</f>
        <v>3</v>
      </c>
      <c r="H401">
        <f>ROUNDUP(_xlfn.PERCENTRANK.INC(E:E,RFM_Table[[#This Row],[Total Sales]])*5,0)</f>
        <v>2</v>
      </c>
      <c r="I401" s="9" t="str">
        <f>_xlfn.CONCAT(RFM_Table[[#This Row],[R_Score(Recency)]],RFM_Table[[#This Row],[F_Score(Frequency)]],RFM_Table[[#This Row],[M_Score(Monetary)]])</f>
        <v>432</v>
      </c>
      <c r="J401" t="str">
        <f>IF(VALUE(RFM_Table[[#This Row],[RFM_ID]])&gt;=444,"Champions", IF(VALUE(RFM_Table[[#This Row],[RFM_ID]])&gt;=333,"Loyal Customers", IF(VALUE(RFM_Table[[#This Row],[R_Score(Recency)]])&gt;=4,"Recent Customers", IF(VALUE(RFM_Table[[#This Row],[R_Score(Recency)]])&lt;=2,"At Risk/Lost", "Average Customers"))))</f>
        <v>Loyal Customers</v>
      </c>
    </row>
    <row r="402" spans="1:10" x14ac:dyDescent="0.35">
      <c r="A402" t="s">
        <v>476</v>
      </c>
      <c r="B402" t="s">
        <v>1269</v>
      </c>
      <c r="C402">
        <v>7</v>
      </c>
      <c r="D402">
        <v>8</v>
      </c>
      <c r="E402">
        <v>3635.5940000000001</v>
      </c>
      <c r="F402">
        <f xml:space="preserve"> ROUNDUP((1 - _xlfn.PERCENTRANK.INC(D:D,RFM_Table[[#This Row],[Recency (Days)]]))*5,0)</f>
        <v>5</v>
      </c>
      <c r="G402">
        <f>ROUNDUP(_xlfn.PERCENTRANK.INC(C:C,RFM_Table[[#This Row],[Total Orders]])*5,0)</f>
        <v>3</v>
      </c>
      <c r="H402">
        <f>ROUNDUP(_xlfn.PERCENTRANK.INC(E:E,RFM_Table[[#This Row],[Total Sales]])*5,0)</f>
        <v>4</v>
      </c>
      <c r="I402" s="9" t="str">
        <f>_xlfn.CONCAT(RFM_Table[[#This Row],[R_Score(Recency)]],RFM_Table[[#This Row],[F_Score(Frequency)]],RFM_Table[[#This Row],[M_Score(Monetary)]])</f>
        <v>534</v>
      </c>
      <c r="J402" t="str">
        <f>IF(VALUE(RFM_Table[[#This Row],[RFM_ID]])&gt;=444,"Champions", IF(VALUE(RFM_Table[[#This Row],[RFM_ID]])&gt;=333,"Loyal Customers", IF(VALUE(RFM_Table[[#This Row],[R_Score(Recency)]])&gt;=4,"Recent Customers", IF(VALUE(RFM_Table[[#This Row],[R_Score(Recency)]])&lt;=2,"At Risk/Lost", "Average Customers"))))</f>
        <v>Champions</v>
      </c>
    </row>
    <row r="403" spans="1:10" x14ac:dyDescent="0.35">
      <c r="A403" t="s">
        <v>477</v>
      </c>
      <c r="B403" t="s">
        <v>1270</v>
      </c>
      <c r="C403">
        <v>9</v>
      </c>
      <c r="D403">
        <v>102</v>
      </c>
      <c r="E403">
        <v>1707.71</v>
      </c>
      <c r="F403">
        <f xml:space="preserve"> ROUNDUP((1 - _xlfn.PERCENTRANK.INC(D:D,RFM_Table[[#This Row],[Recency (Days)]]))*5,0)</f>
        <v>3</v>
      </c>
      <c r="G403">
        <f>ROUNDUP(_xlfn.PERCENTRANK.INC(C:C,RFM_Table[[#This Row],[Total Orders]])*5,0)</f>
        <v>4</v>
      </c>
      <c r="H403">
        <f>ROUNDUP(_xlfn.PERCENTRANK.INC(E:E,RFM_Table[[#This Row],[Total Sales]])*5,0)</f>
        <v>2</v>
      </c>
      <c r="I403" s="9" t="str">
        <f>_xlfn.CONCAT(RFM_Table[[#This Row],[R_Score(Recency)]],RFM_Table[[#This Row],[F_Score(Frequency)]],RFM_Table[[#This Row],[M_Score(Monetary)]])</f>
        <v>342</v>
      </c>
      <c r="J403" t="str">
        <f>IF(VALUE(RFM_Table[[#This Row],[RFM_ID]])&gt;=444,"Champions", IF(VALUE(RFM_Table[[#This Row],[RFM_ID]])&gt;=333,"Loyal Customers", IF(VALUE(RFM_Table[[#This Row],[R_Score(Recency)]])&gt;=4,"Recent Customers", IF(VALUE(RFM_Table[[#This Row],[R_Score(Recency)]])&lt;=2,"At Risk/Lost", "Average Customers"))))</f>
        <v>Loyal Customers</v>
      </c>
    </row>
    <row r="404" spans="1:10" x14ac:dyDescent="0.35">
      <c r="A404" t="s">
        <v>478</v>
      </c>
      <c r="B404" t="s">
        <v>1271</v>
      </c>
      <c r="C404">
        <v>2</v>
      </c>
      <c r="D404">
        <v>593</v>
      </c>
      <c r="E404">
        <v>1156.6579999999999</v>
      </c>
      <c r="F404">
        <f xml:space="preserve"> ROUNDUP((1 - _xlfn.PERCENTRANK.INC(D:D,RFM_Table[[#This Row],[Recency (Days)]]))*5,0)</f>
        <v>1</v>
      </c>
      <c r="G404">
        <f>ROUNDUP(_xlfn.PERCENTRANK.INC(C:C,RFM_Table[[#This Row],[Total Orders]])*5,0)</f>
        <v>1</v>
      </c>
      <c r="H404">
        <f>ROUNDUP(_xlfn.PERCENTRANK.INC(E:E,RFM_Table[[#This Row],[Total Sales]])*5,0)</f>
        <v>2</v>
      </c>
      <c r="I404" s="9" t="str">
        <f>_xlfn.CONCAT(RFM_Table[[#This Row],[R_Score(Recency)]],RFM_Table[[#This Row],[F_Score(Frequency)]],RFM_Table[[#This Row],[M_Score(Monetary)]])</f>
        <v>112</v>
      </c>
      <c r="J404" t="str">
        <f>IF(VALUE(RFM_Table[[#This Row],[RFM_ID]])&gt;=444,"Champions", IF(VALUE(RFM_Table[[#This Row],[RFM_ID]])&gt;=333,"Loyal Customers", IF(VALUE(RFM_Table[[#This Row],[R_Score(Recency)]])&gt;=4,"Recent Customers", IF(VALUE(RFM_Table[[#This Row],[R_Score(Recency)]])&lt;=2,"At Risk/Lost", "Average Customers"))))</f>
        <v>At Risk/Lost</v>
      </c>
    </row>
    <row r="405" spans="1:10" x14ac:dyDescent="0.35">
      <c r="A405" t="s">
        <v>479</v>
      </c>
      <c r="B405" t="s">
        <v>1272</v>
      </c>
      <c r="C405">
        <v>1</v>
      </c>
      <c r="D405">
        <v>68</v>
      </c>
      <c r="E405">
        <v>863.88</v>
      </c>
      <c r="F405">
        <f xml:space="preserve"> ROUNDUP((1 - _xlfn.PERCENTRANK.INC(D:D,RFM_Table[[#This Row],[Recency (Days)]]))*5,0)</f>
        <v>3</v>
      </c>
      <c r="G405">
        <f>ROUNDUP(_xlfn.PERCENTRANK.INC(C:C,RFM_Table[[#This Row],[Total Orders]])*5,0)</f>
        <v>0</v>
      </c>
      <c r="H405">
        <f>ROUNDUP(_xlfn.PERCENTRANK.INC(E:E,RFM_Table[[#This Row],[Total Sales]])*5,0)</f>
        <v>1</v>
      </c>
      <c r="I405" s="9" t="str">
        <f>_xlfn.CONCAT(RFM_Table[[#This Row],[R_Score(Recency)]],RFM_Table[[#This Row],[F_Score(Frequency)]],RFM_Table[[#This Row],[M_Score(Monetary)]])</f>
        <v>301</v>
      </c>
      <c r="J405" t="str">
        <f>IF(VALUE(RFM_Table[[#This Row],[RFM_ID]])&gt;=444,"Champions", IF(VALUE(RFM_Table[[#This Row],[RFM_ID]])&gt;=333,"Loyal Customers", IF(VALUE(RFM_Table[[#This Row],[R_Score(Recency)]])&gt;=4,"Recent Customers", IF(VALUE(RFM_Table[[#This Row],[R_Score(Recency)]])&lt;=2,"At Risk/Lost", "Average Customers"))))</f>
        <v>Average Customers</v>
      </c>
    </row>
    <row r="406" spans="1:10" x14ac:dyDescent="0.35">
      <c r="A406" t="s">
        <v>480</v>
      </c>
      <c r="B406" t="s">
        <v>1273</v>
      </c>
      <c r="C406">
        <v>5</v>
      </c>
      <c r="D406">
        <v>33</v>
      </c>
      <c r="E406">
        <v>2201.6860000000001</v>
      </c>
      <c r="F406">
        <f xml:space="preserve"> ROUNDUP((1 - _xlfn.PERCENTRANK.INC(D:D,RFM_Table[[#This Row],[Recency (Days)]]))*5,0)</f>
        <v>4</v>
      </c>
      <c r="G406">
        <f>ROUNDUP(_xlfn.PERCENTRANK.INC(C:C,RFM_Table[[#This Row],[Total Orders]])*5,0)</f>
        <v>2</v>
      </c>
      <c r="H406">
        <f>ROUNDUP(_xlfn.PERCENTRANK.INC(E:E,RFM_Table[[#This Row],[Total Sales]])*5,0)</f>
        <v>3</v>
      </c>
      <c r="I406" s="9" t="str">
        <f>_xlfn.CONCAT(RFM_Table[[#This Row],[R_Score(Recency)]],RFM_Table[[#This Row],[F_Score(Frequency)]],RFM_Table[[#This Row],[M_Score(Monetary)]])</f>
        <v>423</v>
      </c>
      <c r="J406" t="str">
        <f>IF(VALUE(RFM_Table[[#This Row],[RFM_ID]])&gt;=444,"Champions", IF(VALUE(RFM_Table[[#This Row],[RFM_ID]])&gt;=333,"Loyal Customers", IF(VALUE(RFM_Table[[#This Row],[R_Score(Recency)]])&gt;=4,"Recent Customers", IF(VALUE(RFM_Table[[#This Row],[R_Score(Recency)]])&lt;=2,"At Risk/Lost", "Average Customers"))))</f>
        <v>Loyal Customers</v>
      </c>
    </row>
    <row r="407" spans="1:10" x14ac:dyDescent="0.35">
      <c r="A407" t="s">
        <v>481</v>
      </c>
      <c r="B407" t="s">
        <v>1274</v>
      </c>
      <c r="C407">
        <v>4</v>
      </c>
      <c r="D407">
        <v>119</v>
      </c>
      <c r="E407">
        <v>1417.654</v>
      </c>
      <c r="F407">
        <f xml:space="preserve"> ROUNDUP((1 - _xlfn.PERCENTRANK.INC(D:D,RFM_Table[[#This Row],[Recency (Days)]]))*5,0)</f>
        <v>2</v>
      </c>
      <c r="G407">
        <f>ROUNDUP(_xlfn.PERCENTRANK.INC(C:C,RFM_Table[[#This Row],[Total Orders]])*5,0)</f>
        <v>1</v>
      </c>
      <c r="H407">
        <f>ROUNDUP(_xlfn.PERCENTRANK.INC(E:E,RFM_Table[[#This Row],[Total Sales]])*5,0)</f>
        <v>2</v>
      </c>
      <c r="I407" s="9" t="str">
        <f>_xlfn.CONCAT(RFM_Table[[#This Row],[R_Score(Recency)]],RFM_Table[[#This Row],[F_Score(Frequency)]],RFM_Table[[#This Row],[M_Score(Monetary)]])</f>
        <v>212</v>
      </c>
      <c r="J407" t="str">
        <f>IF(VALUE(RFM_Table[[#This Row],[RFM_ID]])&gt;=444,"Champions", IF(VALUE(RFM_Table[[#This Row],[RFM_ID]])&gt;=333,"Loyal Customers", IF(VALUE(RFM_Table[[#This Row],[R_Score(Recency)]])&gt;=4,"Recent Customers", IF(VALUE(RFM_Table[[#This Row],[R_Score(Recency)]])&lt;=2,"At Risk/Lost", "Average Customers"))))</f>
        <v>At Risk/Lost</v>
      </c>
    </row>
    <row r="408" spans="1:10" x14ac:dyDescent="0.35">
      <c r="A408" t="s">
        <v>482</v>
      </c>
      <c r="B408" t="s">
        <v>1275</v>
      </c>
      <c r="C408">
        <v>4</v>
      </c>
      <c r="D408">
        <v>42</v>
      </c>
      <c r="E408">
        <v>1131.0640000000001</v>
      </c>
      <c r="F408">
        <f xml:space="preserve"> ROUNDUP((1 - _xlfn.PERCENTRANK.INC(D:D,RFM_Table[[#This Row],[Recency (Days)]]))*5,0)</f>
        <v>4</v>
      </c>
      <c r="G408">
        <f>ROUNDUP(_xlfn.PERCENTRANK.INC(C:C,RFM_Table[[#This Row],[Total Orders]])*5,0)</f>
        <v>1</v>
      </c>
      <c r="H408">
        <f>ROUNDUP(_xlfn.PERCENTRANK.INC(E:E,RFM_Table[[#This Row],[Total Sales]])*5,0)</f>
        <v>2</v>
      </c>
      <c r="I408" s="9" t="str">
        <f>_xlfn.CONCAT(RFM_Table[[#This Row],[R_Score(Recency)]],RFM_Table[[#This Row],[F_Score(Frequency)]],RFM_Table[[#This Row],[M_Score(Monetary)]])</f>
        <v>412</v>
      </c>
      <c r="J408" t="str">
        <f>IF(VALUE(RFM_Table[[#This Row],[RFM_ID]])&gt;=444,"Champions", IF(VALUE(RFM_Table[[#This Row],[RFM_ID]])&gt;=333,"Loyal Customers", IF(VALUE(RFM_Table[[#This Row],[R_Score(Recency)]])&gt;=4,"Recent Customers", IF(VALUE(RFM_Table[[#This Row],[R_Score(Recency)]])&lt;=2,"At Risk/Lost", "Average Customers"))))</f>
        <v>Loyal Customers</v>
      </c>
    </row>
    <row r="409" spans="1:10" x14ac:dyDescent="0.35">
      <c r="A409" t="s">
        <v>483</v>
      </c>
      <c r="B409" t="s">
        <v>1276</v>
      </c>
      <c r="C409">
        <v>5</v>
      </c>
      <c r="D409">
        <v>534</v>
      </c>
      <c r="E409">
        <v>3868.02</v>
      </c>
      <c r="F409">
        <f xml:space="preserve"> ROUNDUP((1 - _xlfn.PERCENTRANK.INC(D:D,RFM_Table[[#This Row],[Recency (Days)]]))*5,0)</f>
        <v>1</v>
      </c>
      <c r="G409">
        <f>ROUNDUP(_xlfn.PERCENTRANK.INC(C:C,RFM_Table[[#This Row],[Total Orders]])*5,0)</f>
        <v>2</v>
      </c>
      <c r="H409">
        <f>ROUNDUP(_xlfn.PERCENTRANK.INC(E:E,RFM_Table[[#This Row],[Total Sales]])*5,0)</f>
        <v>4</v>
      </c>
      <c r="I409" s="9" t="str">
        <f>_xlfn.CONCAT(RFM_Table[[#This Row],[R_Score(Recency)]],RFM_Table[[#This Row],[F_Score(Frequency)]],RFM_Table[[#This Row],[M_Score(Monetary)]])</f>
        <v>124</v>
      </c>
      <c r="J409" t="str">
        <f>IF(VALUE(RFM_Table[[#This Row],[RFM_ID]])&gt;=444,"Champions", IF(VALUE(RFM_Table[[#This Row],[RFM_ID]])&gt;=333,"Loyal Customers", IF(VALUE(RFM_Table[[#This Row],[R_Score(Recency)]])&gt;=4,"Recent Customers", IF(VALUE(RFM_Table[[#This Row],[R_Score(Recency)]])&lt;=2,"At Risk/Lost", "Average Customers"))))</f>
        <v>At Risk/Lost</v>
      </c>
    </row>
    <row r="410" spans="1:10" x14ac:dyDescent="0.35">
      <c r="A410" t="s">
        <v>484</v>
      </c>
      <c r="B410" t="s">
        <v>1277</v>
      </c>
      <c r="C410">
        <v>5</v>
      </c>
      <c r="D410">
        <v>463</v>
      </c>
      <c r="E410">
        <v>469.16899999999998</v>
      </c>
      <c r="F410">
        <f xml:space="preserve"> ROUNDUP((1 - _xlfn.PERCENTRANK.INC(D:D,RFM_Table[[#This Row],[Recency (Days)]]))*5,0)</f>
        <v>1</v>
      </c>
      <c r="G410">
        <f>ROUNDUP(_xlfn.PERCENTRANK.INC(C:C,RFM_Table[[#This Row],[Total Orders]])*5,0)</f>
        <v>2</v>
      </c>
      <c r="H410">
        <f>ROUNDUP(_xlfn.PERCENTRANK.INC(E:E,RFM_Table[[#This Row],[Total Sales]])*5,0)</f>
        <v>1</v>
      </c>
      <c r="I410" s="9" t="str">
        <f>_xlfn.CONCAT(RFM_Table[[#This Row],[R_Score(Recency)]],RFM_Table[[#This Row],[F_Score(Frequency)]],RFM_Table[[#This Row],[M_Score(Monetary)]])</f>
        <v>121</v>
      </c>
      <c r="J410" t="str">
        <f>IF(VALUE(RFM_Table[[#This Row],[RFM_ID]])&gt;=444,"Champions", IF(VALUE(RFM_Table[[#This Row],[RFM_ID]])&gt;=333,"Loyal Customers", IF(VALUE(RFM_Table[[#This Row],[R_Score(Recency)]])&gt;=4,"Recent Customers", IF(VALUE(RFM_Table[[#This Row],[R_Score(Recency)]])&lt;=2,"At Risk/Lost", "Average Customers"))))</f>
        <v>At Risk/Lost</v>
      </c>
    </row>
    <row r="411" spans="1:10" x14ac:dyDescent="0.35">
      <c r="A411" t="s">
        <v>485</v>
      </c>
      <c r="B411" t="s">
        <v>1278</v>
      </c>
      <c r="C411">
        <v>6</v>
      </c>
      <c r="D411">
        <v>28</v>
      </c>
      <c r="E411">
        <v>2516.4940000000001</v>
      </c>
      <c r="F411">
        <f xml:space="preserve"> ROUNDUP((1 - _xlfn.PERCENTRANK.INC(D:D,RFM_Table[[#This Row],[Recency (Days)]]))*5,0)</f>
        <v>4</v>
      </c>
      <c r="G411">
        <f>ROUNDUP(_xlfn.PERCENTRANK.INC(C:C,RFM_Table[[#This Row],[Total Orders]])*5,0)</f>
        <v>3</v>
      </c>
      <c r="H411">
        <f>ROUNDUP(_xlfn.PERCENTRANK.INC(E:E,RFM_Table[[#This Row],[Total Sales]])*5,0)</f>
        <v>3</v>
      </c>
      <c r="I411" s="9" t="str">
        <f>_xlfn.CONCAT(RFM_Table[[#This Row],[R_Score(Recency)]],RFM_Table[[#This Row],[F_Score(Frequency)]],RFM_Table[[#This Row],[M_Score(Monetary)]])</f>
        <v>433</v>
      </c>
      <c r="J411" t="str">
        <f>IF(VALUE(RFM_Table[[#This Row],[RFM_ID]])&gt;=444,"Champions", IF(VALUE(RFM_Table[[#This Row],[RFM_ID]])&gt;=333,"Loyal Customers", IF(VALUE(RFM_Table[[#This Row],[R_Score(Recency)]])&gt;=4,"Recent Customers", IF(VALUE(RFM_Table[[#This Row],[R_Score(Recency)]])&lt;=2,"At Risk/Lost", "Average Customers"))))</f>
        <v>Loyal Customers</v>
      </c>
    </row>
    <row r="412" spans="1:10" x14ac:dyDescent="0.35">
      <c r="A412" t="s">
        <v>486</v>
      </c>
      <c r="B412" t="s">
        <v>1279</v>
      </c>
      <c r="C412">
        <v>6</v>
      </c>
      <c r="D412">
        <v>42</v>
      </c>
      <c r="E412">
        <v>7721.7139999999999</v>
      </c>
      <c r="F412">
        <f xml:space="preserve"> ROUNDUP((1 - _xlfn.PERCENTRANK.INC(D:D,RFM_Table[[#This Row],[Recency (Days)]]))*5,0)</f>
        <v>4</v>
      </c>
      <c r="G412">
        <f>ROUNDUP(_xlfn.PERCENTRANK.INC(C:C,RFM_Table[[#This Row],[Total Orders]])*5,0)</f>
        <v>3</v>
      </c>
      <c r="H412">
        <f>ROUNDUP(_xlfn.PERCENTRANK.INC(E:E,RFM_Table[[#This Row],[Total Sales]])*5,0)</f>
        <v>5</v>
      </c>
      <c r="I412" s="9" t="str">
        <f>_xlfn.CONCAT(RFM_Table[[#This Row],[R_Score(Recency)]],RFM_Table[[#This Row],[F_Score(Frequency)]],RFM_Table[[#This Row],[M_Score(Monetary)]])</f>
        <v>435</v>
      </c>
      <c r="J412" t="str">
        <f>IF(VALUE(RFM_Table[[#This Row],[RFM_ID]])&gt;=444,"Champions", IF(VALUE(RFM_Table[[#This Row],[RFM_ID]])&gt;=333,"Loyal Customers", IF(VALUE(RFM_Table[[#This Row],[R_Score(Recency)]])&gt;=4,"Recent Customers", IF(VALUE(RFM_Table[[#This Row],[R_Score(Recency)]])&lt;=2,"At Risk/Lost", "Average Customers"))))</f>
        <v>Loyal Customers</v>
      </c>
    </row>
    <row r="413" spans="1:10" x14ac:dyDescent="0.35">
      <c r="A413" t="s">
        <v>487</v>
      </c>
      <c r="B413" t="s">
        <v>1280</v>
      </c>
      <c r="C413">
        <v>7</v>
      </c>
      <c r="D413">
        <v>5</v>
      </c>
      <c r="E413">
        <v>1244.086</v>
      </c>
      <c r="F413">
        <f xml:space="preserve"> ROUNDUP((1 - _xlfn.PERCENTRANK.INC(D:D,RFM_Table[[#This Row],[Recency (Days)]]))*5,0)</f>
        <v>5</v>
      </c>
      <c r="G413">
        <f>ROUNDUP(_xlfn.PERCENTRANK.INC(C:C,RFM_Table[[#This Row],[Total Orders]])*5,0)</f>
        <v>3</v>
      </c>
      <c r="H413">
        <f>ROUNDUP(_xlfn.PERCENTRANK.INC(E:E,RFM_Table[[#This Row],[Total Sales]])*5,0)</f>
        <v>2</v>
      </c>
      <c r="I413" s="9" t="str">
        <f>_xlfn.CONCAT(RFM_Table[[#This Row],[R_Score(Recency)]],RFM_Table[[#This Row],[F_Score(Frequency)]],RFM_Table[[#This Row],[M_Score(Monetary)]])</f>
        <v>532</v>
      </c>
      <c r="J413" t="str">
        <f>IF(VALUE(RFM_Table[[#This Row],[RFM_ID]])&gt;=444,"Champions", IF(VALUE(RFM_Table[[#This Row],[RFM_ID]])&gt;=333,"Loyal Customers", IF(VALUE(RFM_Table[[#This Row],[R_Score(Recency)]])&gt;=4,"Recent Customers", IF(VALUE(RFM_Table[[#This Row],[R_Score(Recency)]])&lt;=2,"At Risk/Lost", "Average Customers"))))</f>
        <v>Champions</v>
      </c>
    </row>
    <row r="414" spans="1:10" x14ac:dyDescent="0.35">
      <c r="A414" t="s">
        <v>488</v>
      </c>
      <c r="B414" t="s">
        <v>1281</v>
      </c>
      <c r="C414">
        <v>4</v>
      </c>
      <c r="D414">
        <v>461</v>
      </c>
      <c r="E414">
        <v>1428.731</v>
      </c>
      <c r="F414">
        <f xml:space="preserve"> ROUNDUP((1 - _xlfn.PERCENTRANK.INC(D:D,RFM_Table[[#This Row],[Recency (Days)]]))*5,0)</f>
        <v>1</v>
      </c>
      <c r="G414">
        <f>ROUNDUP(_xlfn.PERCENTRANK.INC(C:C,RFM_Table[[#This Row],[Total Orders]])*5,0)</f>
        <v>1</v>
      </c>
      <c r="H414">
        <f>ROUNDUP(_xlfn.PERCENTRANK.INC(E:E,RFM_Table[[#This Row],[Total Sales]])*5,0)</f>
        <v>2</v>
      </c>
      <c r="I414" s="9" t="str">
        <f>_xlfn.CONCAT(RFM_Table[[#This Row],[R_Score(Recency)]],RFM_Table[[#This Row],[F_Score(Frequency)]],RFM_Table[[#This Row],[M_Score(Monetary)]])</f>
        <v>112</v>
      </c>
      <c r="J414" t="str">
        <f>IF(VALUE(RFM_Table[[#This Row],[RFM_ID]])&gt;=444,"Champions", IF(VALUE(RFM_Table[[#This Row],[RFM_ID]])&gt;=333,"Loyal Customers", IF(VALUE(RFM_Table[[#This Row],[R_Score(Recency)]])&gt;=4,"Recent Customers", IF(VALUE(RFM_Table[[#This Row],[R_Score(Recency)]])&lt;=2,"At Risk/Lost", "Average Customers"))))</f>
        <v>At Risk/Lost</v>
      </c>
    </row>
    <row r="415" spans="1:10" x14ac:dyDescent="0.35">
      <c r="A415" t="s">
        <v>489</v>
      </c>
      <c r="B415" t="s">
        <v>1282</v>
      </c>
      <c r="C415">
        <v>7</v>
      </c>
      <c r="D415">
        <v>36</v>
      </c>
      <c r="E415">
        <v>1519.5060000000001</v>
      </c>
      <c r="F415">
        <f xml:space="preserve"> ROUNDUP((1 - _xlfn.PERCENTRANK.INC(D:D,RFM_Table[[#This Row],[Recency (Days)]]))*5,0)</f>
        <v>4</v>
      </c>
      <c r="G415">
        <f>ROUNDUP(_xlfn.PERCENTRANK.INC(C:C,RFM_Table[[#This Row],[Total Orders]])*5,0)</f>
        <v>3</v>
      </c>
      <c r="H415">
        <f>ROUNDUP(_xlfn.PERCENTRANK.INC(E:E,RFM_Table[[#This Row],[Total Sales]])*5,0)</f>
        <v>2</v>
      </c>
      <c r="I415" s="9" t="str">
        <f>_xlfn.CONCAT(RFM_Table[[#This Row],[R_Score(Recency)]],RFM_Table[[#This Row],[F_Score(Frequency)]],RFM_Table[[#This Row],[M_Score(Monetary)]])</f>
        <v>432</v>
      </c>
      <c r="J415" t="str">
        <f>IF(VALUE(RFM_Table[[#This Row],[RFM_ID]])&gt;=444,"Champions", IF(VALUE(RFM_Table[[#This Row],[RFM_ID]])&gt;=333,"Loyal Customers", IF(VALUE(RFM_Table[[#This Row],[R_Score(Recency)]])&gt;=4,"Recent Customers", IF(VALUE(RFM_Table[[#This Row],[R_Score(Recency)]])&lt;=2,"At Risk/Lost", "Average Customers"))))</f>
        <v>Loyal Customers</v>
      </c>
    </row>
    <row r="416" spans="1:10" x14ac:dyDescent="0.35">
      <c r="A416" t="s">
        <v>490</v>
      </c>
      <c r="B416" t="s">
        <v>1283</v>
      </c>
      <c r="C416">
        <v>7</v>
      </c>
      <c r="D416">
        <v>4</v>
      </c>
      <c r="E416">
        <v>3152.6149999999998</v>
      </c>
      <c r="F416">
        <f xml:space="preserve"> ROUNDUP((1 - _xlfn.PERCENTRANK.INC(D:D,RFM_Table[[#This Row],[Recency (Days)]]))*5,0)</f>
        <v>5</v>
      </c>
      <c r="G416">
        <f>ROUNDUP(_xlfn.PERCENTRANK.INC(C:C,RFM_Table[[#This Row],[Total Orders]])*5,0)</f>
        <v>3</v>
      </c>
      <c r="H416">
        <f>ROUNDUP(_xlfn.PERCENTRANK.INC(E:E,RFM_Table[[#This Row],[Total Sales]])*5,0)</f>
        <v>4</v>
      </c>
      <c r="I416" s="9" t="str">
        <f>_xlfn.CONCAT(RFM_Table[[#This Row],[R_Score(Recency)]],RFM_Table[[#This Row],[F_Score(Frequency)]],RFM_Table[[#This Row],[M_Score(Monetary)]])</f>
        <v>534</v>
      </c>
      <c r="J416" t="str">
        <f>IF(VALUE(RFM_Table[[#This Row],[RFM_ID]])&gt;=444,"Champions", IF(VALUE(RFM_Table[[#This Row],[RFM_ID]])&gt;=333,"Loyal Customers", IF(VALUE(RFM_Table[[#This Row],[R_Score(Recency)]])&gt;=4,"Recent Customers", IF(VALUE(RFM_Table[[#This Row],[R_Score(Recency)]])&lt;=2,"At Risk/Lost", "Average Customers"))))</f>
        <v>Champions</v>
      </c>
    </row>
    <row r="417" spans="1:10" x14ac:dyDescent="0.35">
      <c r="A417" t="s">
        <v>491</v>
      </c>
      <c r="B417" t="s">
        <v>1284</v>
      </c>
      <c r="C417">
        <v>9</v>
      </c>
      <c r="D417">
        <v>296</v>
      </c>
      <c r="E417">
        <v>1569.4639999999999</v>
      </c>
      <c r="F417">
        <f xml:space="preserve"> ROUNDUP((1 - _xlfn.PERCENTRANK.INC(D:D,RFM_Table[[#This Row],[Recency (Days)]]))*5,0)</f>
        <v>1</v>
      </c>
      <c r="G417">
        <f>ROUNDUP(_xlfn.PERCENTRANK.INC(C:C,RFM_Table[[#This Row],[Total Orders]])*5,0)</f>
        <v>4</v>
      </c>
      <c r="H417">
        <f>ROUNDUP(_xlfn.PERCENTRANK.INC(E:E,RFM_Table[[#This Row],[Total Sales]])*5,0)</f>
        <v>2</v>
      </c>
      <c r="I417" s="9" t="str">
        <f>_xlfn.CONCAT(RFM_Table[[#This Row],[R_Score(Recency)]],RFM_Table[[#This Row],[F_Score(Frequency)]],RFM_Table[[#This Row],[M_Score(Monetary)]])</f>
        <v>142</v>
      </c>
      <c r="J417" t="str">
        <f>IF(VALUE(RFM_Table[[#This Row],[RFM_ID]])&gt;=444,"Champions", IF(VALUE(RFM_Table[[#This Row],[RFM_ID]])&gt;=333,"Loyal Customers", IF(VALUE(RFM_Table[[#This Row],[R_Score(Recency)]])&gt;=4,"Recent Customers", IF(VALUE(RFM_Table[[#This Row],[R_Score(Recency)]])&lt;=2,"At Risk/Lost", "Average Customers"))))</f>
        <v>At Risk/Lost</v>
      </c>
    </row>
    <row r="418" spans="1:10" x14ac:dyDescent="0.35">
      <c r="A418" t="s">
        <v>492</v>
      </c>
      <c r="B418" t="s">
        <v>1285</v>
      </c>
      <c r="C418">
        <v>3</v>
      </c>
      <c r="D418">
        <v>117</v>
      </c>
      <c r="E418">
        <v>908.82100000000003</v>
      </c>
      <c r="F418">
        <f xml:space="preserve"> ROUNDUP((1 - _xlfn.PERCENTRANK.INC(D:D,RFM_Table[[#This Row],[Recency (Days)]]))*5,0)</f>
        <v>2</v>
      </c>
      <c r="G418">
        <f>ROUNDUP(_xlfn.PERCENTRANK.INC(C:C,RFM_Table[[#This Row],[Total Orders]])*5,0)</f>
        <v>1</v>
      </c>
      <c r="H418">
        <f>ROUNDUP(_xlfn.PERCENTRANK.INC(E:E,RFM_Table[[#This Row],[Total Sales]])*5,0)</f>
        <v>1</v>
      </c>
      <c r="I418" s="9" t="str">
        <f>_xlfn.CONCAT(RFM_Table[[#This Row],[R_Score(Recency)]],RFM_Table[[#This Row],[F_Score(Frequency)]],RFM_Table[[#This Row],[M_Score(Monetary)]])</f>
        <v>211</v>
      </c>
      <c r="J418" t="str">
        <f>IF(VALUE(RFM_Table[[#This Row],[RFM_ID]])&gt;=444,"Champions", IF(VALUE(RFM_Table[[#This Row],[RFM_ID]])&gt;=333,"Loyal Customers", IF(VALUE(RFM_Table[[#This Row],[R_Score(Recency)]])&gt;=4,"Recent Customers", IF(VALUE(RFM_Table[[#This Row],[R_Score(Recency)]])&lt;=2,"At Risk/Lost", "Average Customers"))))</f>
        <v>At Risk/Lost</v>
      </c>
    </row>
    <row r="419" spans="1:10" x14ac:dyDescent="0.35">
      <c r="A419" t="s">
        <v>493</v>
      </c>
      <c r="B419" t="s">
        <v>1286</v>
      </c>
      <c r="C419">
        <v>12</v>
      </c>
      <c r="D419">
        <v>230</v>
      </c>
      <c r="E419">
        <v>2744.7420000000002</v>
      </c>
      <c r="F419">
        <f xml:space="preserve"> ROUNDUP((1 - _xlfn.PERCENTRANK.INC(D:D,RFM_Table[[#This Row],[Recency (Days)]]))*5,0)</f>
        <v>1</v>
      </c>
      <c r="G419">
        <f>ROUNDUP(_xlfn.PERCENTRANK.INC(C:C,RFM_Table[[#This Row],[Total Orders]])*5,0)</f>
        <v>5</v>
      </c>
      <c r="H419">
        <f>ROUNDUP(_xlfn.PERCENTRANK.INC(E:E,RFM_Table[[#This Row],[Total Sales]])*5,0)</f>
        <v>3</v>
      </c>
      <c r="I419" s="9" t="str">
        <f>_xlfn.CONCAT(RFM_Table[[#This Row],[R_Score(Recency)]],RFM_Table[[#This Row],[F_Score(Frequency)]],RFM_Table[[#This Row],[M_Score(Monetary)]])</f>
        <v>153</v>
      </c>
      <c r="J419" t="str">
        <f>IF(VALUE(RFM_Table[[#This Row],[RFM_ID]])&gt;=444,"Champions", IF(VALUE(RFM_Table[[#This Row],[RFM_ID]])&gt;=333,"Loyal Customers", IF(VALUE(RFM_Table[[#This Row],[R_Score(Recency)]])&gt;=4,"Recent Customers", IF(VALUE(RFM_Table[[#This Row],[R_Score(Recency)]])&lt;=2,"At Risk/Lost", "Average Customers"))))</f>
        <v>At Risk/Lost</v>
      </c>
    </row>
    <row r="420" spans="1:10" x14ac:dyDescent="0.35">
      <c r="A420" t="s">
        <v>494</v>
      </c>
      <c r="B420" t="s">
        <v>1287</v>
      </c>
      <c r="C420">
        <v>7</v>
      </c>
      <c r="D420">
        <v>1</v>
      </c>
      <c r="E420">
        <v>983.92200000000003</v>
      </c>
      <c r="F420">
        <f xml:space="preserve"> ROUNDUP((1 - _xlfn.PERCENTRANK.INC(D:D,RFM_Table[[#This Row],[Recency (Days)]]))*5,0)</f>
        <v>5</v>
      </c>
      <c r="G420">
        <f>ROUNDUP(_xlfn.PERCENTRANK.INC(C:C,RFM_Table[[#This Row],[Total Orders]])*5,0)</f>
        <v>3</v>
      </c>
      <c r="H420">
        <f>ROUNDUP(_xlfn.PERCENTRANK.INC(E:E,RFM_Table[[#This Row],[Total Sales]])*5,0)</f>
        <v>2</v>
      </c>
      <c r="I420" s="9" t="str">
        <f>_xlfn.CONCAT(RFM_Table[[#This Row],[R_Score(Recency)]],RFM_Table[[#This Row],[F_Score(Frequency)]],RFM_Table[[#This Row],[M_Score(Monetary)]])</f>
        <v>532</v>
      </c>
      <c r="J420" t="str">
        <f>IF(VALUE(RFM_Table[[#This Row],[RFM_ID]])&gt;=444,"Champions", IF(VALUE(RFM_Table[[#This Row],[RFM_ID]])&gt;=333,"Loyal Customers", IF(VALUE(RFM_Table[[#This Row],[R_Score(Recency)]])&gt;=4,"Recent Customers", IF(VALUE(RFM_Table[[#This Row],[R_Score(Recency)]])&lt;=2,"At Risk/Lost", "Average Customers"))))</f>
        <v>Champions</v>
      </c>
    </row>
    <row r="421" spans="1:10" x14ac:dyDescent="0.35">
      <c r="A421" t="s">
        <v>495</v>
      </c>
      <c r="B421" t="s">
        <v>1288</v>
      </c>
      <c r="C421">
        <v>6</v>
      </c>
      <c r="D421">
        <v>407</v>
      </c>
      <c r="E421">
        <v>2120.9540000000002</v>
      </c>
      <c r="F421">
        <f xml:space="preserve"> ROUNDUP((1 - _xlfn.PERCENTRANK.INC(D:D,RFM_Table[[#This Row],[Recency (Days)]]))*5,0)</f>
        <v>1</v>
      </c>
      <c r="G421">
        <f>ROUNDUP(_xlfn.PERCENTRANK.INC(C:C,RFM_Table[[#This Row],[Total Orders]])*5,0)</f>
        <v>3</v>
      </c>
      <c r="H421">
        <f>ROUNDUP(_xlfn.PERCENTRANK.INC(E:E,RFM_Table[[#This Row],[Total Sales]])*5,0)</f>
        <v>3</v>
      </c>
      <c r="I421" s="9" t="str">
        <f>_xlfn.CONCAT(RFM_Table[[#This Row],[R_Score(Recency)]],RFM_Table[[#This Row],[F_Score(Frequency)]],RFM_Table[[#This Row],[M_Score(Monetary)]])</f>
        <v>133</v>
      </c>
      <c r="J421" t="str">
        <f>IF(VALUE(RFM_Table[[#This Row],[RFM_ID]])&gt;=444,"Champions", IF(VALUE(RFM_Table[[#This Row],[RFM_ID]])&gt;=333,"Loyal Customers", IF(VALUE(RFM_Table[[#This Row],[R_Score(Recency)]])&gt;=4,"Recent Customers", IF(VALUE(RFM_Table[[#This Row],[R_Score(Recency)]])&lt;=2,"At Risk/Lost", "Average Customers"))))</f>
        <v>At Risk/Lost</v>
      </c>
    </row>
    <row r="422" spans="1:10" x14ac:dyDescent="0.35">
      <c r="A422" t="s">
        <v>496</v>
      </c>
      <c r="B422" t="s">
        <v>1289</v>
      </c>
      <c r="C422">
        <v>4</v>
      </c>
      <c r="D422">
        <v>97</v>
      </c>
      <c r="E422">
        <v>3908.2620000000002</v>
      </c>
      <c r="F422">
        <f xml:space="preserve"> ROUNDUP((1 - _xlfn.PERCENTRANK.INC(D:D,RFM_Table[[#This Row],[Recency (Days)]]))*5,0)</f>
        <v>3</v>
      </c>
      <c r="G422">
        <f>ROUNDUP(_xlfn.PERCENTRANK.INC(C:C,RFM_Table[[#This Row],[Total Orders]])*5,0)</f>
        <v>1</v>
      </c>
      <c r="H422">
        <f>ROUNDUP(_xlfn.PERCENTRANK.INC(E:E,RFM_Table[[#This Row],[Total Sales]])*5,0)</f>
        <v>4</v>
      </c>
      <c r="I422" s="9" t="str">
        <f>_xlfn.CONCAT(RFM_Table[[#This Row],[R_Score(Recency)]],RFM_Table[[#This Row],[F_Score(Frequency)]],RFM_Table[[#This Row],[M_Score(Monetary)]])</f>
        <v>314</v>
      </c>
      <c r="J422" t="str">
        <f>IF(VALUE(RFM_Table[[#This Row],[RFM_ID]])&gt;=444,"Champions", IF(VALUE(RFM_Table[[#This Row],[RFM_ID]])&gt;=333,"Loyal Customers", IF(VALUE(RFM_Table[[#This Row],[R_Score(Recency)]])&gt;=4,"Recent Customers", IF(VALUE(RFM_Table[[#This Row],[R_Score(Recency)]])&lt;=2,"At Risk/Lost", "Average Customers"))))</f>
        <v>Average Customers</v>
      </c>
    </row>
    <row r="423" spans="1:10" x14ac:dyDescent="0.35">
      <c r="A423" t="s">
        <v>497</v>
      </c>
      <c r="B423" t="s">
        <v>1290</v>
      </c>
      <c r="C423">
        <v>4</v>
      </c>
      <c r="D423">
        <v>57</v>
      </c>
      <c r="E423">
        <v>1146.05</v>
      </c>
      <c r="F423">
        <f xml:space="preserve"> ROUNDUP((1 - _xlfn.PERCENTRANK.INC(D:D,RFM_Table[[#This Row],[Recency (Days)]]))*5,0)</f>
        <v>3</v>
      </c>
      <c r="G423">
        <f>ROUNDUP(_xlfn.PERCENTRANK.INC(C:C,RFM_Table[[#This Row],[Total Orders]])*5,0)</f>
        <v>1</v>
      </c>
      <c r="H423">
        <f>ROUNDUP(_xlfn.PERCENTRANK.INC(E:E,RFM_Table[[#This Row],[Total Sales]])*5,0)</f>
        <v>2</v>
      </c>
      <c r="I423" s="9" t="str">
        <f>_xlfn.CONCAT(RFM_Table[[#This Row],[R_Score(Recency)]],RFM_Table[[#This Row],[F_Score(Frequency)]],RFM_Table[[#This Row],[M_Score(Monetary)]])</f>
        <v>312</v>
      </c>
      <c r="J423" t="str">
        <f>IF(VALUE(RFM_Table[[#This Row],[RFM_ID]])&gt;=444,"Champions", IF(VALUE(RFM_Table[[#This Row],[RFM_ID]])&gt;=333,"Loyal Customers", IF(VALUE(RFM_Table[[#This Row],[R_Score(Recency)]])&gt;=4,"Recent Customers", IF(VALUE(RFM_Table[[#This Row],[R_Score(Recency)]])&lt;=2,"At Risk/Lost", "Average Customers"))))</f>
        <v>Average Customers</v>
      </c>
    </row>
    <row r="424" spans="1:10" x14ac:dyDescent="0.35">
      <c r="A424" t="s">
        <v>498</v>
      </c>
      <c r="B424" t="s">
        <v>1291</v>
      </c>
      <c r="C424">
        <v>5</v>
      </c>
      <c r="D424">
        <v>484</v>
      </c>
      <c r="E424">
        <v>8282.3580000000002</v>
      </c>
      <c r="F424">
        <f xml:space="preserve"> ROUNDUP((1 - _xlfn.PERCENTRANK.INC(D:D,RFM_Table[[#This Row],[Recency (Days)]]))*5,0)</f>
        <v>1</v>
      </c>
      <c r="G424">
        <f>ROUNDUP(_xlfn.PERCENTRANK.INC(C:C,RFM_Table[[#This Row],[Total Orders]])*5,0)</f>
        <v>2</v>
      </c>
      <c r="H424">
        <f>ROUNDUP(_xlfn.PERCENTRANK.INC(E:E,RFM_Table[[#This Row],[Total Sales]])*5,0)</f>
        <v>5</v>
      </c>
      <c r="I424" s="9" t="str">
        <f>_xlfn.CONCAT(RFM_Table[[#This Row],[R_Score(Recency)]],RFM_Table[[#This Row],[F_Score(Frequency)]],RFM_Table[[#This Row],[M_Score(Monetary)]])</f>
        <v>125</v>
      </c>
      <c r="J424" t="str">
        <f>IF(VALUE(RFM_Table[[#This Row],[RFM_ID]])&gt;=444,"Champions", IF(VALUE(RFM_Table[[#This Row],[RFM_ID]])&gt;=333,"Loyal Customers", IF(VALUE(RFM_Table[[#This Row],[R_Score(Recency)]])&gt;=4,"Recent Customers", IF(VALUE(RFM_Table[[#This Row],[R_Score(Recency)]])&lt;=2,"At Risk/Lost", "Average Customers"))))</f>
        <v>At Risk/Lost</v>
      </c>
    </row>
    <row r="425" spans="1:10" x14ac:dyDescent="0.35">
      <c r="A425" t="s">
        <v>499</v>
      </c>
      <c r="B425" t="s">
        <v>1292</v>
      </c>
      <c r="C425">
        <v>6</v>
      </c>
      <c r="D425">
        <v>41</v>
      </c>
      <c r="E425">
        <v>1888.9639999999999</v>
      </c>
      <c r="F425">
        <f xml:space="preserve"> ROUNDUP((1 - _xlfn.PERCENTRANK.INC(D:D,RFM_Table[[#This Row],[Recency (Days)]]))*5,0)</f>
        <v>4</v>
      </c>
      <c r="G425">
        <f>ROUNDUP(_xlfn.PERCENTRANK.INC(C:C,RFM_Table[[#This Row],[Total Orders]])*5,0)</f>
        <v>3</v>
      </c>
      <c r="H425">
        <f>ROUNDUP(_xlfn.PERCENTRANK.INC(E:E,RFM_Table[[#This Row],[Total Sales]])*5,0)</f>
        <v>3</v>
      </c>
      <c r="I425" s="9" t="str">
        <f>_xlfn.CONCAT(RFM_Table[[#This Row],[R_Score(Recency)]],RFM_Table[[#This Row],[F_Score(Frequency)]],RFM_Table[[#This Row],[M_Score(Monetary)]])</f>
        <v>433</v>
      </c>
      <c r="J425" t="str">
        <f>IF(VALUE(RFM_Table[[#This Row],[RFM_ID]])&gt;=444,"Champions", IF(VALUE(RFM_Table[[#This Row],[RFM_ID]])&gt;=333,"Loyal Customers", IF(VALUE(RFM_Table[[#This Row],[R_Score(Recency)]])&gt;=4,"Recent Customers", IF(VALUE(RFM_Table[[#This Row],[R_Score(Recency)]])&lt;=2,"At Risk/Lost", "Average Customers"))))</f>
        <v>Loyal Customers</v>
      </c>
    </row>
    <row r="426" spans="1:10" x14ac:dyDescent="0.35">
      <c r="A426" t="s">
        <v>500</v>
      </c>
      <c r="B426" t="s">
        <v>1293</v>
      </c>
      <c r="C426">
        <v>12</v>
      </c>
      <c r="D426">
        <v>112</v>
      </c>
      <c r="E426">
        <v>8181.2560000000003</v>
      </c>
      <c r="F426">
        <f xml:space="preserve"> ROUNDUP((1 - _xlfn.PERCENTRANK.INC(D:D,RFM_Table[[#This Row],[Recency (Days)]]))*5,0)</f>
        <v>2</v>
      </c>
      <c r="G426">
        <f>ROUNDUP(_xlfn.PERCENTRANK.INC(C:C,RFM_Table[[#This Row],[Total Orders]])*5,0)</f>
        <v>5</v>
      </c>
      <c r="H426">
        <f>ROUNDUP(_xlfn.PERCENTRANK.INC(E:E,RFM_Table[[#This Row],[Total Sales]])*5,0)</f>
        <v>5</v>
      </c>
      <c r="I426" s="9" t="str">
        <f>_xlfn.CONCAT(RFM_Table[[#This Row],[R_Score(Recency)]],RFM_Table[[#This Row],[F_Score(Frequency)]],RFM_Table[[#This Row],[M_Score(Monetary)]])</f>
        <v>255</v>
      </c>
      <c r="J426" t="str">
        <f>IF(VALUE(RFM_Table[[#This Row],[RFM_ID]])&gt;=444,"Champions", IF(VALUE(RFM_Table[[#This Row],[RFM_ID]])&gt;=333,"Loyal Customers", IF(VALUE(RFM_Table[[#This Row],[R_Score(Recency)]])&gt;=4,"Recent Customers", IF(VALUE(RFM_Table[[#This Row],[R_Score(Recency)]])&lt;=2,"At Risk/Lost", "Average Customers"))))</f>
        <v>At Risk/Lost</v>
      </c>
    </row>
    <row r="427" spans="1:10" x14ac:dyDescent="0.35">
      <c r="A427" t="s">
        <v>501</v>
      </c>
      <c r="B427" t="s">
        <v>1294</v>
      </c>
      <c r="C427">
        <v>5</v>
      </c>
      <c r="D427">
        <v>289</v>
      </c>
      <c r="E427">
        <v>2243.5100000000002</v>
      </c>
      <c r="F427">
        <f xml:space="preserve"> ROUNDUP((1 - _xlfn.PERCENTRANK.INC(D:D,RFM_Table[[#This Row],[Recency (Days)]]))*5,0)</f>
        <v>1</v>
      </c>
      <c r="G427">
        <f>ROUNDUP(_xlfn.PERCENTRANK.INC(C:C,RFM_Table[[#This Row],[Total Orders]])*5,0)</f>
        <v>2</v>
      </c>
      <c r="H427">
        <f>ROUNDUP(_xlfn.PERCENTRANK.INC(E:E,RFM_Table[[#This Row],[Total Sales]])*5,0)</f>
        <v>3</v>
      </c>
      <c r="I427" s="9" t="str">
        <f>_xlfn.CONCAT(RFM_Table[[#This Row],[R_Score(Recency)]],RFM_Table[[#This Row],[F_Score(Frequency)]],RFM_Table[[#This Row],[M_Score(Monetary)]])</f>
        <v>123</v>
      </c>
      <c r="J427" t="str">
        <f>IF(VALUE(RFM_Table[[#This Row],[RFM_ID]])&gt;=444,"Champions", IF(VALUE(RFM_Table[[#This Row],[RFM_ID]])&gt;=333,"Loyal Customers", IF(VALUE(RFM_Table[[#This Row],[R_Score(Recency)]])&gt;=4,"Recent Customers", IF(VALUE(RFM_Table[[#This Row],[R_Score(Recency)]])&lt;=2,"At Risk/Lost", "Average Customers"))))</f>
        <v>At Risk/Lost</v>
      </c>
    </row>
    <row r="428" spans="1:10" x14ac:dyDescent="0.35">
      <c r="A428" t="s">
        <v>502</v>
      </c>
      <c r="B428" t="s">
        <v>1295</v>
      </c>
      <c r="C428">
        <v>8</v>
      </c>
      <c r="D428">
        <v>26</v>
      </c>
      <c r="E428">
        <v>1686.7311999999999</v>
      </c>
      <c r="F428">
        <f xml:space="preserve"> ROUNDUP((1 - _xlfn.PERCENTRANK.INC(D:D,RFM_Table[[#This Row],[Recency (Days)]]))*5,0)</f>
        <v>5</v>
      </c>
      <c r="G428">
        <f>ROUNDUP(_xlfn.PERCENTRANK.INC(C:C,RFM_Table[[#This Row],[Total Orders]])*5,0)</f>
        <v>4</v>
      </c>
      <c r="H428">
        <f>ROUNDUP(_xlfn.PERCENTRANK.INC(E:E,RFM_Table[[#This Row],[Total Sales]])*5,0)</f>
        <v>2</v>
      </c>
      <c r="I428" s="9" t="str">
        <f>_xlfn.CONCAT(RFM_Table[[#This Row],[R_Score(Recency)]],RFM_Table[[#This Row],[F_Score(Frequency)]],RFM_Table[[#This Row],[M_Score(Monetary)]])</f>
        <v>542</v>
      </c>
      <c r="J428" t="str">
        <f>IF(VALUE(RFM_Table[[#This Row],[RFM_ID]])&gt;=444,"Champions", IF(VALUE(RFM_Table[[#This Row],[RFM_ID]])&gt;=333,"Loyal Customers", IF(VALUE(RFM_Table[[#This Row],[R_Score(Recency)]])&gt;=4,"Recent Customers", IF(VALUE(RFM_Table[[#This Row],[R_Score(Recency)]])&lt;=2,"At Risk/Lost", "Average Customers"))))</f>
        <v>Champions</v>
      </c>
    </row>
    <row r="429" spans="1:10" x14ac:dyDescent="0.35">
      <c r="A429" t="s">
        <v>503</v>
      </c>
      <c r="B429" t="s">
        <v>1296</v>
      </c>
      <c r="C429">
        <v>7</v>
      </c>
      <c r="D429">
        <v>97</v>
      </c>
      <c r="E429">
        <v>10604.266</v>
      </c>
      <c r="F429">
        <f xml:space="preserve"> ROUNDUP((1 - _xlfn.PERCENTRANK.INC(D:D,RFM_Table[[#This Row],[Recency (Days)]]))*5,0)</f>
        <v>3</v>
      </c>
      <c r="G429">
        <f>ROUNDUP(_xlfn.PERCENTRANK.INC(C:C,RFM_Table[[#This Row],[Total Orders]])*5,0)</f>
        <v>3</v>
      </c>
      <c r="H429">
        <f>ROUNDUP(_xlfn.PERCENTRANK.INC(E:E,RFM_Table[[#This Row],[Total Sales]])*5,0)</f>
        <v>5</v>
      </c>
      <c r="I429" s="9" t="str">
        <f>_xlfn.CONCAT(RFM_Table[[#This Row],[R_Score(Recency)]],RFM_Table[[#This Row],[F_Score(Frequency)]],RFM_Table[[#This Row],[M_Score(Monetary)]])</f>
        <v>335</v>
      </c>
      <c r="J429" t="str">
        <f>IF(VALUE(RFM_Table[[#This Row],[RFM_ID]])&gt;=444,"Champions", IF(VALUE(RFM_Table[[#This Row],[RFM_ID]])&gt;=333,"Loyal Customers", IF(VALUE(RFM_Table[[#This Row],[R_Score(Recency)]])&gt;=4,"Recent Customers", IF(VALUE(RFM_Table[[#This Row],[R_Score(Recency)]])&lt;=2,"At Risk/Lost", "Average Customers"))))</f>
        <v>Loyal Customers</v>
      </c>
    </row>
    <row r="430" spans="1:10" x14ac:dyDescent="0.35">
      <c r="A430" t="s">
        <v>504</v>
      </c>
      <c r="B430" t="s">
        <v>1297</v>
      </c>
      <c r="C430">
        <v>8</v>
      </c>
      <c r="D430">
        <v>40</v>
      </c>
      <c r="E430">
        <v>3312.864</v>
      </c>
      <c r="F430">
        <f xml:space="preserve"> ROUNDUP((1 - _xlfn.PERCENTRANK.INC(D:D,RFM_Table[[#This Row],[Recency (Days)]]))*5,0)</f>
        <v>4</v>
      </c>
      <c r="G430">
        <f>ROUNDUP(_xlfn.PERCENTRANK.INC(C:C,RFM_Table[[#This Row],[Total Orders]])*5,0)</f>
        <v>4</v>
      </c>
      <c r="H430">
        <f>ROUNDUP(_xlfn.PERCENTRANK.INC(E:E,RFM_Table[[#This Row],[Total Sales]])*5,0)</f>
        <v>4</v>
      </c>
      <c r="I430" s="9" t="str">
        <f>_xlfn.CONCAT(RFM_Table[[#This Row],[R_Score(Recency)]],RFM_Table[[#This Row],[F_Score(Frequency)]],RFM_Table[[#This Row],[M_Score(Monetary)]])</f>
        <v>444</v>
      </c>
      <c r="J430" t="str">
        <f>IF(VALUE(RFM_Table[[#This Row],[RFM_ID]])&gt;=444,"Champions", IF(VALUE(RFM_Table[[#This Row],[RFM_ID]])&gt;=333,"Loyal Customers", IF(VALUE(RFM_Table[[#This Row],[R_Score(Recency)]])&gt;=4,"Recent Customers", IF(VALUE(RFM_Table[[#This Row],[R_Score(Recency)]])&lt;=2,"At Risk/Lost", "Average Customers"))))</f>
        <v>Champions</v>
      </c>
    </row>
    <row r="431" spans="1:10" x14ac:dyDescent="0.35">
      <c r="A431" t="s">
        <v>505</v>
      </c>
      <c r="B431" t="s">
        <v>1298</v>
      </c>
      <c r="C431">
        <v>6</v>
      </c>
      <c r="D431">
        <v>1</v>
      </c>
      <c r="E431">
        <v>3100.6120000000001</v>
      </c>
      <c r="F431">
        <f xml:space="preserve"> ROUNDUP((1 - _xlfn.PERCENTRANK.INC(D:D,RFM_Table[[#This Row],[Recency (Days)]]))*5,0)</f>
        <v>5</v>
      </c>
      <c r="G431">
        <f>ROUNDUP(_xlfn.PERCENTRANK.INC(C:C,RFM_Table[[#This Row],[Total Orders]])*5,0)</f>
        <v>3</v>
      </c>
      <c r="H431">
        <f>ROUNDUP(_xlfn.PERCENTRANK.INC(E:E,RFM_Table[[#This Row],[Total Sales]])*5,0)</f>
        <v>4</v>
      </c>
      <c r="I431" s="9" t="str">
        <f>_xlfn.CONCAT(RFM_Table[[#This Row],[R_Score(Recency)]],RFM_Table[[#This Row],[F_Score(Frequency)]],RFM_Table[[#This Row],[M_Score(Monetary)]])</f>
        <v>534</v>
      </c>
      <c r="J431" t="str">
        <f>IF(VALUE(RFM_Table[[#This Row],[RFM_ID]])&gt;=444,"Champions", IF(VALUE(RFM_Table[[#This Row],[RFM_ID]])&gt;=333,"Loyal Customers", IF(VALUE(RFM_Table[[#This Row],[R_Score(Recency)]])&gt;=4,"Recent Customers", IF(VALUE(RFM_Table[[#This Row],[R_Score(Recency)]])&lt;=2,"At Risk/Lost", "Average Customers"))))</f>
        <v>Champions</v>
      </c>
    </row>
    <row r="432" spans="1:10" x14ac:dyDescent="0.35">
      <c r="A432" t="s">
        <v>506</v>
      </c>
      <c r="B432" t="s">
        <v>1299</v>
      </c>
      <c r="C432">
        <v>7</v>
      </c>
      <c r="D432">
        <v>22</v>
      </c>
      <c r="E432">
        <v>5952.8590000000004</v>
      </c>
      <c r="F432">
        <f xml:space="preserve"> ROUNDUP((1 - _xlfn.PERCENTRANK.INC(D:D,RFM_Table[[#This Row],[Recency (Days)]]))*5,0)</f>
        <v>5</v>
      </c>
      <c r="G432">
        <f>ROUNDUP(_xlfn.PERCENTRANK.INC(C:C,RFM_Table[[#This Row],[Total Orders]])*5,0)</f>
        <v>3</v>
      </c>
      <c r="H432">
        <f>ROUNDUP(_xlfn.PERCENTRANK.INC(E:E,RFM_Table[[#This Row],[Total Sales]])*5,0)</f>
        <v>5</v>
      </c>
      <c r="I432" s="9" t="str">
        <f>_xlfn.CONCAT(RFM_Table[[#This Row],[R_Score(Recency)]],RFM_Table[[#This Row],[F_Score(Frequency)]],RFM_Table[[#This Row],[M_Score(Monetary)]])</f>
        <v>535</v>
      </c>
      <c r="J432" t="str">
        <f>IF(VALUE(RFM_Table[[#This Row],[RFM_ID]])&gt;=444,"Champions", IF(VALUE(RFM_Table[[#This Row],[RFM_ID]])&gt;=333,"Loyal Customers", IF(VALUE(RFM_Table[[#This Row],[R_Score(Recency)]])&gt;=4,"Recent Customers", IF(VALUE(RFM_Table[[#This Row],[R_Score(Recency)]])&lt;=2,"At Risk/Lost", "Average Customers"))))</f>
        <v>Champions</v>
      </c>
    </row>
    <row r="433" spans="1:10" x14ac:dyDescent="0.35">
      <c r="A433" t="s">
        <v>507</v>
      </c>
      <c r="B433" t="s">
        <v>1300</v>
      </c>
      <c r="C433">
        <v>9</v>
      </c>
      <c r="D433">
        <v>58</v>
      </c>
      <c r="E433">
        <v>3918.9659999999999</v>
      </c>
      <c r="F433">
        <f xml:space="preserve"> ROUNDUP((1 - _xlfn.PERCENTRANK.INC(D:D,RFM_Table[[#This Row],[Recency (Days)]]))*5,0)</f>
        <v>3</v>
      </c>
      <c r="G433">
        <f>ROUNDUP(_xlfn.PERCENTRANK.INC(C:C,RFM_Table[[#This Row],[Total Orders]])*5,0)</f>
        <v>4</v>
      </c>
      <c r="H433">
        <f>ROUNDUP(_xlfn.PERCENTRANK.INC(E:E,RFM_Table[[#This Row],[Total Sales]])*5,0)</f>
        <v>4</v>
      </c>
      <c r="I433" s="9" t="str">
        <f>_xlfn.CONCAT(RFM_Table[[#This Row],[R_Score(Recency)]],RFM_Table[[#This Row],[F_Score(Frequency)]],RFM_Table[[#This Row],[M_Score(Monetary)]])</f>
        <v>344</v>
      </c>
      <c r="J433" t="str">
        <f>IF(VALUE(RFM_Table[[#This Row],[RFM_ID]])&gt;=444,"Champions", IF(VALUE(RFM_Table[[#This Row],[RFM_ID]])&gt;=333,"Loyal Customers", IF(VALUE(RFM_Table[[#This Row],[R_Score(Recency)]])&gt;=4,"Recent Customers", IF(VALUE(RFM_Table[[#This Row],[R_Score(Recency)]])&lt;=2,"At Risk/Lost", "Average Customers"))))</f>
        <v>Loyal Customers</v>
      </c>
    </row>
    <row r="434" spans="1:10" x14ac:dyDescent="0.35">
      <c r="A434" t="s">
        <v>508</v>
      </c>
      <c r="B434" t="s">
        <v>1301</v>
      </c>
      <c r="C434">
        <v>7</v>
      </c>
      <c r="D434">
        <v>2</v>
      </c>
      <c r="E434">
        <v>5990.799</v>
      </c>
      <c r="F434">
        <f xml:space="preserve"> ROUNDUP((1 - _xlfn.PERCENTRANK.INC(D:D,RFM_Table[[#This Row],[Recency (Days)]]))*5,0)</f>
        <v>5</v>
      </c>
      <c r="G434">
        <f>ROUNDUP(_xlfn.PERCENTRANK.INC(C:C,RFM_Table[[#This Row],[Total Orders]])*5,0)</f>
        <v>3</v>
      </c>
      <c r="H434">
        <f>ROUNDUP(_xlfn.PERCENTRANK.INC(E:E,RFM_Table[[#This Row],[Total Sales]])*5,0)</f>
        <v>5</v>
      </c>
      <c r="I434" s="9" t="str">
        <f>_xlfn.CONCAT(RFM_Table[[#This Row],[R_Score(Recency)]],RFM_Table[[#This Row],[F_Score(Frequency)]],RFM_Table[[#This Row],[M_Score(Monetary)]])</f>
        <v>535</v>
      </c>
      <c r="J434" t="str">
        <f>IF(VALUE(RFM_Table[[#This Row],[RFM_ID]])&gt;=444,"Champions", IF(VALUE(RFM_Table[[#This Row],[RFM_ID]])&gt;=333,"Loyal Customers", IF(VALUE(RFM_Table[[#This Row],[R_Score(Recency)]])&gt;=4,"Recent Customers", IF(VALUE(RFM_Table[[#This Row],[R_Score(Recency)]])&lt;=2,"At Risk/Lost", "Average Customers"))))</f>
        <v>Champions</v>
      </c>
    </row>
    <row r="435" spans="1:10" x14ac:dyDescent="0.35">
      <c r="A435" t="s">
        <v>509</v>
      </c>
      <c r="B435" t="s">
        <v>1302</v>
      </c>
      <c r="C435">
        <v>8</v>
      </c>
      <c r="D435">
        <v>16</v>
      </c>
      <c r="E435">
        <v>5016.4880000000003</v>
      </c>
      <c r="F435">
        <f xml:space="preserve"> ROUNDUP((1 - _xlfn.PERCENTRANK.INC(D:D,RFM_Table[[#This Row],[Recency (Days)]]))*5,0)</f>
        <v>5</v>
      </c>
      <c r="G435">
        <f>ROUNDUP(_xlfn.PERCENTRANK.INC(C:C,RFM_Table[[#This Row],[Total Orders]])*5,0)</f>
        <v>4</v>
      </c>
      <c r="H435">
        <f>ROUNDUP(_xlfn.PERCENTRANK.INC(E:E,RFM_Table[[#This Row],[Total Sales]])*5,0)</f>
        <v>5</v>
      </c>
      <c r="I435" s="9" t="str">
        <f>_xlfn.CONCAT(RFM_Table[[#This Row],[R_Score(Recency)]],RFM_Table[[#This Row],[F_Score(Frequency)]],RFM_Table[[#This Row],[M_Score(Monetary)]])</f>
        <v>545</v>
      </c>
      <c r="J435" t="str">
        <f>IF(VALUE(RFM_Table[[#This Row],[RFM_ID]])&gt;=444,"Champions", IF(VALUE(RFM_Table[[#This Row],[RFM_ID]])&gt;=333,"Loyal Customers", IF(VALUE(RFM_Table[[#This Row],[R_Score(Recency)]])&gt;=4,"Recent Customers", IF(VALUE(RFM_Table[[#This Row],[R_Score(Recency)]])&lt;=2,"At Risk/Lost", "Average Customers"))))</f>
        <v>Champions</v>
      </c>
    </row>
    <row r="436" spans="1:10" x14ac:dyDescent="0.35">
      <c r="A436" t="s">
        <v>510</v>
      </c>
      <c r="B436" t="s">
        <v>1303</v>
      </c>
      <c r="C436">
        <v>12</v>
      </c>
      <c r="D436">
        <v>47</v>
      </c>
      <c r="E436">
        <v>14175.228999999999</v>
      </c>
      <c r="F436">
        <f xml:space="preserve"> ROUNDUP((1 - _xlfn.PERCENTRANK.INC(D:D,RFM_Table[[#This Row],[Recency (Days)]]))*5,0)</f>
        <v>4</v>
      </c>
      <c r="G436">
        <f>ROUNDUP(_xlfn.PERCENTRANK.INC(C:C,RFM_Table[[#This Row],[Total Orders]])*5,0)</f>
        <v>5</v>
      </c>
      <c r="H436">
        <f>ROUNDUP(_xlfn.PERCENTRANK.INC(E:E,RFM_Table[[#This Row],[Total Sales]])*5,0)</f>
        <v>5</v>
      </c>
      <c r="I436" s="9" t="str">
        <f>_xlfn.CONCAT(RFM_Table[[#This Row],[R_Score(Recency)]],RFM_Table[[#This Row],[F_Score(Frequency)]],RFM_Table[[#This Row],[M_Score(Monetary)]])</f>
        <v>455</v>
      </c>
      <c r="J436" t="str">
        <f>IF(VALUE(RFM_Table[[#This Row],[RFM_ID]])&gt;=444,"Champions", IF(VALUE(RFM_Table[[#This Row],[RFM_ID]])&gt;=333,"Loyal Customers", IF(VALUE(RFM_Table[[#This Row],[R_Score(Recency)]])&gt;=4,"Recent Customers", IF(VALUE(RFM_Table[[#This Row],[R_Score(Recency)]])&lt;=2,"At Risk/Lost", "Average Customers"))))</f>
        <v>Champions</v>
      </c>
    </row>
    <row r="437" spans="1:10" x14ac:dyDescent="0.35">
      <c r="A437" t="s">
        <v>511</v>
      </c>
      <c r="B437" t="s">
        <v>1304</v>
      </c>
      <c r="C437">
        <v>6</v>
      </c>
      <c r="D437">
        <v>14</v>
      </c>
      <c r="E437">
        <v>2260.9580000000001</v>
      </c>
      <c r="F437">
        <f xml:space="preserve"> ROUNDUP((1 - _xlfn.PERCENTRANK.INC(D:D,RFM_Table[[#This Row],[Recency (Days)]]))*5,0)</f>
        <v>5</v>
      </c>
      <c r="G437">
        <f>ROUNDUP(_xlfn.PERCENTRANK.INC(C:C,RFM_Table[[#This Row],[Total Orders]])*5,0)</f>
        <v>3</v>
      </c>
      <c r="H437">
        <f>ROUNDUP(_xlfn.PERCENTRANK.INC(E:E,RFM_Table[[#This Row],[Total Sales]])*5,0)</f>
        <v>3</v>
      </c>
      <c r="I437" s="9" t="str">
        <f>_xlfn.CONCAT(RFM_Table[[#This Row],[R_Score(Recency)]],RFM_Table[[#This Row],[F_Score(Frequency)]],RFM_Table[[#This Row],[M_Score(Monetary)]])</f>
        <v>533</v>
      </c>
      <c r="J437" t="str">
        <f>IF(VALUE(RFM_Table[[#This Row],[RFM_ID]])&gt;=444,"Champions", IF(VALUE(RFM_Table[[#This Row],[RFM_ID]])&gt;=333,"Loyal Customers", IF(VALUE(RFM_Table[[#This Row],[R_Score(Recency)]])&gt;=4,"Recent Customers", IF(VALUE(RFM_Table[[#This Row],[R_Score(Recency)]])&lt;=2,"At Risk/Lost", "Average Customers"))))</f>
        <v>Champions</v>
      </c>
    </row>
    <row r="438" spans="1:10" x14ac:dyDescent="0.35">
      <c r="A438" t="s">
        <v>512</v>
      </c>
      <c r="B438" t="s">
        <v>1305</v>
      </c>
      <c r="C438">
        <v>8</v>
      </c>
      <c r="D438">
        <v>56</v>
      </c>
      <c r="E438">
        <v>5620.1859999999997</v>
      </c>
      <c r="F438">
        <f xml:space="preserve"> ROUNDUP((1 - _xlfn.PERCENTRANK.INC(D:D,RFM_Table[[#This Row],[Recency (Days)]]))*5,0)</f>
        <v>3</v>
      </c>
      <c r="G438">
        <f>ROUNDUP(_xlfn.PERCENTRANK.INC(C:C,RFM_Table[[#This Row],[Total Orders]])*5,0)</f>
        <v>4</v>
      </c>
      <c r="H438">
        <f>ROUNDUP(_xlfn.PERCENTRANK.INC(E:E,RFM_Table[[#This Row],[Total Sales]])*5,0)</f>
        <v>5</v>
      </c>
      <c r="I438" s="9" t="str">
        <f>_xlfn.CONCAT(RFM_Table[[#This Row],[R_Score(Recency)]],RFM_Table[[#This Row],[F_Score(Frequency)]],RFM_Table[[#This Row],[M_Score(Monetary)]])</f>
        <v>345</v>
      </c>
      <c r="J438" t="str">
        <f>IF(VALUE(RFM_Table[[#This Row],[RFM_ID]])&gt;=444,"Champions", IF(VALUE(RFM_Table[[#This Row],[RFM_ID]])&gt;=333,"Loyal Customers", IF(VALUE(RFM_Table[[#This Row],[R_Score(Recency)]])&gt;=4,"Recent Customers", IF(VALUE(RFM_Table[[#This Row],[R_Score(Recency)]])&lt;=2,"At Risk/Lost", "Average Customers"))))</f>
        <v>Loyal Customers</v>
      </c>
    </row>
    <row r="439" spans="1:10" x14ac:dyDescent="0.35">
      <c r="A439" t="s">
        <v>513</v>
      </c>
      <c r="B439" t="s">
        <v>1306</v>
      </c>
      <c r="C439">
        <v>5</v>
      </c>
      <c r="D439">
        <v>15</v>
      </c>
      <c r="E439">
        <v>453.53800000000001</v>
      </c>
      <c r="F439">
        <f xml:space="preserve"> ROUNDUP((1 - _xlfn.PERCENTRANK.INC(D:D,RFM_Table[[#This Row],[Recency (Days)]]))*5,0)</f>
        <v>5</v>
      </c>
      <c r="G439">
        <f>ROUNDUP(_xlfn.PERCENTRANK.INC(C:C,RFM_Table[[#This Row],[Total Orders]])*5,0)</f>
        <v>2</v>
      </c>
      <c r="H439">
        <f>ROUNDUP(_xlfn.PERCENTRANK.INC(E:E,RFM_Table[[#This Row],[Total Sales]])*5,0)</f>
        <v>1</v>
      </c>
      <c r="I439" s="9" t="str">
        <f>_xlfn.CONCAT(RFM_Table[[#This Row],[R_Score(Recency)]],RFM_Table[[#This Row],[F_Score(Frequency)]],RFM_Table[[#This Row],[M_Score(Monetary)]])</f>
        <v>521</v>
      </c>
      <c r="J439" t="str">
        <f>IF(VALUE(RFM_Table[[#This Row],[RFM_ID]])&gt;=444,"Champions", IF(VALUE(RFM_Table[[#This Row],[RFM_ID]])&gt;=333,"Loyal Customers", IF(VALUE(RFM_Table[[#This Row],[R_Score(Recency)]])&gt;=4,"Recent Customers", IF(VALUE(RFM_Table[[#This Row],[R_Score(Recency)]])&lt;=2,"At Risk/Lost", "Average Customers"))))</f>
        <v>Champions</v>
      </c>
    </row>
    <row r="440" spans="1:10" x14ac:dyDescent="0.35">
      <c r="A440" t="s">
        <v>514</v>
      </c>
      <c r="B440" t="s">
        <v>1307</v>
      </c>
      <c r="C440">
        <v>8</v>
      </c>
      <c r="D440">
        <v>28</v>
      </c>
      <c r="E440">
        <v>4909.4719999999998</v>
      </c>
      <c r="F440">
        <f xml:space="preserve"> ROUNDUP((1 - _xlfn.PERCENTRANK.INC(D:D,RFM_Table[[#This Row],[Recency (Days)]]))*5,0)</f>
        <v>4</v>
      </c>
      <c r="G440">
        <f>ROUNDUP(_xlfn.PERCENTRANK.INC(C:C,RFM_Table[[#This Row],[Total Orders]])*5,0)</f>
        <v>4</v>
      </c>
      <c r="H440">
        <f>ROUNDUP(_xlfn.PERCENTRANK.INC(E:E,RFM_Table[[#This Row],[Total Sales]])*5,0)</f>
        <v>5</v>
      </c>
      <c r="I440" s="9" t="str">
        <f>_xlfn.CONCAT(RFM_Table[[#This Row],[R_Score(Recency)]],RFM_Table[[#This Row],[F_Score(Frequency)]],RFM_Table[[#This Row],[M_Score(Monetary)]])</f>
        <v>445</v>
      </c>
      <c r="J440" t="str">
        <f>IF(VALUE(RFM_Table[[#This Row],[RFM_ID]])&gt;=444,"Champions", IF(VALUE(RFM_Table[[#This Row],[RFM_ID]])&gt;=333,"Loyal Customers", IF(VALUE(RFM_Table[[#This Row],[R_Score(Recency)]])&gt;=4,"Recent Customers", IF(VALUE(RFM_Table[[#This Row],[R_Score(Recency)]])&lt;=2,"At Risk/Lost", "Average Customers"))))</f>
        <v>Champions</v>
      </c>
    </row>
    <row r="441" spans="1:10" x14ac:dyDescent="0.35">
      <c r="A441" t="s">
        <v>515</v>
      </c>
      <c r="B441" t="s">
        <v>1308</v>
      </c>
      <c r="C441">
        <v>9</v>
      </c>
      <c r="D441">
        <v>19</v>
      </c>
      <c r="E441">
        <v>2617.2719999999999</v>
      </c>
      <c r="F441">
        <f xml:space="preserve"> ROUNDUP((1 - _xlfn.PERCENTRANK.INC(D:D,RFM_Table[[#This Row],[Recency (Days)]]))*5,0)</f>
        <v>5</v>
      </c>
      <c r="G441">
        <f>ROUNDUP(_xlfn.PERCENTRANK.INC(C:C,RFM_Table[[#This Row],[Total Orders]])*5,0)</f>
        <v>4</v>
      </c>
      <c r="H441">
        <f>ROUNDUP(_xlfn.PERCENTRANK.INC(E:E,RFM_Table[[#This Row],[Total Sales]])*5,0)</f>
        <v>3</v>
      </c>
      <c r="I441" s="9" t="str">
        <f>_xlfn.CONCAT(RFM_Table[[#This Row],[R_Score(Recency)]],RFM_Table[[#This Row],[F_Score(Frequency)]],RFM_Table[[#This Row],[M_Score(Monetary)]])</f>
        <v>543</v>
      </c>
      <c r="J441" t="str">
        <f>IF(VALUE(RFM_Table[[#This Row],[RFM_ID]])&gt;=444,"Champions", IF(VALUE(RFM_Table[[#This Row],[RFM_ID]])&gt;=333,"Loyal Customers", IF(VALUE(RFM_Table[[#This Row],[R_Score(Recency)]])&gt;=4,"Recent Customers", IF(VALUE(RFM_Table[[#This Row],[R_Score(Recency)]])&lt;=2,"At Risk/Lost", "Average Customers"))))</f>
        <v>Champions</v>
      </c>
    </row>
    <row r="442" spans="1:10" x14ac:dyDescent="0.35">
      <c r="A442" t="s">
        <v>516</v>
      </c>
      <c r="B442" t="s">
        <v>1309</v>
      </c>
      <c r="C442">
        <v>5</v>
      </c>
      <c r="D442">
        <v>52</v>
      </c>
      <c r="E442">
        <v>2171.962</v>
      </c>
      <c r="F442">
        <f xml:space="preserve"> ROUNDUP((1 - _xlfn.PERCENTRANK.INC(D:D,RFM_Table[[#This Row],[Recency (Days)]]))*5,0)</f>
        <v>4</v>
      </c>
      <c r="G442">
        <f>ROUNDUP(_xlfn.PERCENTRANK.INC(C:C,RFM_Table[[#This Row],[Total Orders]])*5,0)</f>
        <v>2</v>
      </c>
      <c r="H442">
        <f>ROUNDUP(_xlfn.PERCENTRANK.INC(E:E,RFM_Table[[#This Row],[Total Sales]])*5,0)</f>
        <v>3</v>
      </c>
      <c r="I442" s="9" t="str">
        <f>_xlfn.CONCAT(RFM_Table[[#This Row],[R_Score(Recency)]],RFM_Table[[#This Row],[F_Score(Frequency)]],RFM_Table[[#This Row],[M_Score(Monetary)]])</f>
        <v>423</v>
      </c>
      <c r="J442" t="str">
        <f>IF(VALUE(RFM_Table[[#This Row],[RFM_ID]])&gt;=444,"Champions", IF(VALUE(RFM_Table[[#This Row],[RFM_ID]])&gt;=333,"Loyal Customers", IF(VALUE(RFM_Table[[#This Row],[R_Score(Recency)]])&gt;=4,"Recent Customers", IF(VALUE(RFM_Table[[#This Row],[R_Score(Recency)]])&lt;=2,"At Risk/Lost", "Average Customers"))))</f>
        <v>Loyal Customers</v>
      </c>
    </row>
    <row r="443" spans="1:10" x14ac:dyDescent="0.35">
      <c r="A443" t="s">
        <v>517</v>
      </c>
      <c r="B443" t="s">
        <v>1310</v>
      </c>
      <c r="C443">
        <v>8</v>
      </c>
      <c r="D443">
        <v>98</v>
      </c>
      <c r="E443">
        <v>2280.58</v>
      </c>
      <c r="F443">
        <f xml:space="preserve"> ROUNDUP((1 - _xlfn.PERCENTRANK.INC(D:D,RFM_Table[[#This Row],[Recency (Days)]]))*5,0)</f>
        <v>3</v>
      </c>
      <c r="G443">
        <f>ROUNDUP(_xlfn.PERCENTRANK.INC(C:C,RFM_Table[[#This Row],[Total Orders]])*5,0)</f>
        <v>4</v>
      </c>
      <c r="H443">
        <f>ROUNDUP(_xlfn.PERCENTRANK.INC(E:E,RFM_Table[[#This Row],[Total Sales]])*5,0)</f>
        <v>3</v>
      </c>
      <c r="I443" s="9" t="str">
        <f>_xlfn.CONCAT(RFM_Table[[#This Row],[R_Score(Recency)]],RFM_Table[[#This Row],[F_Score(Frequency)]],RFM_Table[[#This Row],[M_Score(Monetary)]])</f>
        <v>343</v>
      </c>
      <c r="J443" t="str">
        <f>IF(VALUE(RFM_Table[[#This Row],[RFM_ID]])&gt;=444,"Champions", IF(VALUE(RFM_Table[[#This Row],[RFM_ID]])&gt;=333,"Loyal Customers", IF(VALUE(RFM_Table[[#This Row],[R_Score(Recency)]])&gt;=4,"Recent Customers", IF(VALUE(RFM_Table[[#This Row],[R_Score(Recency)]])&lt;=2,"At Risk/Lost", "Average Customers"))))</f>
        <v>Loyal Customers</v>
      </c>
    </row>
    <row r="444" spans="1:10" x14ac:dyDescent="0.35">
      <c r="A444" t="s">
        <v>518</v>
      </c>
      <c r="B444" t="s">
        <v>1311</v>
      </c>
      <c r="C444">
        <v>3</v>
      </c>
      <c r="D444">
        <v>295</v>
      </c>
      <c r="E444">
        <v>88.471999999999994</v>
      </c>
      <c r="F444">
        <f xml:space="preserve"> ROUNDUP((1 - _xlfn.PERCENTRANK.INC(D:D,RFM_Table[[#This Row],[Recency (Days)]]))*5,0)</f>
        <v>1</v>
      </c>
      <c r="G444">
        <f>ROUNDUP(_xlfn.PERCENTRANK.INC(C:C,RFM_Table[[#This Row],[Total Orders]])*5,0)</f>
        <v>1</v>
      </c>
      <c r="H444">
        <f>ROUNDUP(_xlfn.PERCENTRANK.INC(E:E,RFM_Table[[#This Row],[Total Sales]])*5,0)</f>
        <v>1</v>
      </c>
      <c r="I444" s="9" t="str">
        <f>_xlfn.CONCAT(RFM_Table[[#This Row],[R_Score(Recency)]],RFM_Table[[#This Row],[F_Score(Frequency)]],RFM_Table[[#This Row],[M_Score(Monetary)]])</f>
        <v>111</v>
      </c>
      <c r="J444" t="str">
        <f>IF(VALUE(RFM_Table[[#This Row],[RFM_ID]])&gt;=444,"Champions", IF(VALUE(RFM_Table[[#This Row],[RFM_ID]])&gt;=333,"Loyal Customers", IF(VALUE(RFM_Table[[#This Row],[R_Score(Recency)]])&gt;=4,"Recent Customers", IF(VALUE(RFM_Table[[#This Row],[R_Score(Recency)]])&lt;=2,"At Risk/Lost", "Average Customers"))))</f>
        <v>At Risk/Lost</v>
      </c>
    </row>
    <row r="445" spans="1:10" x14ac:dyDescent="0.35">
      <c r="A445" t="s">
        <v>519</v>
      </c>
      <c r="B445" t="s">
        <v>1312</v>
      </c>
      <c r="C445">
        <v>7</v>
      </c>
      <c r="D445">
        <v>391</v>
      </c>
      <c r="E445">
        <v>3057.1</v>
      </c>
      <c r="F445">
        <f xml:space="preserve"> ROUNDUP((1 - _xlfn.PERCENTRANK.INC(D:D,RFM_Table[[#This Row],[Recency (Days)]]))*5,0)</f>
        <v>1</v>
      </c>
      <c r="G445">
        <f>ROUNDUP(_xlfn.PERCENTRANK.INC(C:C,RFM_Table[[#This Row],[Total Orders]])*5,0)</f>
        <v>3</v>
      </c>
      <c r="H445">
        <f>ROUNDUP(_xlfn.PERCENTRANK.INC(E:E,RFM_Table[[#This Row],[Total Sales]])*5,0)</f>
        <v>4</v>
      </c>
      <c r="I445" s="9" t="str">
        <f>_xlfn.CONCAT(RFM_Table[[#This Row],[R_Score(Recency)]],RFM_Table[[#This Row],[F_Score(Frequency)]],RFM_Table[[#This Row],[M_Score(Monetary)]])</f>
        <v>134</v>
      </c>
      <c r="J445" t="str">
        <f>IF(VALUE(RFM_Table[[#This Row],[RFM_ID]])&gt;=444,"Champions", IF(VALUE(RFM_Table[[#This Row],[RFM_ID]])&gt;=333,"Loyal Customers", IF(VALUE(RFM_Table[[#This Row],[R_Score(Recency)]])&gt;=4,"Recent Customers", IF(VALUE(RFM_Table[[#This Row],[R_Score(Recency)]])&lt;=2,"At Risk/Lost", "Average Customers"))))</f>
        <v>At Risk/Lost</v>
      </c>
    </row>
    <row r="446" spans="1:10" x14ac:dyDescent="0.35">
      <c r="A446" t="s">
        <v>520</v>
      </c>
      <c r="B446" t="s">
        <v>1313</v>
      </c>
      <c r="C446">
        <v>10</v>
      </c>
      <c r="D446">
        <v>100</v>
      </c>
      <c r="E446">
        <v>4642.0883999999996</v>
      </c>
      <c r="F446">
        <f xml:space="preserve"> ROUNDUP((1 - _xlfn.PERCENTRANK.INC(D:D,RFM_Table[[#This Row],[Recency (Days)]]))*5,0)</f>
        <v>3</v>
      </c>
      <c r="G446">
        <f>ROUNDUP(_xlfn.PERCENTRANK.INC(C:C,RFM_Table[[#This Row],[Total Orders]])*5,0)</f>
        <v>5</v>
      </c>
      <c r="H446">
        <f>ROUNDUP(_xlfn.PERCENTRANK.INC(E:E,RFM_Table[[#This Row],[Total Sales]])*5,0)</f>
        <v>5</v>
      </c>
      <c r="I446" s="9" t="str">
        <f>_xlfn.CONCAT(RFM_Table[[#This Row],[R_Score(Recency)]],RFM_Table[[#This Row],[F_Score(Frequency)]],RFM_Table[[#This Row],[M_Score(Monetary)]])</f>
        <v>355</v>
      </c>
      <c r="J446" t="str">
        <f>IF(VALUE(RFM_Table[[#This Row],[RFM_ID]])&gt;=444,"Champions", IF(VALUE(RFM_Table[[#This Row],[RFM_ID]])&gt;=333,"Loyal Customers", IF(VALUE(RFM_Table[[#This Row],[R_Score(Recency)]])&gt;=4,"Recent Customers", IF(VALUE(RFM_Table[[#This Row],[R_Score(Recency)]])&lt;=2,"At Risk/Lost", "Average Customers"))))</f>
        <v>Loyal Customers</v>
      </c>
    </row>
    <row r="447" spans="1:10" x14ac:dyDescent="0.35">
      <c r="A447" t="s">
        <v>521</v>
      </c>
      <c r="B447" t="s">
        <v>1314</v>
      </c>
      <c r="C447">
        <v>5</v>
      </c>
      <c r="D447">
        <v>96</v>
      </c>
      <c r="E447">
        <v>4416.5200000000004</v>
      </c>
      <c r="F447">
        <f xml:space="preserve"> ROUNDUP((1 - _xlfn.PERCENTRANK.INC(D:D,RFM_Table[[#This Row],[Recency (Days)]]))*5,0)</f>
        <v>3</v>
      </c>
      <c r="G447">
        <f>ROUNDUP(_xlfn.PERCENTRANK.INC(C:C,RFM_Table[[#This Row],[Total Orders]])*5,0)</f>
        <v>2</v>
      </c>
      <c r="H447">
        <f>ROUNDUP(_xlfn.PERCENTRANK.INC(E:E,RFM_Table[[#This Row],[Total Sales]])*5,0)</f>
        <v>5</v>
      </c>
      <c r="I447" s="9" t="str">
        <f>_xlfn.CONCAT(RFM_Table[[#This Row],[R_Score(Recency)]],RFM_Table[[#This Row],[F_Score(Frequency)]],RFM_Table[[#This Row],[M_Score(Monetary)]])</f>
        <v>325</v>
      </c>
      <c r="J447" t="str">
        <f>IF(VALUE(RFM_Table[[#This Row],[RFM_ID]])&gt;=444,"Champions", IF(VALUE(RFM_Table[[#This Row],[RFM_ID]])&gt;=333,"Loyal Customers", IF(VALUE(RFM_Table[[#This Row],[R_Score(Recency)]])&gt;=4,"Recent Customers", IF(VALUE(RFM_Table[[#This Row],[R_Score(Recency)]])&lt;=2,"At Risk/Lost", "Average Customers"))))</f>
        <v>Average Customers</v>
      </c>
    </row>
    <row r="448" spans="1:10" x14ac:dyDescent="0.35">
      <c r="A448" t="s">
        <v>522</v>
      </c>
      <c r="B448" t="s">
        <v>1315</v>
      </c>
      <c r="C448">
        <v>4</v>
      </c>
      <c r="D448">
        <v>771</v>
      </c>
      <c r="E448">
        <v>449.096</v>
      </c>
      <c r="F448">
        <f xml:space="preserve"> ROUNDUP((1 - _xlfn.PERCENTRANK.INC(D:D,RFM_Table[[#This Row],[Recency (Days)]]))*5,0)</f>
        <v>1</v>
      </c>
      <c r="G448">
        <f>ROUNDUP(_xlfn.PERCENTRANK.INC(C:C,RFM_Table[[#This Row],[Total Orders]])*5,0)</f>
        <v>1</v>
      </c>
      <c r="H448">
        <f>ROUNDUP(_xlfn.PERCENTRANK.INC(E:E,RFM_Table[[#This Row],[Total Sales]])*5,0)</f>
        <v>1</v>
      </c>
      <c r="I448" s="9" t="str">
        <f>_xlfn.CONCAT(RFM_Table[[#This Row],[R_Score(Recency)]],RFM_Table[[#This Row],[F_Score(Frequency)]],RFM_Table[[#This Row],[M_Score(Monetary)]])</f>
        <v>111</v>
      </c>
      <c r="J448" t="str">
        <f>IF(VALUE(RFM_Table[[#This Row],[RFM_ID]])&gt;=444,"Champions", IF(VALUE(RFM_Table[[#This Row],[RFM_ID]])&gt;=333,"Loyal Customers", IF(VALUE(RFM_Table[[#This Row],[R_Score(Recency)]])&gt;=4,"Recent Customers", IF(VALUE(RFM_Table[[#This Row],[R_Score(Recency)]])&lt;=2,"At Risk/Lost", "Average Customers"))))</f>
        <v>At Risk/Lost</v>
      </c>
    </row>
    <row r="449" spans="1:10" x14ac:dyDescent="0.35">
      <c r="A449" t="s">
        <v>523</v>
      </c>
      <c r="B449" t="s">
        <v>1316</v>
      </c>
      <c r="C449">
        <v>11</v>
      </c>
      <c r="D449">
        <v>154</v>
      </c>
      <c r="E449">
        <v>8673.2219999999998</v>
      </c>
      <c r="F449">
        <f xml:space="preserve"> ROUNDUP((1 - _xlfn.PERCENTRANK.INC(D:D,RFM_Table[[#This Row],[Recency (Days)]]))*5,0)</f>
        <v>2</v>
      </c>
      <c r="G449">
        <f>ROUNDUP(_xlfn.PERCENTRANK.INC(C:C,RFM_Table[[#This Row],[Total Orders]])*5,0)</f>
        <v>5</v>
      </c>
      <c r="H449">
        <f>ROUNDUP(_xlfn.PERCENTRANK.INC(E:E,RFM_Table[[#This Row],[Total Sales]])*5,0)</f>
        <v>5</v>
      </c>
      <c r="I449" s="9" t="str">
        <f>_xlfn.CONCAT(RFM_Table[[#This Row],[R_Score(Recency)]],RFM_Table[[#This Row],[F_Score(Frequency)]],RFM_Table[[#This Row],[M_Score(Monetary)]])</f>
        <v>255</v>
      </c>
      <c r="J449" t="str">
        <f>IF(VALUE(RFM_Table[[#This Row],[RFM_ID]])&gt;=444,"Champions", IF(VALUE(RFM_Table[[#This Row],[RFM_ID]])&gt;=333,"Loyal Customers", IF(VALUE(RFM_Table[[#This Row],[R_Score(Recency)]])&gt;=4,"Recent Customers", IF(VALUE(RFM_Table[[#This Row],[R_Score(Recency)]])&lt;=2,"At Risk/Lost", "Average Customers"))))</f>
        <v>At Risk/Lost</v>
      </c>
    </row>
    <row r="450" spans="1:10" x14ac:dyDescent="0.35">
      <c r="A450" t="s">
        <v>524</v>
      </c>
      <c r="B450" t="s">
        <v>1317</v>
      </c>
      <c r="C450">
        <v>3</v>
      </c>
      <c r="D450">
        <v>48</v>
      </c>
      <c r="E450">
        <v>50.188000000000002</v>
      </c>
      <c r="F450">
        <f xml:space="preserve"> ROUNDUP((1 - _xlfn.PERCENTRANK.INC(D:D,RFM_Table[[#This Row],[Recency (Days)]]))*5,0)</f>
        <v>4</v>
      </c>
      <c r="G450">
        <f>ROUNDUP(_xlfn.PERCENTRANK.INC(C:C,RFM_Table[[#This Row],[Total Orders]])*5,0)</f>
        <v>1</v>
      </c>
      <c r="H450">
        <f>ROUNDUP(_xlfn.PERCENTRANK.INC(E:E,RFM_Table[[#This Row],[Total Sales]])*5,0)</f>
        <v>1</v>
      </c>
      <c r="I450" s="9" t="str">
        <f>_xlfn.CONCAT(RFM_Table[[#This Row],[R_Score(Recency)]],RFM_Table[[#This Row],[F_Score(Frequency)]],RFM_Table[[#This Row],[M_Score(Monetary)]])</f>
        <v>411</v>
      </c>
      <c r="J450" t="str">
        <f>IF(VALUE(RFM_Table[[#This Row],[RFM_ID]])&gt;=444,"Champions", IF(VALUE(RFM_Table[[#This Row],[RFM_ID]])&gt;=333,"Loyal Customers", IF(VALUE(RFM_Table[[#This Row],[R_Score(Recency)]])&gt;=4,"Recent Customers", IF(VALUE(RFM_Table[[#This Row],[R_Score(Recency)]])&lt;=2,"At Risk/Lost", "Average Customers"))))</f>
        <v>Loyal Customers</v>
      </c>
    </row>
    <row r="451" spans="1:10" x14ac:dyDescent="0.35">
      <c r="A451" t="s">
        <v>525</v>
      </c>
      <c r="B451" t="s">
        <v>1318</v>
      </c>
      <c r="C451">
        <v>8</v>
      </c>
      <c r="D451">
        <v>152</v>
      </c>
      <c r="E451">
        <v>4985.6760000000004</v>
      </c>
      <c r="F451">
        <f xml:space="preserve"> ROUNDUP((1 - _xlfn.PERCENTRANK.INC(D:D,RFM_Table[[#This Row],[Recency (Days)]]))*5,0)</f>
        <v>2</v>
      </c>
      <c r="G451">
        <f>ROUNDUP(_xlfn.PERCENTRANK.INC(C:C,RFM_Table[[#This Row],[Total Orders]])*5,0)</f>
        <v>4</v>
      </c>
      <c r="H451">
        <f>ROUNDUP(_xlfn.PERCENTRANK.INC(E:E,RFM_Table[[#This Row],[Total Sales]])*5,0)</f>
        <v>5</v>
      </c>
      <c r="I451" s="9" t="str">
        <f>_xlfn.CONCAT(RFM_Table[[#This Row],[R_Score(Recency)]],RFM_Table[[#This Row],[F_Score(Frequency)]],RFM_Table[[#This Row],[M_Score(Monetary)]])</f>
        <v>245</v>
      </c>
      <c r="J451" t="str">
        <f>IF(VALUE(RFM_Table[[#This Row],[RFM_ID]])&gt;=444,"Champions", IF(VALUE(RFM_Table[[#This Row],[RFM_ID]])&gt;=333,"Loyal Customers", IF(VALUE(RFM_Table[[#This Row],[R_Score(Recency)]])&gt;=4,"Recent Customers", IF(VALUE(RFM_Table[[#This Row],[R_Score(Recency)]])&lt;=2,"At Risk/Lost", "Average Customers"))))</f>
        <v>At Risk/Lost</v>
      </c>
    </row>
    <row r="452" spans="1:10" x14ac:dyDescent="0.35">
      <c r="A452" t="s">
        <v>526</v>
      </c>
      <c r="B452" t="s">
        <v>1319</v>
      </c>
      <c r="C452">
        <v>8</v>
      </c>
      <c r="D452">
        <v>27</v>
      </c>
      <c r="E452">
        <v>2580.7040000000002</v>
      </c>
      <c r="F452">
        <f xml:space="preserve"> ROUNDUP((1 - _xlfn.PERCENTRANK.INC(D:D,RFM_Table[[#This Row],[Recency (Days)]]))*5,0)</f>
        <v>4</v>
      </c>
      <c r="G452">
        <f>ROUNDUP(_xlfn.PERCENTRANK.INC(C:C,RFM_Table[[#This Row],[Total Orders]])*5,0)</f>
        <v>4</v>
      </c>
      <c r="H452">
        <f>ROUNDUP(_xlfn.PERCENTRANK.INC(E:E,RFM_Table[[#This Row],[Total Sales]])*5,0)</f>
        <v>3</v>
      </c>
      <c r="I452" s="9" t="str">
        <f>_xlfn.CONCAT(RFM_Table[[#This Row],[R_Score(Recency)]],RFM_Table[[#This Row],[F_Score(Frequency)]],RFM_Table[[#This Row],[M_Score(Monetary)]])</f>
        <v>443</v>
      </c>
      <c r="J452" t="str">
        <f>IF(VALUE(RFM_Table[[#This Row],[RFM_ID]])&gt;=444,"Champions", IF(VALUE(RFM_Table[[#This Row],[RFM_ID]])&gt;=333,"Loyal Customers", IF(VALUE(RFM_Table[[#This Row],[R_Score(Recency)]])&gt;=4,"Recent Customers", IF(VALUE(RFM_Table[[#This Row],[R_Score(Recency)]])&lt;=2,"At Risk/Lost", "Average Customers"))))</f>
        <v>Loyal Customers</v>
      </c>
    </row>
    <row r="453" spans="1:10" x14ac:dyDescent="0.35">
      <c r="A453" t="s">
        <v>527</v>
      </c>
      <c r="B453" t="s">
        <v>1320</v>
      </c>
      <c r="C453">
        <v>12</v>
      </c>
      <c r="D453">
        <v>16</v>
      </c>
      <c r="E453">
        <v>7663.1260000000002</v>
      </c>
      <c r="F453">
        <f xml:space="preserve"> ROUNDUP((1 - _xlfn.PERCENTRANK.INC(D:D,RFM_Table[[#This Row],[Recency (Days)]]))*5,0)</f>
        <v>5</v>
      </c>
      <c r="G453">
        <f>ROUNDUP(_xlfn.PERCENTRANK.INC(C:C,RFM_Table[[#This Row],[Total Orders]])*5,0)</f>
        <v>5</v>
      </c>
      <c r="H453">
        <f>ROUNDUP(_xlfn.PERCENTRANK.INC(E:E,RFM_Table[[#This Row],[Total Sales]])*5,0)</f>
        <v>5</v>
      </c>
      <c r="I453" s="9" t="str">
        <f>_xlfn.CONCAT(RFM_Table[[#This Row],[R_Score(Recency)]],RFM_Table[[#This Row],[F_Score(Frequency)]],RFM_Table[[#This Row],[M_Score(Monetary)]])</f>
        <v>555</v>
      </c>
      <c r="J453" t="str">
        <f>IF(VALUE(RFM_Table[[#This Row],[RFM_ID]])&gt;=444,"Champions", IF(VALUE(RFM_Table[[#This Row],[RFM_ID]])&gt;=333,"Loyal Customers", IF(VALUE(RFM_Table[[#This Row],[R_Score(Recency)]])&gt;=4,"Recent Customers", IF(VALUE(RFM_Table[[#This Row],[R_Score(Recency)]])&lt;=2,"At Risk/Lost", "Average Customers"))))</f>
        <v>Champions</v>
      </c>
    </row>
    <row r="454" spans="1:10" x14ac:dyDescent="0.35">
      <c r="A454" t="s">
        <v>528</v>
      </c>
      <c r="B454" t="s">
        <v>1321</v>
      </c>
      <c r="C454">
        <v>8</v>
      </c>
      <c r="D454">
        <v>41</v>
      </c>
      <c r="E454">
        <v>4492.9459999999999</v>
      </c>
      <c r="F454">
        <f xml:space="preserve"> ROUNDUP((1 - _xlfn.PERCENTRANK.INC(D:D,RFM_Table[[#This Row],[Recency (Days)]]))*5,0)</f>
        <v>4</v>
      </c>
      <c r="G454">
        <f>ROUNDUP(_xlfn.PERCENTRANK.INC(C:C,RFM_Table[[#This Row],[Total Orders]])*5,0)</f>
        <v>4</v>
      </c>
      <c r="H454">
        <f>ROUNDUP(_xlfn.PERCENTRANK.INC(E:E,RFM_Table[[#This Row],[Total Sales]])*5,0)</f>
        <v>5</v>
      </c>
      <c r="I454" s="9" t="str">
        <f>_xlfn.CONCAT(RFM_Table[[#This Row],[R_Score(Recency)]],RFM_Table[[#This Row],[F_Score(Frequency)]],RFM_Table[[#This Row],[M_Score(Monetary)]])</f>
        <v>445</v>
      </c>
      <c r="J454" t="str">
        <f>IF(VALUE(RFM_Table[[#This Row],[RFM_ID]])&gt;=444,"Champions", IF(VALUE(RFM_Table[[#This Row],[RFM_ID]])&gt;=333,"Loyal Customers", IF(VALUE(RFM_Table[[#This Row],[R_Score(Recency)]])&gt;=4,"Recent Customers", IF(VALUE(RFM_Table[[#This Row],[R_Score(Recency)]])&lt;=2,"At Risk/Lost", "Average Customers"))))</f>
        <v>Champions</v>
      </c>
    </row>
    <row r="455" spans="1:10" x14ac:dyDescent="0.35">
      <c r="A455" t="s">
        <v>529</v>
      </c>
      <c r="B455" t="s">
        <v>1322</v>
      </c>
      <c r="C455">
        <v>4</v>
      </c>
      <c r="D455">
        <v>436</v>
      </c>
      <c r="E455">
        <v>3246.6260000000002</v>
      </c>
      <c r="F455">
        <f xml:space="preserve"> ROUNDUP((1 - _xlfn.PERCENTRANK.INC(D:D,RFM_Table[[#This Row],[Recency (Days)]]))*5,0)</f>
        <v>1</v>
      </c>
      <c r="G455">
        <f>ROUNDUP(_xlfn.PERCENTRANK.INC(C:C,RFM_Table[[#This Row],[Total Orders]])*5,0)</f>
        <v>1</v>
      </c>
      <c r="H455">
        <f>ROUNDUP(_xlfn.PERCENTRANK.INC(E:E,RFM_Table[[#This Row],[Total Sales]])*5,0)</f>
        <v>4</v>
      </c>
      <c r="I455" s="9" t="str">
        <f>_xlfn.CONCAT(RFM_Table[[#This Row],[R_Score(Recency)]],RFM_Table[[#This Row],[F_Score(Frequency)]],RFM_Table[[#This Row],[M_Score(Monetary)]])</f>
        <v>114</v>
      </c>
      <c r="J455" t="str">
        <f>IF(VALUE(RFM_Table[[#This Row],[RFM_ID]])&gt;=444,"Champions", IF(VALUE(RFM_Table[[#This Row],[RFM_ID]])&gt;=333,"Loyal Customers", IF(VALUE(RFM_Table[[#This Row],[R_Score(Recency)]])&gt;=4,"Recent Customers", IF(VALUE(RFM_Table[[#This Row],[R_Score(Recency)]])&lt;=2,"At Risk/Lost", "Average Customers"))))</f>
        <v>At Risk/Lost</v>
      </c>
    </row>
    <row r="456" spans="1:10" x14ac:dyDescent="0.35">
      <c r="A456" t="s">
        <v>530</v>
      </c>
      <c r="B456" t="s">
        <v>1323</v>
      </c>
      <c r="C456">
        <v>5</v>
      </c>
      <c r="D456">
        <v>54</v>
      </c>
      <c r="E456">
        <v>2095.0639999999999</v>
      </c>
      <c r="F456">
        <f xml:space="preserve"> ROUNDUP((1 - _xlfn.PERCENTRANK.INC(D:D,RFM_Table[[#This Row],[Recency (Days)]]))*5,0)</f>
        <v>3</v>
      </c>
      <c r="G456">
        <f>ROUNDUP(_xlfn.PERCENTRANK.INC(C:C,RFM_Table[[#This Row],[Total Orders]])*5,0)</f>
        <v>2</v>
      </c>
      <c r="H456">
        <f>ROUNDUP(_xlfn.PERCENTRANK.INC(E:E,RFM_Table[[#This Row],[Total Sales]])*5,0)</f>
        <v>3</v>
      </c>
      <c r="I456" s="9" t="str">
        <f>_xlfn.CONCAT(RFM_Table[[#This Row],[R_Score(Recency)]],RFM_Table[[#This Row],[F_Score(Frequency)]],RFM_Table[[#This Row],[M_Score(Monetary)]])</f>
        <v>323</v>
      </c>
      <c r="J456" t="str">
        <f>IF(VALUE(RFM_Table[[#This Row],[RFM_ID]])&gt;=444,"Champions", IF(VALUE(RFM_Table[[#This Row],[RFM_ID]])&gt;=333,"Loyal Customers", IF(VALUE(RFM_Table[[#This Row],[R_Score(Recency)]])&gt;=4,"Recent Customers", IF(VALUE(RFM_Table[[#This Row],[R_Score(Recency)]])&lt;=2,"At Risk/Lost", "Average Customers"))))</f>
        <v>Average Customers</v>
      </c>
    </row>
    <row r="457" spans="1:10" x14ac:dyDescent="0.35">
      <c r="A457" t="s">
        <v>531</v>
      </c>
      <c r="B457" t="s">
        <v>1324</v>
      </c>
      <c r="C457">
        <v>9</v>
      </c>
      <c r="D457">
        <v>13</v>
      </c>
      <c r="E457">
        <v>2633.5819999999999</v>
      </c>
      <c r="F457">
        <f xml:space="preserve"> ROUNDUP((1 - _xlfn.PERCENTRANK.INC(D:D,RFM_Table[[#This Row],[Recency (Days)]]))*5,0)</f>
        <v>5</v>
      </c>
      <c r="G457">
        <f>ROUNDUP(_xlfn.PERCENTRANK.INC(C:C,RFM_Table[[#This Row],[Total Orders]])*5,0)</f>
        <v>4</v>
      </c>
      <c r="H457">
        <f>ROUNDUP(_xlfn.PERCENTRANK.INC(E:E,RFM_Table[[#This Row],[Total Sales]])*5,0)</f>
        <v>3</v>
      </c>
      <c r="I457" s="9" t="str">
        <f>_xlfn.CONCAT(RFM_Table[[#This Row],[R_Score(Recency)]],RFM_Table[[#This Row],[F_Score(Frequency)]],RFM_Table[[#This Row],[M_Score(Monetary)]])</f>
        <v>543</v>
      </c>
      <c r="J457" t="str">
        <f>IF(VALUE(RFM_Table[[#This Row],[RFM_ID]])&gt;=444,"Champions", IF(VALUE(RFM_Table[[#This Row],[RFM_ID]])&gt;=333,"Loyal Customers", IF(VALUE(RFM_Table[[#This Row],[R_Score(Recency)]])&gt;=4,"Recent Customers", IF(VALUE(RFM_Table[[#This Row],[R_Score(Recency)]])&lt;=2,"At Risk/Lost", "Average Customers"))))</f>
        <v>Champions</v>
      </c>
    </row>
    <row r="458" spans="1:10" x14ac:dyDescent="0.35">
      <c r="A458" t="s">
        <v>532</v>
      </c>
      <c r="B458" t="s">
        <v>1325</v>
      </c>
      <c r="C458">
        <v>1</v>
      </c>
      <c r="D458">
        <v>552</v>
      </c>
      <c r="E458">
        <v>5.3040000000000003</v>
      </c>
      <c r="F458">
        <f xml:space="preserve"> ROUNDUP((1 - _xlfn.PERCENTRANK.INC(D:D,RFM_Table[[#This Row],[Recency (Days)]]))*5,0)</f>
        <v>1</v>
      </c>
      <c r="G458">
        <f>ROUNDUP(_xlfn.PERCENTRANK.INC(C:C,RFM_Table[[#This Row],[Total Orders]])*5,0)</f>
        <v>0</v>
      </c>
      <c r="H458">
        <f>ROUNDUP(_xlfn.PERCENTRANK.INC(E:E,RFM_Table[[#This Row],[Total Sales]])*5,0)</f>
        <v>1</v>
      </c>
      <c r="I458" s="9" t="str">
        <f>_xlfn.CONCAT(RFM_Table[[#This Row],[R_Score(Recency)]],RFM_Table[[#This Row],[F_Score(Frequency)]],RFM_Table[[#This Row],[M_Score(Monetary)]])</f>
        <v>101</v>
      </c>
      <c r="J458" t="str">
        <f>IF(VALUE(RFM_Table[[#This Row],[RFM_ID]])&gt;=444,"Champions", IF(VALUE(RFM_Table[[#This Row],[RFM_ID]])&gt;=333,"Loyal Customers", IF(VALUE(RFM_Table[[#This Row],[R_Score(Recency)]])&gt;=4,"Recent Customers", IF(VALUE(RFM_Table[[#This Row],[R_Score(Recency)]])&lt;=2,"At Risk/Lost", "Average Customers"))))</f>
        <v>At Risk/Lost</v>
      </c>
    </row>
    <row r="459" spans="1:10" x14ac:dyDescent="0.35">
      <c r="A459" t="s">
        <v>533</v>
      </c>
      <c r="B459" t="s">
        <v>1326</v>
      </c>
      <c r="C459">
        <v>4</v>
      </c>
      <c r="D459">
        <v>414</v>
      </c>
      <c r="E459">
        <v>1961.934</v>
      </c>
      <c r="F459">
        <f xml:space="preserve"> ROUNDUP((1 - _xlfn.PERCENTRANK.INC(D:D,RFM_Table[[#This Row],[Recency (Days)]]))*5,0)</f>
        <v>1</v>
      </c>
      <c r="G459">
        <f>ROUNDUP(_xlfn.PERCENTRANK.INC(C:C,RFM_Table[[#This Row],[Total Orders]])*5,0)</f>
        <v>1</v>
      </c>
      <c r="H459">
        <f>ROUNDUP(_xlfn.PERCENTRANK.INC(E:E,RFM_Table[[#This Row],[Total Sales]])*5,0)</f>
        <v>3</v>
      </c>
      <c r="I459" s="9" t="str">
        <f>_xlfn.CONCAT(RFM_Table[[#This Row],[R_Score(Recency)]],RFM_Table[[#This Row],[F_Score(Frequency)]],RFM_Table[[#This Row],[M_Score(Monetary)]])</f>
        <v>113</v>
      </c>
      <c r="J459" t="str">
        <f>IF(VALUE(RFM_Table[[#This Row],[RFM_ID]])&gt;=444,"Champions", IF(VALUE(RFM_Table[[#This Row],[RFM_ID]])&gt;=333,"Loyal Customers", IF(VALUE(RFM_Table[[#This Row],[R_Score(Recency)]])&gt;=4,"Recent Customers", IF(VALUE(RFM_Table[[#This Row],[R_Score(Recency)]])&lt;=2,"At Risk/Lost", "Average Customers"))))</f>
        <v>At Risk/Lost</v>
      </c>
    </row>
    <row r="460" spans="1:10" x14ac:dyDescent="0.35">
      <c r="A460" t="s">
        <v>534</v>
      </c>
      <c r="B460" t="s">
        <v>1327</v>
      </c>
      <c r="C460">
        <v>6</v>
      </c>
      <c r="D460">
        <v>21</v>
      </c>
      <c r="E460">
        <v>1469.45</v>
      </c>
      <c r="F460">
        <f xml:space="preserve"> ROUNDUP((1 - _xlfn.PERCENTRANK.INC(D:D,RFM_Table[[#This Row],[Recency (Days)]]))*5,0)</f>
        <v>5</v>
      </c>
      <c r="G460">
        <f>ROUNDUP(_xlfn.PERCENTRANK.INC(C:C,RFM_Table[[#This Row],[Total Orders]])*5,0)</f>
        <v>3</v>
      </c>
      <c r="H460">
        <f>ROUNDUP(_xlfn.PERCENTRANK.INC(E:E,RFM_Table[[#This Row],[Total Sales]])*5,0)</f>
        <v>2</v>
      </c>
      <c r="I460" s="9" t="str">
        <f>_xlfn.CONCAT(RFM_Table[[#This Row],[R_Score(Recency)]],RFM_Table[[#This Row],[F_Score(Frequency)]],RFM_Table[[#This Row],[M_Score(Monetary)]])</f>
        <v>532</v>
      </c>
      <c r="J460" t="str">
        <f>IF(VALUE(RFM_Table[[#This Row],[RFM_ID]])&gt;=444,"Champions", IF(VALUE(RFM_Table[[#This Row],[RFM_ID]])&gt;=333,"Loyal Customers", IF(VALUE(RFM_Table[[#This Row],[R_Score(Recency)]])&gt;=4,"Recent Customers", IF(VALUE(RFM_Table[[#This Row],[R_Score(Recency)]])&lt;=2,"At Risk/Lost", "Average Customers"))))</f>
        <v>Champions</v>
      </c>
    </row>
    <row r="461" spans="1:10" x14ac:dyDescent="0.35">
      <c r="A461" t="s">
        <v>535</v>
      </c>
      <c r="B461" t="s">
        <v>1328</v>
      </c>
      <c r="C461">
        <v>7</v>
      </c>
      <c r="D461">
        <v>22</v>
      </c>
      <c r="E461">
        <v>3930.509</v>
      </c>
      <c r="F461">
        <f xml:space="preserve"> ROUNDUP((1 - _xlfn.PERCENTRANK.INC(D:D,RFM_Table[[#This Row],[Recency (Days)]]))*5,0)</f>
        <v>5</v>
      </c>
      <c r="G461">
        <f>ROUNDUP(_xlfn.PERCENTRANK.INC(C:C,RFM_Table[[#This Row],[Total Orders]])*5,0)</f>
        <v>3</v>
      </c>
      <c r="H461">
        <f>ROUNDUP(_xlfn.PERCENTRANK.INC(E:E,RFM_Table[[#This Row],[Total Sales]])*5,0)</f>
        <v>4</v>
      </c>
      <c r="I461" s="9" t="str">
        <f>_xlfn.CONCAT(RFM_Table[[#This Row],[R_Score(Recency)]],RFM_Table[[#This Row],[F_Score(Frequency)]],RFM_Table[[#This Row],[M_Score(Monetary)]])</f>
        <v>534</v>
      </c>
      <c r="J461" t="str">
        <f>IF(VALUE(RFM_Table[[#This Row],[RFM_ID]])&gt;=444,"Champions", IF(VALUE(RFM_Table[[#This Row],[RFM_ID]])&gt;=333,"Loyal Customers", IF(VALUE(RFM_Table[[#This Row],[R_Score(Recency)]])&gt;=4,"Recent Customers", IF(VALUE(RFM_Table[[#This Row],[R_Score(Recency)]])&lt;=2,"At Risk/Lost", "Average Customers"))))</f>
        <v>Champions</v>
      </c>
    </row>
    <row r="462" spans="1:10" x14ac:dyDescent="0.35">
      <c r="A462" t="s">
        <v>536</v>
      </c>
      <c r="B462" t="s">
        <v>1329</v>
      </c>
      <c r="C462">
        <v>3</v>
      </c>
      <c r="D462">
        <v>151</v>
      </c>
      <c r="E462">
        <v>287.42599999999999</v>
      </c>
      <c r="F462">
        <f xml:space="preserve"> ROUNDUP((1 - _xlfn.PERCENTRANK.INC(D:D,RFM_Table[[#This Row],[Recency (Days)]]))*5,0)</f>
        <v>2</v>
      </c>
      <c r="G462">
        <f>ROUNDUP(_xlfn.PERCENTRANK.INC(C:C,RFM_Table[[#This Row],[Total Orders]])*5,0)</f>
        <v>1</v>
      </c>
      <c r="H462">
        <f>ROUNDUP(_xlfn.PERCENTRANK.INC(E:E,RFM_Table[[#This Row],[Total Sales]])*5,0)</f>
        <v>1</v>
      </c>
      <c r="I462" s="9" t="str">
        <f>_xlfn.CONCAT(RFM_Table[[#This Row],[R_Score(Recency)]],RFM_Table[[#This Row],[F_Score(Frequency)]],RFM_Table[[#This Row],[M_Score(Monetary)]])</f>
        <v>211</v>
      </c>
      <c r="J462" t="str">
        <f>IF(VALUE(RFM_Table[[#This Row],[RFM_ID]])&gt;=444,"Champions", IF(VALUE(RFM_Table[[#This Row],[RFM_ID]])&gt;=333,"Loyal Customers", IF(VALUE(RFM_Table[[#This Row],[R_Score(Recency)]])&gt;=4,"Recent Customers", IF(VALUE(RFM_Table[[#This Row],[R_Score(Recency)]])&lt;=2,"At Risk/Lost", "Average Customers"))))</f>
        <v>At Risk/Lost</v>
      </c>
    </row>
    <row r="463" spans="1:10" x14ac:dyDescent="0.35">
      <c r="A463" t="s">
        <v>537</v>
      </c>
      <c r="B463" t="s">
        <v>1330</v>
      </c>
      <c r="C463">
        <v>9</v>
      </c>
      <c r="D463">
        <v>21</v>
      </c>
      <c r="E463">
        <v>2295.3319999999999</v>
      </c>
      <c r="F463">
        <f xml:space="preserve"> ROUNDUP((1 - _xlfn.PERCENTRANK.INC(D:D,RFM_Table[[#This Row],[Recency (Days)]]))*5,0)</f>
        <v>5</v>
      </c>
      <c r="G463">
        <f>ROUNDUP(_xlfn.PERCENTRANK.INC(C:C,RFM_Table[[#This Row],[Total Orders]])*5,0)</f>
        <v>4</v>
      </c>
      <c r="H463">
        <f>ROUNDUP(_xlfn.PERCENTRANK.INC(E:E,RFM_Table[[#This Row],[Total Sales]])*5,0)</f>
        <v>3</v>
      </c>
      <c r="I463" s="9" t="str">
        <f>_xlfn.CONCAT(RFM_Table[[#This Row],[R_Score(Recency)]],RFM_Table[[#This Row],[F_Score(Frequency)]],RFM_Table[[#This Row],[M_Score(Monetary)]])</f>
        <v>543</v>
      </c>
      <c r="J463" t="str">
        <f>IF(VALUE(RFM_Table[[#This Row],[RFM_ID]])&gt;=444,"Champions", IF(VALUE(RFM_Table[[#This Row],[RFM_ID]])&gt;=333,"Loyal Customers", IF(VALUE(RFM_Table[[#This Row],[R_Score(Recency)]])&gt;=4,"Recent Customers", IF(VALUE(RFM_Table[[#This Row],[R_Score(Recency)]])&lt;=2,"At Risk/Lost", "Average Customers"))))</f>
        <v>Champions</v>
      </c>
    </row>
    <row r="464" spans="1:10" x14ac:dyDescent="0.35">
      <c r="A464" t="s">
        <v>538</v>
      </c>
      <c r="B464" t="s">
        <v>1331</v>
      </c>
      <c r="C464">
        <v>4</v>
      </c>
      <c r="D464">
        <v>239</v>
      </c>
      <c r="E464">
        <v>318.23899999999998</v>
      </c>
      <c r="F464">
        <f xml:space="preserve"> ROUNDUP((1 - _xlfn.PERCENTRANK.INC(D:D,RFM_Table[[#This Row],[Recency (Days)]]))*5,0)</f>
        <v>1</v>
      </c>
      <c r="G464">
        <f>ROUNDUP(_xlfn.PERCENTRANK.INC(C:C,RFM_Table[[#This Row],[Total Orders]])*5,0)</f>
        <v>1</v>
      </c>
      <c r="H464">
        <f>ROUNDUP(_xlfn.PERCENTRANK.INC(E:E,RFM_Table[[#This Row],[Total Sales]])*5,0)</f>
        <v>1</v>
      </c>
      <c r="I464" s="9" t="str">
        <f>_xlfn.CONCAT(RFM_Table[[#This Row],[R_Score(Recency)]],RFM_Table[[#This Row],[F_Score(Frequency)]],RFM_Table[[#This Row],[M_Score(Monetary)]])</f>
        <v>111</v>
      </c>
      <c r="J464" t="str">
        <f>IF(VALUE(RFM_Table[[#This Row],[RFM_ID]])&gt;=444,"Champions", IF(VALUE(RFM_Table[[#This Row],[RFM_ID]])&gt;=333,"Loyal Customers", IF(VALUE(RFM_Table[[#This Row],[R_Score(Recency)]])&gt;=4,"Recent Customers", IF(VALUE(RFM_Table[[#This Row],[R_Score(Recency)]])&lt;=2,"At Risk/Lost", "Average Customers"))))</f>
        <v>At Risk/Lost</v>
      </c>
    </row>
    <row r="465" spans="1:10" x14ac:dyDescent="0.35">
      <c r="A465" t="s">
        <v>539</v>
      </c>
      <c r="B465" t="s">
        <v>1332</v>
      </c>
      <c r="C465">
        <v>9</v>
      </c>
      <c r="D465">
        <v>385</v>
      </c>
      <c r="E465">
        <v>1739.6890000000001</v>
      </c>
      <c r="F465">
        <f xml:space="preserve"> ROUNDUP((1 - _xlfn.PERCENTRANK.INC(D:D,RFM_Table[[#This Row],[Recency (Days)]]))*5,0)</f>
        <v>1</v>
      </c>
      <c r="G465">
        <f>ROUNDUP(_xlfn.PERCENTRANK.INC(C:C,RFM_Table[[#This Row],[Total Orders]])*5,0)</f>
        <v>4</v>
      </c>
      <c r="H465">
        <f>ROUNDUP(_xlfn.PERCENTRANK.INC(E:E,RFM_Table[[#This Row],[Total Sales]])*5,0)</f>
        <v>2</v>
      </c>
      <c r="I465" s="9" t="str">
        <f>_xlfn.CONCAT(RFM_Table[[#This Row],[R_Score(Recency)]],RFM_Table[[#This Row],[F_Score(Frequency)]],RFM_Table[[#This Row],[M_Score(Monetary)]])</f>
        <v>142</v>
      </c>
      <c r="J465" t="str">
        <f>IF(VALUE(RFM_Table[[#This Row],[RFM_ID]])&gt;=444,"Champions", IF(VALUE(RFM_Table[[#This Row],[RFM_ID]])&gt;=333,"Loyal Customers", IF(VALUE(RFM_Table[[#This Row],[R_Score(Recency)]])&gt;=4,"Recent Customers", IF(VALUE(RFM_Table[[#This Row],[R_Score(Recency)]])&lt;=2,"At Risk/Lost", "Average Customers"))))</f>
        <v>At Risk/Lost</v>
      </c>
    </row>
    <row r="466" spans="1:10" x14ac:dyDescent="0.35">
      <c r="A466" t="s">
        <v>540</v>
      </c>
      <c r="B466" t="s">
        <v>1333</v>
      </c>
      <c r="C466">
        <v>6</v>
      </c>
      <c r="D466">
        <v>249</v>
      </c>
      <c r="E466">
        <v>2741.2040000000002</v>
      </c>
      <c r="F466">
        <f xml:space="preserve"> ROUNDUP((1 - _xlfn.PERCENTRANK.INC(D:D,RFM_Table[[#This Row],[Recency (Days)]]))*5,0)</f>
        <v>1</v>
      </c>
      <c r="G466">
        <f>ROUNDUP(_xlfn.PERCENTRANK.INC(C:C,RFM_Table[[#This Row],[Total Orders]])*5,0)</f>
        <v>3</v>
      </c>
      <c r="H466">
        <f>ROUNDUP(_xlfn.PERCENTRANK.INC(E:E,RFM_Table[[#This Row],[Total Sales]])*5,0)</f>
        <v>3</v>
      </c>
      <c r="I466" s="9" t="str">
        <f>_xlfn.CONCAT(RFM_Table[[#This Row],[R_Score(Recency)]],RFM_Table[[#This Row],[F_Score(Frequency)]],RFM_Table[[#This Row],[M_Score(Monetary)]])</f>
        <v>133</v>
      </c>
      <c r="J466" t="str">
        <f>IF(VALUE(RFM_Table[[#This Row],[RFM_ID]])&gt;=444,"Champions", IF(VALUE(RFM_Table[[#This Row],[RFM_ID]])&gt;=333,"Loyal Customers", IF(VALUE(RFM_Table[[#This Row],[R_Score(Recency)]])&gt;=4,"Recent Customers", IF(VALUE(RFM_Table[[#This Row],[R_Score(Recency)]])&lt;=2,"At Risk/Lost", "Average Customers"))))</f>
        <v>At Risk/Lost</v>
      </c>
    </row>
    <row r="467" spans="1:10" x14ac:dyDescent="0.35">
      <c r="A467" t="s">
        <v>541</v>
      </c>
      <c r="B467" t="s">
        <v>1334</v>
      </c>
      <c r="C467">
        <v>5</v>
      </c>
      <c r="D467">
        <v>391</v>
      </c>
      <c r="E467">
        <v>1346.7739999999999</v>
      </c>
      <c r="F467">
        <f xml:space="preserve"> ROUNDUP((1 - _xlfn.PERCENTRANK.INC(D:D,RFM_Table[[#This Row],[Recency (Days)]]))*5,0)</f>
        <v>1</v>
      </c>
      <c r="G467">
        <f>ROUNDUP(_xlfn.PERCENTRANK.INC(C:C,RFM_Table[[#This Row],[Total Orders]])*5,0)</f>
        <v>2</v>
      </c>
      <c r="H467">
        <f>ROUNDUP(_xlfn.PERCENTRANK.INC(E:E,RFM_Table[[#This Row],[Total Sales]])*5,0)</f>
        <v>2</v>
      </c>
      <c r="I467" s="9" t="str">
        <f>_xlfn.CONCAT(RFM_Table[[#This Row],[R_Score(Recency)]],RFM_Table[[#This Row],[F_Score(Frequency)]],RFM_Table[[#This Row],[M_Score(Monetary)]])</f>
        <v>122</v>
      </c>
      <c r="J467" t="str">
        <f>IF(VALUE(RFM_Table[[#This Row],[RFM_ID]])&gt;=444,"Champions", IF(VALUE(RFM_Table[[#This Row],[RFM_ID]])&gt;=333,"Loyal Customers", IF(VALUE(RFM_Table[[#This Row],[R_Score(Recency)]])&gt;=4,"Recent Customers", IF(VALUE(RFM_Table[[#This Row],[R_Score(Recency)]])&lt;=2,"At Risk/Lost", "Average Customers"))))</f>
        <v>At Risk/Lost</v>
      </c>
    </row>
    <row r="468" spans="1:10" x14ac:dyDescent="0.35">
      <c r="A468" t="s">
        <v>542</v>
      </c>
      <c r="B468" t="s">
        <v>1335</v>
      </c>
      <c r="C468">
        <v>5</v>
      </c>
      <c r="D468">
        <v>2</v>
      </c>
      <c r="E468">
        <v>644.35</v>
      </c>
      <c r="F468">
        <f xml:space="preserve"> ROUNDUP((1 - _xlfn.PERCENTRANK.INC(D:D,RFM_Table[[#This Row],[Recency (Days)]]))*5,0)</f>
        <v>5</v>
      </c>
      <c r="G468">
        <f>ROUNDUP(_xlfn.PERCENTRANK.INC(C:C,RFM_Table[[#This Row],[Total Orders]])*5,0)</f>
        <v>2</v>
      </c>
      <c r="H468">
        <f>ROUNDUP(_xlfn.PERCENTRANK.INC(E:E,RFM_Table[[#This Row],[Total Sales]])*5,0)</f>
        <v>1</v>
      </c>
      <c r="I468" s="9" t="str">
        <f>_xlfn.CONCAT(RFM_Table[[#This Row],[R_Score(Recency)]],RFM_Table[[#This Row],[F_Score(Frequency)]],RFM_Table[[#This Row],[M_Score(Monetary)]])</f>
        <v>521</v>
      </c>
      <c r="J468" t="str">
        <f>IF(VALUE(RFM_Table[[#This Row],[RFM_ID]])&gt;=444,"Champions", IF(VALUE(RFM_Table[[#This Row],[RFM_ID]])&gt;=333,"Loyal Customers", IF(VALUE(RFM_Table[[#This Row],[R_Score(Recency)]])&gt;=4,"Recent Customers", IF(VALUE(RFM_Table[[#This Row],[R_Score(Recency)]])&lt;=2,"At Risk/Lost", "Average Customers"))))</f>
        <v>Champions</v>
      </c>
    </row>
    <row r="469" spans="1:10" x14ac:dyDescent="0.35">
      <c r="A469" t="s">
        <v>543</v>
      </c>
      <c r="B469" t="s">
        <v>1336</v>
      </c>
      <c r="C469">
        <v>4</v>
      </c>
      <c r="D469">
        <v>40</v>
      </c>
      <c r="E469">
        <v>756.60599999999999</v>
      </c>
      <c r="F469">
        <f xml:space="preserve"> ROUNDUP((1 - _xlfn.PERCENTRANK.INC(D:D,RFM_Table[[#This Row],[Recency (Days)]]))*5,0)</f>
        <v>4</v>
      </c>
      <c r="G469">
        <f>ROUNDUP(_xlfn.PERCENTRANK.INC(C:C,RFM_Table[[#This Row],[Total Orders]])*5,0)</f>
        <v>1</v>
      </c>
      <c r="H469">
        <f>ROUNDUP(_xlfn.PERCENTRANK.INC(E:E,RFM_Table[[#This Row],[Total Sales]])*5,0)</f>
        <v>1</v>
      </c>
      <c r="I469" s="9" t="str">
        <f>_xlfn.CONCAT(RFM_Table[[#This Row],[R_Score(Recency)]],RFM_Table[[#This Row],[F_Score(Frequency)]],RFM_Table[[#This Row],[M_Score(Monetary)]])</f>
        <v>411</v>
      </c>
      <c r="J469" t="str">
        <f>IF(VALUE(RFM_Table[[#This Row],[RFM_ID]])&gt;=444,"Champions", IF(VALUE(RFM_Table[[#This Row],[RFM_ID]])&gt;=333,"Loyal Customers", IF(VALUE(RFM_Table[[#This Row],[R_Score(Recency)]])&gt;=4,"Recent Customers", IF(VALUE(RFM_Table[[#This Row],[R_Score(Recency)]])&lt;=2,"At Risk/Lost", "Average Customers"))))</f>
        <v>Loyal Customers</v>
      </c>
    </row>
    <row r="470" spans="1:10" x14ac:dyDescent="0.35">
      <c r="A470" t="s">
        <v>544</v>
      </c>
      <c r="B470" t="s">
        <v>1337</v>
      </c>
      <c r="C470">
        <v>7</v>
      </c>
      <c r="D470">
        <v>9</v>
      </c>
      <c r="E470">
        <v>3653.3989999999999</v>
      </c>
      <c r="F470">
        <f xml:space="preserve"> ROUNDUP((1 - _xlfn.PERCENTRANK.INC(D:D,RFM_Table[[#This Row],[Recency (Days)]]))*5,0)</f>
        <v>5</v>
      </c>
      <c r="G470">
        <f>ROUNDUP(_xlfn.PERCENTRANK.INC(C:C,RFM_Table[[#This Row],[Total Orders]])*5,0)</f>
        <v>3</v>
      </c>
      <c r="H470">
        <f>ROUNDUP(_xlfn.PERCENTRANK.INC(E:E,RFM_Table[[#This Row],[Total Sales]])*5,0)</f>
        <v>4</v>
      </c>
      <c r="I470" s="9" t="str">
        <f>_xlfn.CONCAT(RFM_Table[[#This Row],[R_Score(Recency)]],RFM_Table[[#This Row],[F_Score(Frequency)]],RFM_Table[[#This Row],[M_Score(Monetary)]])</f>
        <v>534</v>
      </c>
      <c r="J470" t="str">
        <f>IF(VALUE(RFM_Table[[#This Row],[RFM_ID]])&gt;=444,"Champions", IF(VALUE(RFM_Table[[#This Row],[RFM_ID]])&gt;=333,"Loyal Customers", IF(VALUE(RFM_Table[[#This Row],[R_Score(Recency)]])&gt;=4,"Recent Customers", IF(VALUE(RFM_Table[[#This Row],[R_Score(Recency)]])&lt;=2,"At Risk/Lost", "Average Customers"))))</f>
        <v>Champions</v>
      </c>
    </row>
    <row r="471" spans="1:10" x14ac:dyDescent="0.35">
      <c r="A471" t="s">
        <v>545</v>
      </c>
      <c r="B471" t="s">
        <v>1338</v>
      </c>
      <c r="C471">
        <v>6</v>
      </c>
      <c r="D471">
        <v>26</v>
      </c>
      <c r="E471">
        <v>5142.8919999999998</v>
      </c>
      <c r="F471">
        <f xml:space="preserve"> ROUNDUP((1 - _xlfn.PERCENTRANK.INC(D:D,RFM_Table[[#This Row],[Recency (Days)]]))*5,0)</f>
        <v>5</v>
      </c>
      <c r="G471">
        <f>ROUNDUP(_xlfn.PERCENTRANK.INC(C:C,RFM_Table[[#This Row],[Total Orders]])*5,0)</f>
        <v>3</v>
      </c>
      <c r="H471">
        <f>ROUNDUP(_xlfn.PERCENTRANK.INC(E:E,RFM_Table[[#This Row],[Total Sales]])*5,0)</f>
        <v>5</v>
      </c>
      <c r="I471" s="9" t="str">
        <f>_xlfn.CONCAT(RFM_Table[[#This Row],[R_Score(Recency)]],RFM_Table[[#This Row],[F_Score(Frequency)]],RFM_Table[[#This Row],[M_Score(Monetary)]])</f>
        <v>535</v>
      </c>
      <c r="J471" t="str">
        <f>IF(VALUE(RFM_Table[[#This Row],[RFM_ID]])&gt;=444,"Champions", IF(VALUE(RFM_Table[[#This Row],[RFM_ID]])&gt;=333,"Loyal Customers", IF(VALUE(RFM_Table[[#This Row],[R_Score(Recency)]])&gt;=4,"Recent Customers", IF(VALUE(RFM_Table[[#This Row],[R_Score(Recency)]])&lt;=2,"At Risk/Lost", "Average Customers"))))</f>
        <v>Champions</v>
      </c>
    </row>
    <row r="472" spans="1:10" x14ac:dyDescent="0.35">
      <c r="A472" t="s">
        <v>546</v>
      </c>
      <c r="B472" t="s">
        <v>1339</v>
      </c>
      <c r="C472">
        <v>5</v>
      </c>
      <c r="D472">
        <v>132</v>
      </c>
      <c r="E472">
        <v>1879.306</v>
      </c>
      <c r="F472">
        <f xml:space="preserve"> ROUNDUP((1 - _xlfn.PERCENTRANK.INC(D:D,RFM_Table[[#This Row],[Recency (Days)]]))*5,0)</f>
        <v>2</v>
      </c>
      <c r="G472">
        <f>ROUNDUP(_xlfn.PERCENTRANK.INC(C:C,RFM_Table[[#This Row],[Total Orders]])*5,0)</f>
        <v>2</v>
      </c>
      <c r="H472">
        <f>ROUNDUP(_xlfn.PERCENTRANK.INC(E:E,RFM_Table[[#This Row],[Total Sales]])*5,0)</f>
        <v>3</v>
      </c>
      <c r="I472" s="9" t="str">
        <f>_xlfn.CONCAT(RFM_Table[[#This Row],[R_Score(Recency)]],RFM_Table[[#This Row],[F_Score(Frequency)]],RFM_Table[[#This Row],[M_Score(Monetary)]])</f>
        <v>223</v>
      </c>
      <c r="J472" t="str">
        <f>IF(VALUE(RFM_Table[[#This Row],[RFM_ID]])&gt;=444,"Champions", IF(VALUE(RFM_Table[[#This Row],[RFM_ID]])&gt;=333,"Loyal Customers", IF(VALUE(RFM_Table[[#This Row],[R_Score(Recency)]])&gt;=4,"Recent Customers", IF(VALUE(RFM_Table[[#This Row],[R_Score(Recency)]])&lt;=2,"At Risk/Lost", "Average Customers"))))</f>
        <v>At Risk/Lost</v>
      </c>
    </row>
    <row r="473" spans="1:10" x14ac:dyDescent="0.35">
      <c r="A473" t="s">
        <v>547</v>
      </c>
      <c r="B473" t="s">
        <v>1340</v>
      </c>
      <c r="C473">
        <v>6</v>
      </c>
      <c r="D473">
        <v>178</v>
      </c>
      <c r="E473">
        <v>2845.27</v>
      </c>
      <c r="F473">
        <f xml:space="preserve"> ROUNDUP((1 - _xlfn.PERCENTRANK.INC(D:D,RFM_Table[[#This Row],[Recency (Days)]]))*5,0)</f>
        <v>2</v>
      </c>
      <c r="G473">
        <f>ROUNDUP(_xlfn.PERCENTRANK.INC(C:C,RFM_Table[[#This Row],[Total Orders]])*5,0)</f>
        <v>3</v>
      </c>
      <c r="H473">
        <f>ROUNDUP(_xlfn.PERCENTRANK.INC(E:E,RFM_Table[[#This Row],[Total Sales]])*5,0)</f>
        <v>4</v>
      </c>
      <c r="I473" s="9" t="str">
        <f>_xlfn.CONCAT(RFM_Table[[#This Row],[R_Score(Recency)]],RFM_Table[[#This Row],[F_Score(Frequency)]],RFM_Table[[#This Row],[M_Score(Monetary)]])</f>
        <v>234</v>
      </c>
      <c r="J473" t="str">
        <f>IF(VALUE(RFM_Table[[#This Row],[RFM_ID]])&gt;=444,"Champions", IF(VALUE(RFM_Table[[#This Row],[RFM_ID]])&gt;=333,"Loyal Customers", IF(VALUE(RFM_Table[[#This Row],[R_Score(Recency)]])&gt;=4,"Recent Customers", IF(VALUE(RFM_Table[[#This Row],[R_Score(Recency)]])&lt;=2,"At Risk/Lost", "Average Customers"))))</f>
        <v>At Risk/Lost</v>
      </c>
    </row>
    <row r="474" spans="1:10" x14ac:dyDescent="0.35">
      <c r="A474" t="s">
        <v>548</v>
      </c>
      <c r="B474" t="s">
        <v>1341</v>
      </c>
      <c r="C474">
        <v>9</v>
      </c>
      <c r="D474">
        <v>20</v>
      </c>
      <c r="E474">
        <v>2988.674</v>
      </c>
      <c r="F474">
        <f xml:space="preserve"> ROUNDUP((1 - _xlfn.PERCENTRANK.INC(D:D,RFM_Table[[#This Row],[Recency (Days)]]))*5,0)</f>
        <v>5</v>
      </c>
      <c r="G474">
        <f>ROUNDUP(_xlfn.PERCENTRANK.INC(C:C,RFM_Table[[#This Row],[Total Orders]])*5,0)</f>
        <v>4</v>
      </c>
      <c r="H474">
        <f>ROUNDUP(_xlfn.PERCENTRANK.INC(E:E,RFM_Table[[#This Row],[Total Sales]])*5,0)</f>
        <v>4</v>
      </c>
      <c r="I474" s="9" t="str">
        <f>_xlfn.CONCAT(RFM_Table[[#This Row],[R_Score(Recency)]],RFM_Table[[#This Row],[F_Score(Frequency)]],RFM_Table[[#This Row],[M_Score(Monetary)]])</f>
        <v>544</v>
      </c>
      <c r="J474" t="str">
        <f>IF(VALUE(RFM_Table[[#This Row],[RFM_ID]])&gt;=444,"Champions", IF(VALUE(RFM_Table[[#This Row],[RFM_ID]])&gt;=333,"Loyal Customers", IF(VALUE(RFM_Table[[#This Row],[R_Score(Recency)]])&gt;=4,"Recent Customers", IF(VALUE(RFM_Table[[#This Row],[R_Score(Recency)]])&lt;=2,"At Risk/Lost", "Average Customers"))))</f>
        <v>Champions</v>
      </c>
    </row>
    <row r="475" spans="1:10" x14ac:dyDescent="0.35">
      <c r="A475" t="s">
        <v>549</v>
      </c>
      <c r="B475" t="s">
        <v>1342</v>
      </c>
      <c r="C475">
        <v>6</v>
      </c>
      <c r="D475">
        <v>96</v>
      </c>
      <c r="E475">
        <v>1010.256</v>
      </c>
      <c r="F475">
        <f xml:space="preserve"> ROUNDUP((1 - _xlfn.PERCENTRANK.INC(D:D,RFM_Table[[#This Row],[Recency (Days)]]))*5,0)</f>
        <v>3</v>
      </c>
      <c r="G475">
        <f>ROUNDUP(_xlfn.PERCENTRANK.INC(C:C,RFM_Table[[#This Row],[Total Orders]])*5,0)</f>
        <v>3</v>
      </c>
      <c r="H475">
        <f>ROUNDUP(_xlfn.PERCENTRANK.INC(E:E,RFM_Table[[#This Row],[Total Sales]])*5,0)</f>
        <v>2</v>
      </c>
      <c r="I475" s="9" t="str">
        <f>_xlfn.CONCAT(RFM_Table[[#This Row],[R_Score(Recency)]],RFM_Table[[#This Row],[F_Score(Frequency)]],RFM_Table[[#This Row],[M_Score(Monetary)]])</f>
        <v>332</v>
      </c>
      <c r="J475" t="str">
        <f>IF(VALUE(RFM_Table[[#This Row],[RFM_ID]])&gt;=444,"Champions", IF(VALUE(RFM_Table[[#This Row],[RFM_ID]])&gt;=333,"Loyal Customers", IF(VALUE(RFM_Table[[#This Row],[R_Score(Recency)]])&gt;=4,"Recent Customers", IF(VALUE(RFM_Table[[#This Row],[R_Score(Recency)]])&lt;=2,"At Risk/Lost", "Average Customers"))))</f>
        <v>Average Customers</v>
      </c>
    </row>
    <row r="476" spans="1:10" x14ac:dyDescent="0.35">
      <c r="A476" t="s">
        <v>550</v>
      </c>
      <c r="B476" t="s">
        <v>1343</v>
      </c>
      <c r="C476">
        <v>3</v>
      </c>
      <c r="D476">
        <v>777</v>
      </c>
      <c r="E476">
        <v>368.88</v>
      </c>
      <c r="F476">
        <f xml:space="preserve"> ROUNDUP((1 - _xlfn.PERCENTRANK.INC(D:D,RFM_Table[[#This Row],[Recency (Days)]]))*5,0)</f>
        <v>1</v>
      </c>
      <c r="G476">
        <f>ROUNDUP(_xlfn.PERCENTRANK.INC(C:C,RFM_Table[[#This Row],[Total Orders]])*5,0)</f>
        <v>1</v>
      </c>
      <c r="H476">
        <f>ROUNDUP(_xlfn.PERCENTRANK.INC(E:E,RFM_Table[[#This Row],[Total Sales]])*5,0)</f>
        <v>1</v>
      </c>
      <c r="I476" s="9" t="str">
        <f>_xlfn.CONCAT(RFM_Table[[#This Row],[R_Score(Recency)]],RFM_Table[[#This Row],[F_Score(Frequency)]],RFM_Table[[#This Row],[M_Score(Monetary)]])</f>
        <v>111</v>
      </c>
      <c r="J476" t="str">
        <f>IF(VALUE(RFM_Table[[#This Row],[RFM_ID]])&gt;=444,"Champions", IF(VALUE(RFM_Table[[#This Row],[RFM_ID]])&gt;=333,"Loyal Customers", IF(VALUE(RFM_Table[[#This Row],[R_Score(Recency)]])&gt;=4,"Recent Customers", IF(VALUE(RFM_Table[[#This Row],[R_Score(Recency)]])&lt;=2,"At Risk/Lost", "Average Customers"))))</f>
        <v>At Risk/Lost</v>
      </c>
    </row>
    <row r="477" spans="1:10" x14ac:dyDescent="0.35">
      <c r="A477" t="s">
        <v>551</v>
      </c>
      <c r="B477" t="s">
        <v>1344</v>
      </c>
      <c r="C477">
        <v>6</v>
      </c>
      <c r="D477">
        <v>34</v>
      </c>
      <c r="E477">
        <v>1008.136</v>
      </c>
      <c r="F477">
        <f xml:space="preserve"> ROUNDUP((1 - _xlfn.PERCENTRANK.INC(D:D,RFM_Table[[#This Row],[Recency (Days)]]))*5,0)</f>
        <v>4</v>
      </c>
      <c r="G477">
        <f>ROUNDUP(_xlfn.PERCENTRANK.INC(C:C,RFM_Table[[#This Row],[Total Orders]])*5,0)</f>
        <v>3</v>
      </c>
      <c r="H477">
        <f>ROUNDUP(_xlfn.PERCENTRANK.INC(E:E,RFM_Table[[#This Row],[Total Sales]])*5,0)</f>
        <v>2</v>
      </c>
      <c r="I477" s="9" t="str">
        <f>_xlfn.CONCAT(RFM_Table[[#This Row],[R_Score(Recency)]],RFM_Table[[#This Row],[F_Score(Frequency)]],RFM_Table[[#This Row],[M_Score(Monetary)]])</f>
        <v>432</v>
      </c>
      <c r="J477" t="str">
        <f>IF(VALUE(RFM_Table[[#This Row],[RFM_ID]])&gt;=444,"Champions", IF(VALUE(RFM_Table[[#This Row],[RFM_ID]])&gt;=333,"Loyal Customers", IF(VALUE(RFM_Table[[#This Row],[R_Score(Recency)]])&gt;=4,"Recent Customers", IF(VALUE(RFM_Table[[#This Row],[R_Score(Recency)]])&lt;=2,"At Risk/Lost", "Average Customers"))))</f>
        <v>Loyal Customers</v>
      </c>
    </row>
    <row r="478" spans="1:10" x14ac:dyDescent="0.35">
      <c r="A478" t="s">
        <v>552</v>
      </c>
      <c r="B478" t="s">
        <v>1345</v>
      </c>
      <c r="C478">
        <v>3</v>
      </c>
      <c r="D478">
        <v>26</v>
      </c>
      <c r="E478">
        <v>329.87599999999998</v>
      </c>
      <c r="F478">
        <f xml:space="preserve"> ROUNDUP((1 - _xlfn.PERCENTRANK.INC(D:D,RFM_Table[[#This Row],[Recency (Days)]]))*5,0)</f>
        <v>5</v>
      </c>
      <c r="G478">
        <f>ROUNDUP(_xlfn.PERCENTRANK.INC(C:C,RFM_Table[[#This Row],[Total Orders]])*5,0)</f>
        <v>1</v>
      </c>
      <c r="H478">
        <f>ROUNDUP(_xlfn.PERCENTRANK.INC(E:E,RFM_Table[[#This Row],[Total Sales]])*5,0)</f>
        <v>1</v>
      </c>
      <c r="I478" s="9" t="str">
        <f>_xlfn.CONCAT(RFM_Table[[#This Row],[R_Score(Recency)]],RFM_Table[[#This Row],[F_Score(Frequency)]],RFM_Table[[#This Row],[M_Score(Monetary)]])</f>
        <v>511</v>
      </c>
      <c r="J478" t="str">
        <f>IF(VALUE(RFM_Table[[#This Row],[RFM_ID]])&gt;=444,"Champions", IF(VALUE(RFM_Table[[#This Row],[RFM_ID]])&gt;=333,"Loyal Customers", IF(VALUE(RFM_Table[[#This Row],[R_Score(Recency)]])&gt;=4,"Recent Customers", IF(VALUE(RFM_Table[[#This Row],[R_Score(Recency)]])&lt;=2,"At Risk/Lost", "Average Customers"))))</f>
        <v>Champions</v>
      </c>
    </row>
    <row r="479" spans="1:10" x14ac:dyDescent="0.35">
      <c r="A479" t="s">
        <v>553</v>
      </c>
      <c r="B479" t="s">
        <v>1346</v>
      </c>
      <c r="C479">
        <v>8</v>
      </c>
      <c r="D479">
        <v>34</v>
      </c>
      <c r="E479">
        <v>2936.252</v>
      </c>
      <c r="F479">
        <f xml:space="preserve"> ROUNDUP((1 - _xlfn.PERCENTRANK.INC(D:D,RFM_Table[[#This Row],[Recency (Days)]]))*5,0)</f>
        <v>4</v>
      </c>
      <c r="G479">
        <f>ROUNDUP(_xlfn.PERCENTRANK.INC(C:C,RFM_Table[[#This Row],[Total Orders]])*5,0)</f>
        <v>4</v>
      </c>
      <c r="H479">
        <f>ROUNDUP(_xlfn.PERCENTRANK.INC(E:E,RFM_Table[[#This Row],[Total Sales]])*5,0)</f>
        <v>4</v>
      </c>
      <c r="I479" s="9" t="str">
        <f>_xlfn.CONCAT(RFM_Table[[#This Row],[R_Score(Recency)]],RFM_Table[[#This Row],[F_Score(Frequency)]],RFM_Table[[#This Row],[M_Score(Monetary)]])</f>
        <v>444</v>
      </c>
      <c r="J479" t="str">
        <f>IF(VALUE(RFM_Table[[#This Row],[RFM_ID]])&gt;=444,"Champions", IF(VALUE(RFM_Table[[#This Row],[RFM_ID]])&gt;=333,"Loyal Customers", IF(VALUE(RFM_Table[[#This Row],[R_Score(Recency)]])&gt;=4,"Recent Customers", IF(VALUE(RFM_Table[[#This Row],[R_Score(Recency)]])&lt;=2,"At Risk/Lost", "Average Customers"))))</f>
        <v>Champions</v>
      </c>
    </row>
    <row r="480" spans="1:10" x14ac:dyDescent="0.35">
      <c r="A480" t="s">
        <v>554</v>
      </c>
      <c r="B480" t="s">
        <v>1347</v>
      </c>
      <c r="C480">
        <v>5</v>
      </c>
      <c r="D480">
        <v>88</v>
      </c>
      <c r="E480">
        <v>2238.0610000000001</v>
      </c>
      <c r="F480">
        <f xml:space="preserve"> ROUNDUP((1 - _xlfn.PERCENTRANK.INC(D:D,RFM_Table[[#This Row],[Recency (Days)]]))*5,0)</f>
        <v>3</v>
      </c>
      <c r="G480">
        <f>ROUNDUP(_xlfn.PERCENTRANK.INC(C:C,RFM_Table[[#This Row],[Total Orders]])*5,0)</f>
        <v>2</v>
      </c>
      <c r="H480">
        <f>ROUNDUP(_xlfn.PERCENTRANK.INC(E:E,RFM_Table[[#This Row],[Total Sales]])*5,0)</f>
        <v>3</v>
      </c>
      <c r="I480" s="9" t="str">
        <f>_xlfn.CONCAT(RFM_Table[[#This Row],[R_Score(Recency)]],RFM_Table[[#This Row],[F_Score(Frequency)]],RFM_Table[[#This Row],[M_Score(Monetary)]])</f>
        <v>323</v>
      </c>
      <c r="J480" t="str">
        <f>IF(VALUE(RFM_Table[[#This Row],[RFM_ID]])&gt;=444,"Champions", IF(VALUE(RFM_Table[[#This Row],[RFM_ID]])&gt;=333,"Loyal Customers", IF(VALUE(RFM_Table[[#This Row],[R_Score(Recency)]])&gt;=4,"Recent Customers", IF(VALUE(RFM_Table[[#This Row],[R_Score(Recency)]])&lt;=2,"At Risk/Lost", "Average Customers"))))</f>
        <v>Average Customers</v>
      </c>
    </row>
    <row r="481" spans="1:10" x14ac:dyDescent="0.35">
      <c r="A481" t="s">
        <v>555</v>
      </c>
      <c r="B481" t="s">
        <v>1348</v>
      </c>
      <c r="C481">
        <v>6</v>
      </c>
      <c r="D481">
        <v>33</v>
      </c>
      <c r="E481">
        <v>3230.308</v>
      </c>
      <c r="F481">
        <f xml:space="preserve"> ROUNDUP((1 - _xlfn.PERCENTRANK.INC(D:D,RFM_Table[[#This Row],[Recency (Days)]]))*5,0)</f>
        <v>4</v>
      </c>
      <c r="G481">
        <f>ROUNDUP(_xlfn.PERCENTRANK.INC(C:C,RFM_Table[[#This Row],[Total Orders]])*5,0)</f>
        <v>3</v>
      </c>
      <c r="H481">
        <f>ROUNDUP(_xlfn.PERCENTRANK.INC(E:E,RFM_Table[[#This Row],[Total Sales]])*5,0)</f>
        <v>4</v>
      </c>
      <c r="I481" s="9" t="str">
        <f>_xlfn.CONCAT(RFM_Table[[#This Row],[R_Score(Recency)]],RFM_Table[[#This Row],[F_Score(Frequency)]],RFM_Table[[#This Row],[M_Score(Monetary)]])</f>
        <v>434</v>
      </c>
      <c r="J481" t="str">
        <f>IF(VALUE(RFM_Table[[#This Row],[RFM_ID]])&gt;=444,"Champions", IF(VALUE(RFM_Table[[#This Row],[RFM_ID]])&gt;=333,"Loyal Customers", IF(VALUE(RFM_Table[[#This Row],[R_Score(Recency)]])&gt;=4,"Recent Customers", IF(VALUE(RFM_Table[[#This Row],[R_Score(Recency)]])&lt;=2,"At Risk/Lost", "Average Customers"))))</f>
        <v>Loyal Customers</v>
      </c>
    </row>
    <row r="482" spans="1:10" x14ac:dyDescent="0.35">
      <c r="A482" t="s">
        <v>556</v>
      </c>
      <c r="B482" t="s">
        <v>1349</v>
      </c>
      <c r="C482">
        <v>3</v>
      </c>
      <c r="D482">
        <v>205</v>
      </c>
      <c r="E482">
        <v>1259.04</v>
      </c>
      <c r="F482">
        <f xml:space="preserve"> ROUNDUP((1 - _xlfn.PERCENTRANK.INC(D:D,RFM_Table[[#This Row],[Recency (Days)]]))*5,0)</f>
        <v>2</v>
      </c>
      <c r="G482">
        <f>ROUNDUP(_xlfn.PERCENTRANK.INC(C:C,RFM_Table[[#This Row],[Total Orders]])*5,0)</f>
        <v>1</v>
      </c>
      <c r="H482">
        <f>ROUNDUP(_xlfn.PERCENTRANK.INC(E:E,RFM_Table[[#This Row],[Total Sales]])*5,0)</f>
        <v>2</v>
      </c>
      <c r="I482" s="9" t="str">
        <f>_xlfn.CONCAT(RFM_Table[[#This Row],[R_Score(Recency)]],RFM_Table[[#This Row],[F_Score(Frequency)]],RFM_Table[[#This Row],[M_Score(Monetary)]])</f>
        <v>212</v>
      </c>
      <c r="J482" t="str">
        <f>IF(VALUE(RFM_Table[[#This Row],[RFM_ID]])&gt;=444,"Champions", IF(VALUE(RFM_Table[[#This Row],[RFM_ID]])&gt;=333,"Loyal Customers", IF(VALUE(RFM_Table[[#This Row],[R_Score(Recency)]])&gt;=4,"Recent Customers", IF(VALUE(RFM_Table[[#This Row],[R_Score(Recency)]])&lt;=2,"At Risk/Lost", "Average Customers"))))</f>
        <v>At Risk/Lost</v>
      </c>
    </row>
    <row r="483" spans="1:10" x14ac:dyDescent="0.35">
      <c r="A483" t="s">
        <v>557</v>
      </c>
      <c r="B483" t="s">
        <v>1350</v>
      </c>
      <c r="C483">
        <v>7</v>
      </c>
      <c r="D483">
        <v>21</v>
      </c>
      <c r="E483">
        <v>5420.5140000000001</v>
      </c>
      <c r="F483">
        <f xml:space="preserve"> ROUNDUP((1 - _xlfn.PERCENTRANK.INC(D:D,RFM_Table[[#This Row],[Recency (Days)]]))*5,0)</f>
        <v>5</v>
      </c>
      <c r="G483">
        <f>ROUNDUP(_xlfn.PERCENTRANK.INC(C:C,RFM_Table[[#This Row],[Total Orders]])*5,0)</f>
        <v>3</v>
      </c>
      <c r="H483">
        <f>ROUNDUP(_xlfn.PERCENTRANK.INC(E:E,RFM_Table[[#This Row],[Total Sales]])*5,0)</f>
        <v>5</v>
      </c>
      <c r="I483" s="9" t="str">
        <f>_xlfn.CONCAT(RFM_Table[[#This Row],[R_Score(Recency)]],RFM_Table[[#This Row],[F_Score(Frequency)]],RFM_Table[[#This Row],[M_Score(Monetary)]])</f>
        <v>535</v>
      </c>
      <c r="J483" t="str">
        <f>IF(VALUE(RFM_Table[[#This Row],[RFM_ID]])&gt;=444,"Champions", IF(VALUE(RFM_Table[[#This Row],[RFM_ID]])&gt;=333,"Loyal Customers", IF(VALUE(RFM_Table[[#This Row],[R_Score(Recency)]])&gt;=4,"Recent Customers", IF(VALUE(RFM_Table[[#This Row],[R_Score(Recency)]])&lt;=2,"At Risk/Lost", "Average Customers"))))</f>
        <v>Champions</v>
      </c>
    </row>
    <row r="484" spans="1:10" x14ac:dyDescent="0.35">
      <c r="A484" t="s">
        <v>558</v>
      </c>
      <c r="B484" t="s">
        <v>1351</v>
      </c>
      <c r="C484">
        <v>11</v>
      </c>
      <c r="D484">
        <v>64</v>
      </c>
      <c r="E484">
        <v>4299.1610000000001</v>
      </c>
      <c r="F484">
        <f xml:space="preserve"> ROUNDUP((1 - _xlfn.PERCENTRANK.INC(D:D,RFM_Table[[#This Row],[Recency (Days)]]))*5,0)</f>
        <v>3</v>
      </c>
      <c r="G484">
        <f>ROUNDUP(_xlfn.PERCENTRANK.INC(C:C,RFM_Table[[#This Row],[Total Orders]])*5,0)</f>
        <v>5</v>
      </c>
      <c r="H484">
        <f>ROUNDUP(_xlfn.PERCENTRANK.INC(E:E,RFM_Table[[#This Row],[Total Sales]])*5,0)</f>
        <v>4</v>
      </c>
      <c r="I484" s="9" t="str">
        <f>_xlfn.CONCAT(RFM_Table[[#This Row],[R_Score(Recency)]],RFM_Table[[#This Row],[F_Score(Frequency)]],RFM_Table[[#This Row],[M_Score(Monetary)]])</f>
        <v>354</v>
      </c>
      <c r="J484" t="str">
        <f>IF(VALUE(RFM_Table[[#This Row],[RFM_ID]])&gt;=444,"Champions", IF(VALUE(RFM_Table[[#This Row],[RFM_ID]])&gt;=333,"Loyal Customers", IF(VALUE(RFM_Table[[#This Row],[R_Score(Recency)]])&gt;=4,"Recent Customers", IF(VALUE(RFM_Table[[#This Row],[R_Score(Recency)]])&lt;=2,"At Risk/Lost", "Average Customers"))))</f>
        <v>Loyal Customers</v>
      </c>
    </row>
    <row r="485" spans="1:10" x14ac:dyDescent="0.35">
      <c r="A485" t="s">
        <v>559</v>
      </c>
      <c r="B485" t="s">
        <v>1352</v>
      </c>
      <c r="C485">
        <v>6</v>
      </c>
      <c r="D485">
        <v>186</v>
      </c>
      <c r="E485">
        <v>2453.2840000000001</v>
      </c>
      <c r="F485">
        <f xml:space="preserve"> ROUNDUP((1 - _xlfn.PERCENTRANK.INC(D:D,RFM_Table[[#This Row],[Recency (Days)]]))*5,0)</f>
        <v>2</v>
      </c>
      <c r="G485">
        <f>ROUNDUP(_xlfn.PERCENTRANK.INC(C:C,RFM_Table[[#This Row],[Total Orders]])*5,0)</f>
        <v>3</v>
      </c>
      <c r="H485">
        <f>ROUNDUP(_xlfn.PERCENTRANK.INC(E:E,RFM_Table[[#This Row],[Total Sales]])*5,0)</f>
        <v>3</v>
      </c>
      <c r="I485" s="9" t="str">
        <f>_xlfn.CONCAT(RFM_Table[[#This Row],[R_Score(Recency)]],RFM_Table[[#This Row],[F_Score(Frequency)]],RFM_Table[[#This Row],[M_Score(Monetary)]])</f>
        <v>233</v>
      </c>
      <c r="J485" t="str">
        <f>IF(VALUE(RFM_Table[[#This Row],[RFM_ID]])&gt;=444,"Champions", IF(VALUE(RFM_Table[[#This Row],[RFM_ID]])&gt;=333,"Loyal Customers", IF(VALUE(RFM_Table[[#This Row],[R_Score(Recency)]])&gt;=4,"Recent Customers", IF(VALUE(RFM_Table[[#This Row],[R_Score(Recency)]])&lt;=2,"At Risk/Lost", "Average Customers"))))</f>
        <v>At Risk/Lost</v>
      </c>
    </row>
    <row r="486" spans="1:10" x14ac:dyDescent="0.35">
      <c r="A486" t="s">
        <v>560</v>
      </c>
      <c r="B486" t="s">
        <v>1353</v>
      </c>
      <c r="C486">
        <v>10</v>
      </c>
      <c r="D486">
        <v>48</v>
      </c>
      <c r="E486">
        <v>1548.702</v>
      </c>
      <c r="F486">
        <f xml:space="preserve"> ROUNDUP((1 - _xlfn.PERCENTRANK.INC(D:D,RFM_Table[[#This Row],[Recency (Days)]]))*5,0)</f>
        <v>4</v>
      </c>
      <c r="G486">
        <f>ROUNDUP(_xlfn.PERCENTRANK.INC(C:C,RFM_Table[[#This Row],[Total Orders]])*5,0)</f>
        <v>5</v>
      </c>
      <c r="H486">
        <f>ROUNDUP(_xlfn.PERCENTRANK.INC(E:E,RFM_Table[[#This Row],[Total Sales]])*5,0)</f>
        <v>2</v>
      </c>
      <c r="I486" s="9" t="str">
        <f>_xlfn.CONCAT(RFM_Table[[#This Row],[R_Score(Recency)]],RFM_Table[[#This Row],[F_Score(Frequency)]],RFM_Table[[#This Row],[M_Score(Monetary)]])</f>
        <v>452</v>
      </c>
      <c r="J486" t="str">
        <f>IF(VALUE(RFM_Table[[#This Row],[RFM_ID]])&gt;=444,"Champions", IF(VALUE(RFM_Table[[#This Row],[RFM_ID]])&gt;=333,"Loyal Customers", IF(VALUE(RFM_Table[[#This Row],[R_Score(Recency)]])&gt;=4,"Recent Customers", IF(VALUE(RFM_Table[[#This Row],[R_Score(Recency)]])&lt;=2,"At Risk/Lost", "Average Customers"))))</f>
        <v>Champions</v>
      </c>
    </row>
    <row r="487" spans="1:10" x14ac:dyDescent="0.35">
      <c r="A487" t="s">
        <v>561</v>
      </c>
      <c r="B487" t="s">
        <v>1354</v>
      </c>
      <c r="C487">
        <v>7</v>
      </c>
      <c r="D487">
        <v>44</v>
      </c>
      <c r="E487">
        <v>1428.231</v>
      </c>
      <c r="F487">
        <f xml:space="preserve"> ROUNDUP((1 - _xlfn.PERCENTRANK.INC(D:D,RFM_Table[[#This Row],[Recency (Days)]]))*5,0)</f>
        <v>4</v>
      </c>
      <c r="G487">
        <f>ROUNDUP(_xlfn.PERCENTRANK.INC(C:C,RFM_Table[[#This Row],[Total Orders]])*5,0)</f>
        <v>3</v>
      </c>
      <c r="H487">
        <f>ROUNDUP(_xlfn.PERCENTRANK.INC(E:E,RFM_Table[[#This Row],[Total Sales]])*5,0)</f>
        <v>2</v>
      </c>
      <c r="I487" s="9" t="str">
        <f>_xlfn.CONCAT(RFM_Table[[#This Row],[R_Score(Recency)]],RFM_Table[[#This Row],[F_Score(Frequency)]],RFM_Table[[#This Row],[M_Score(Monetary)]])</f>
        <v>432</v>
      </c>
      <c r="J487" t="str">
        <f>IF(VALUE(RFM_Table[[#This Row],[RFM_ID]])&gt;=444,"Champions", IF(VALUE(RFM_Table[[#This Row],[RFM_ID]])&gt;=333,"Loyal Customers", IF(VALUE(RFM_Table[[#This Row],[R_Score(Recency)]])&gt;=4,"Recent Customers", IF(VALUE(RFM_Table[[#This Row],[R_Score(Recency)]])&lt;=2,"At Risk/Lost", "Average Customers"))))</f>
        <v>Loyal Customers</v>
      </c>
    </row>
    <row r="488" spans="1:10" x14ac:dyDescent="0.35">
      <c r="A488" t="s">
        <v>562</v>
      </c>
      <c r="B488" t="s">
        <v>1355</v>
      </c>
      <c r="C488">
        <v>8</v>
      </c>
      <c r="D488">
        <v>76</v>
      </c>
      <c r="E488">
        <v>2725.982</v>
      </c>
      <c r="F488">
        <f xml:space="preserve"> ROUNDUP((1 - _xlfn.PERCENTRANK.INC(D:D,RFM_Table[[#This Row],[Recency (Days)]]))*5,0)</f>
        <v>3</v>
      </c>
      <c r="G488">
        <f>ROUNDUP(_xlfn.PERCENTRANK.INC(C:C,RFM_Table[[#This Row],[Total Orders]])*5,0)</f>
        <v>4</v>
      </c>
      <c r="H488">
        <f>ROUNDUP(_xlfn.PERCENTRANK.INC(E:E,RFM_Table[[#This Row],[Total Sales]])*5,0)</f>
        <v>3</v>
      </c>
      <c r="I488" s="9" t="str">
        <f>_xlfn.CONCAT(RFM_Table[[#This Row],[R_Score(Recency)]],RFM_Table[[#This Row],[F_Score(Frequency)]],RFM_Table[[#This Row],[M_Score(Monetary)]])</f>
        <v>343</v>
      </c>
      <c r="J488" t="str">
        <f>IF(VALUE(RFM_Table[[#This Row],[RFM_ID]])&gt;=444,"Champions", IF(VALUE(RFM_Table[[#This Row],[RFM_ID]])&gt;=333,"Loyal Customers", IF(VALUE(RFM_Table[[#This Row],[R_Score(Recency)]])&gt;=4,"Recent Customers", IF(VALUE(RFM_Table[[#This Row],[R_Score(Recency)]])&lt;=2,"At Risk/Lost", "Average Customers"))))</f>
        <v>Loyal Customers</v>
      </c>
    </row>
    <row r="489" spans="1:10" x14ac:dyDescent="0.35">
      <c r="A489" t="s">
        <v>563</v>
      </c>
      <c r="B489" t="s">
        <v>1356</v>
      </c>
      <c r="C489">
        <v>5</v>
      </c>
      <c r="D489">
        <v>399</v>
      </c>
      <c r="E489">
        <v>4432.1379999999999</v>
      </c>
      <c r="F489">
        <f xml:space="preserve"> ROUNDUP((1 - _xlfn.PERCENTRANK.INC(D:D,RFM_Table[[#This Row],[Recency (Days)]]))*5,0)</f>
        <v>1</v>
      </c>
      <c r="G489">
        <f>ROUNDUP(_xlfn.PERCENTRANK.INC(C:C,RFM_Table[[#This Row],[Total Orders]])*5,0)</f>
        <v>2</v>
      </c>
      <c r="H489">
        <f>ROUNDUP(_xlfn.PERCENTRANK.INC(E:E,RFM_Table[[#This Row],[Total Sales]])*5,0)</f>
        <v>5</v>
      </c>
      <c r="I489" s="9" t="str">
        <f>_xlfn.CONCAT(RFM_Table[[#This Row],[R_Score(Recency)]],RFM_Table[[#This Row],[F_Score(Frequency)]],RFM_Table[[#This Row],[M_Score(Monetary)]])</f>
        <v>125</v>
      </c>
      <c r="J489" t="str">
        <f>IF(VALUE(RFM_Table[[#This Row],[RFM_ID]])&gt;=444,"Champions", IF(VALUE(RFM_Table[[#This Row],[RFM_ID]])&gt;=333,"Loyal Customers", IF(VALUE(RFM_Table[[#This Row],[R_Score(Recency)]])&gt;=4,"Recent Customers", IF(VALUE(RFM_Table[[#This Row],[R_Score(Recency)]])&lt;=2,"At Risk/Lost", "Average Customers"))))</f>
        <v>At Risk/Lost</v>
      </c>
    </row>
    <row r="490" spans="1:10" x14ac:dyDescent="0.35">
      <c r="A490" t="s">
        <v>564</v>
      </c>
      <c r="B490" t="s">
        <v>1357</v>
      </c>
      <c r="C490">
        <v>8</v>
      </c>
      <c r="D490">
        <v>27</v>
      </c>
      <c r="E490">
        <v>1303.893</v>
      </c>
      <c r="F490">
        <f xml:space="preserve"> ROUNDUP((1 - _xlfn.PERCENTRANK.INC(D:D,RFM_Table[[#This Row],[Recency (Days)]]))*5,0)</f>
        <v>4</v>
      </c>
      <c r="G490">
        <f>ROUNDUP(_xlfn.PERCENTRANK.INC(C:C,RFM_Table[[#This Row],[Total Orders]])*5,0)</f>
        <v>4</v>
      </c>
      <c r="H490">
        <f>ROUNDUP(_xlfn.PERCENTRANK.INC(E:E,RFM_Table[[#This Row],[Total Sales]])*5,0)</f>
        <v>2</v>
      </c>
      <c r="I490" s="9" t="str">
        <f>_xlfn.CONCAT(RFM_Table[[#This Row],[R_Score(Recency)]],RFM_Table[[#This Row],[F_Score(Frequency)]],RFM_Table[[#This Row],[M_Score(Monetary)]])</f>
        <v>442</v>
      </c>
      <c r="J490" t="str">
        <f>IF(VALUE(RFM_Table[[#This Row],[RFM_ID]])&gt;=444,"Champions", IF(VALUE(RFM_Table[[#This Row],[RFM_ID]])&gt;=333,"Loyal Customers", IF(VALUE(RFM_Table[[#This Row],[R_Score(Recency)]])&gt;=4,"Recent Customers", IF(VALUE(RFM_Table[[#This Row],[R_Score(Recency)]])&lt;=2,"At Risk/Lost", "Average Customers"))))</f>
        <v>Loyal Customers</v>
      </c>
    </row>
    <row r="491" spans="1:10" x14ac:dyDescent="0.35">
      <c r="A491" t="s">
        <v>565</v>
      </c>
      <c r="B491" t="s">
        <v>1358</v>
      </c>
      <c r="C491">
        <v>6</v>
      </c>
      <c r="D491">
        <v>51</v>
      </c>
      <c r="E491">
        <v>2426.067</v>
      </c>
      <c r="F491">
        <f xml:space="preserve"> ROUNDUP((1 - _xlfn.PERCENTRANK.INC(D:D,RFM_Table[[#This Row],[Recency (Days)]]))*5,0)</f>
        <v>4</v>
      </c>
      <c r="G491">
        <f>ROUNDUP(_xlfn.PERCENTRANK.INC(C:C,RFM_Table[[#This Row],[Total Orders]])*5,0)</f>
        <v>3</v>
      </c>
      <c r="H491">
        <f>ROUNDUP(_xlfn.PERCENTRANK.INC(E:E,RFM_Table[[#This Row],[Total Sales]])*5,0)</f>
        <v>3</v>
      </c>
      <c r="I491" s="9" t="str">
        <f>_xlfn.CONCAT(RFM_Table[[#This Row],[R_Score(Recency)]],RFM_Table[[#This Row],[F_Score(Frequency)]],RFM_Table[[#This Row],[M_Score(Monetary)]])</f>
        <v>433</v>
      </c>
      <c r="J491" t="str">
        <f>IF(VALUE(RFM_Table[[#This Row],[RFM_ID]])&gt;=444,"Champions", IF(VALUE(RFM_Table[[#This Row],[RFM_ID]])&gt;=333,"Loyal Customers", IF(VALUE(RFM_Table[[#This Row],[R_Score(Recency)]])&gt;=4,"Recent Customers", IF(VALUE(RFM_Table[[#This Row],[R_Score(Recency)]])&lt;=2,"At Risk/Lost", "Average Customers"))))</f>
        <v>Loyal Customers</v>
      </c>
    </row>
    <row r="492" spans="1:10" x14ac:dyDescent="0.35">
      <c r="A492" t="s">
        <v>566</v>
      </c>
      <c r="B492" t="s">
        <v>1359</v>
      </c>
      <c r="C492">
        <v>8</v>
      </c>
      <c r="D492">
        <v>112</v>
      </c>
      <c r="E492">
        <v>2258.192</v>
      </c>
      <c r="F492">
        <f xml:space="preserve"> ROUNDUP((1 - _xlfn.PERCENTRANK.INC(D:D,RFM_Table[[#This Row],[Recency (Days)]]))*5,0)</f>
        <v>2</v>
      </c>
      <c r="G492">
        <f>ROUNDUP(_xlfn.PERCENTRANK.INC(C:C,RFM_Table[[#This Row],[Total Orders]])*5,0)</f>
        <v>4</v>
      </c>
      <c r="H492">
        <f>ROUNDUP(_xlfn.PERCENTRANK.INC(E:E,RFM_Table[[#This Row],[Total Sales]])*5,0)</f>
        <v>3</v>
      </c>
      <c r="I492" s="9" t="str">
        <f>_xlfn.CONCAT(RFM_Table[[#This Row],[R_Score(Recency)]],RFM_Table[[#This Row],[F_Score(Frequency)]],RFM_Table[[#This Row],[M_Score(Monetary)]])</f>
        <v>243</v>
      </c>
      <c r="J492" t="str">
        <f>IF(VALUE(RFM_Table[[#This Row],[RFM_ID]])&gt;=444,"Champions", IF(VALUE(RFM_Table[[#This Row],[RFM_ID]])&gt;=333,"Loyal Customers", IF(VALUE(RFM_Table[[#This Row],[R_Score(Recency)]])&gt;=4,"Recent Customers", IF(VALUE(RFM_Table[[#This Row],[R_Score(Recency)]])&lt;=2,"At Risk/Lost", "Average Customers"))))</f>
        <v>At Risk/Lost</v>
      </c>
    </row>
    <row r="493" spans="1:10" x14ac:dyDescent="0.35">
      <c r="A493" t="s">
        <v>567</v>
      </c>
      <c r="B493" t="s">
        <v>1360</v>
      </c>
      <c r="C493">
        <v>4</v>
      </c>
      <c r="D493">
        <v>189</v>
      </c>
      <c r="E493">
        <v>795.154</v>
      </c>
      <c r="F493">
        <f xml:space="preserve"> ROUNDUP((1 - _xlfn.PERCENTRANK.INC(D:D,RFM_Table[[#This Row],[Recency (Days)]]))*5,0)</f>
        <v>2</v>
      </c>
      <c r="G493">
        <f>ROUNDUP(_xlfn.PERCENTRANK.INC(C:C,RFM_Table[[#This Row],[Total Orders]])*5,0)</f>
        <v>1</v>
      </c>
      <c r="H493">
        <f>ROUNDUP(_xlfn.PERCENTRANK.INC(E:E,RFM_Table[[#This Row],[Total Sales]])*5,0)</f>
        <v>1</v>
      </c>
      <c r="I493" s="9" t="str">
        <f>_xlfn.CONCAT(RFM_Table[[#This Row],[R_Score(Recency)]],RFM_Table[[#This Row],[F_Score(Frequency)]],RFM_Table[[#This Row],[M_Score(Monetary)]])</f>
        <v>211</v>
      </c>
      <c r="J493" t="str">
        <f>IF(VALUE(RFM_Table[[#This Row],[RFM_ID]])&gt;=444,"Champions", IF(VALUE(RFM_Table[[#This Row],[RFM_ID]])&gt;=333,"Loyal Customers", IF(VALUE(RFM_Table[[#This Row],[R_Score(Recency)]])&gt;=4,"Recent Customers", IF(VALUE(RFM_Table[[#This Row],[R_Score(Recency)]])&lt;=2,"At Risk/Lost", "Average Customers"))))</f>
        <v>At Risk/Lost</v>
      </c>
    </row>
    <row r="494" spans="1:10" x14ac:dyDescent="0.35">
      <c r="A494" t="s">
        <v>568</v>
      </c>
      <c r="B494" t="s">
        <v>1361</v>
      </c>
      <c r="C494">
        <v>7</v>
      </c>
      <c r="D494">
        <v>1</v>
      </c>
      <c r="E494">
        <v>3805.7139999999999</v>
      </c>
      <c r="F494">
        <f xml:space="preserve"> ROUNDUP((1 - _xlfn.PERCENTRANK.INC(D:D,RFM_Table[[#This Row],[Recency (Days)]]))*5,0)</f>
        <v>5</v>
      </c>
      <c r="G494">
        <f>ROUNDUP(_xlfn.PERCENTRANK.INC(C:C,RFM_Table[[#This Row],[Total Orders]])*5,0)</f>
        <v>3</v>
      </c>
      <c r="H494">
        <f>ROUNDUP(_xlfn.PERCENTRANK.INC(E:E,RFM_Table[[#This Row],[Total Sales]])*5,0)</f>
        <v>4</v>
      </c>
      <c r="I494" s="9" t="str">
        <f>_xlfn.CONCAT(RFM_Table[[#This Row],[R_Score(Recency)]],RFM_Table[[#This Row],[F_Score(Frequency)]],RFM_Table[[#This Row],[M_Score(Monetary)]])</f>
        <v>534</v>
      </c>
      <c r="J494" t="str">
        <f>IF(VALUE(RFM_Table[[#This Row],[RFM_ID]])&gt;=444,"Champions", IF(VALUE(RFM_Table[[#This Row],[RFM_ID]])&gt;=333,"Loyal Customers", IF(VALUE(RFM_Table[[#This Row],[R_Score(Recency)]])&gt;=4,"Recent Customers", IF(VALUE(RFM_Table[[#This Row],[R_Score(Recency)]])&lt;=2,"At Risk/Lost", "Average Customers"))))</f>
        <v>Champions</v>
      </c>
    </row>
    <row r="495" spans="1:10" x14ac:dyDescent="0.35">
      <c r="A495" t="s">
        <v>569</v>
      </c>
      <c r="B495" t="s">
        <v>1362</v>
      </c>
      <c r="C495">
        <v>10</v>
      </c>
      <c r="D495">
        <v>41</v>
      </c>
      <c r="E495">
        <v>2218.98</v>
      </c>
      <c r="F495">
        <f xml:space="preserve"> ROUNDUP((1 - _xlfn.PERCENTRANK.INC(D:D,RFM_Table[[#This Row],[Recency (Days)]]))*5,0)</f>
        <v>4</v>
      </c>
      <c r="G495">
        <f>ROUNDUP(_xlfn.PERCENTRANK.INC(C:C,RFM_Table[[#This Row],[Total Orders]])*5,0)</f>
        <v>5</v>
      </c>
      <c r="H495">
        <f>ROUNDUP(_xlfn.PERCENTRANK.INC(E:E,RFM_Table[[#This Row],[Total Sales]])*5,0)</f>
        <v>3</v>
      </c>
      <c r="I495" s="9" t="str">
        <f>_xlfn.CONCAT(RFM_Table[[#This Row],[R_Score(Recency)]],RFM_Table[[#This Row],[F_Score(Frequency)]],RFM_Table[[#This Row],[M_Score(Monetary)]])</f>
        <v>453</v>
      </c>
      <c r="J495" t="str">
        <f>IF(VALUE(RFM_Table[[#This Row],[RFM_ID]])&gt;=444,"Champions", IF(VALUE(RFM_Table[[#This Row],[RFM_ID]])&gt;=333,"Loyal Customers", IF(VALUE(RFM_Table[[#This Row],[R_Score(Recency)]])&gt;=4,"Recent Customers", IF(VALUE(RFM_Table[[#This Row],[R_Score(Recency)]])&lt;=2,"At Risk/Lost", "Average Customers"))))</f>
        <v>Champions</v>
      </c>
    </row>
    <row r="496" spans="1:10" x14ac:dyDescent="0.35">
      <c r="A496" t="s">
        <v>570</v>
      </c>
      <c r="B496" t="s">
        <v>1363</v>
      </c>
      <c r="C496">
        <v>5</v>
      </c>
      <c r="D496">
        <v>369</v>
      </c>
      <c r="E496">
        <v>1581.998</v>
      </c>
      <c r="F496">
        <f xml:space="preserve"> ROUNDUP((1 - _xlfn.PERCENTRANK.INC(D:D,RFM_Table[[#This Row],[Recency (Days)]]))*5,0)</f>
        <v>1</v>
      </c>
      <c r="G496">
        <f>ROUNDUP(_xlfn.PERCENTRANK.INC(C:C,RFM_Table[[#This Row],[Total Orders]])*5,0)</f>
        <v>2</v>
      </c>
      <c r="H496">
        <f>ROUNDUP(_xlfn.PERCENTRANK.INC(E:E,RFM_Table[[#This Row],[Total Sales]])*5,0)</f>
        <v>2</v>
      </c>
      <c r="I496" s="9" t="str">
        <f>_xlfn.CONCAT(RFM_Table[[#This Row],[R_Score(Recency)]],RFM_Table[[#This Row],[F_Score(Frequency)]],RFM_Table[[#This Row],[M_Score(Monetary)]])</f>
        <v>122</v>
      </c>
      <c r="J496" t="str">
        <f>IF(VALUE(RFM_Table[[#This Row],[RFM_ID]])&gt;=444,"Champions", IF(VALUE(RFM_Table[[#This Row],[RFM_ID]])&gt;=333,"Loyal Customers", IF(VALUE(RFM_Table[[#This Row],[R_Score(Recency)]])&gt;=4,"Recent Customers", IF(VALUE(RFM_Table[[#This Row],[R_Score(Recency)]])&lt;=2,"At Risk/Lost", "Average Customers"))))</f>
        <v>At Risk/Lost</v>
      </c>
    </row>
    <row r="497" spans="1:10" x14ac:dyDescent="0.35">
      <c r="A497" t="s">
        <v>571</v>
      </c>
      <c r="B497" t="s">
        <v>1364</v>
      </c>
      <c r="C497">
        <v>7</v>
      </c>
      <c r="D497">
        <v>117</v>
      </c>
      <c r="E497">
        <v>3766.3820000000001</v>
      </c>
      <c r="F497">
        <f xml:space="preserve"> ROUNDUP((1 - _xlfn.PERCENTRANK.INC(D:D,RFM_Table[[#This Row],[Recency (Days)]]))*5,0)</f>
        <v>2</v>
      </c>
      <c r="G497">
        <f>ROUNDUP(_xlfn.PERCENTRANK.INC(C:C,RFM_Table[[#This Row],[Total Orders]])*5,0)</f>
        <v>3</v>
      </c>
      <c r="H497">
        <f>ROUNDUP(_xlfn.PERCENTRANK.INC(E:E,RFM_Table[[#This Row],[Total Sales]])*5,0)</f>
        <v>4</v>
      </c>
      <c r="I497" s="9" t="str">
        <f>_xlfn.CONCAT(RFM_Table[[#This Row],[R_Score(Recency)]],RFM_Table[[#This Row],[F_Score(Frequency)]],RFM_Table[[#This Row],[M_Score(Monetary)]])</f>
        <v>234</v>
      </c>
      <c r="J497" t="str">
        <f>IF(VALUE(RFM_Table[[#This Row],[RFM_ID]])&gt;=444,"Champions", IF(VALUE(RFM_Table[[#This Row],[RFM_ID]])&gt;=333,"Loyal Customers", IF(VALUE(RFM_Table[[#This Row],[R_Score(Recency)]])&gt;=4,"Recent Customers", IF(VALUE(RFM_Table[[#This Row],[R_Score(Recency)]])&lt;=2,"At Risk/Lost", "Average Customers"))))</f>
        <v>At Risk/Lost</v>
      </c>
    </row>
    <row r="498" spans="1:10" x14ac:dyDescent="0.35">
      <c r="A498" t="s">
        <v>572</v>
      </c>
      <c r="B498" t="s">
        <v>1365</v>
      </c>
      <c r="C498">
        <v>5</v>
      </c>
      <c r="D498">
        <v>36</v>
      </c>
      <c r="E498">
        <v>1204.9100000000001</v>
      </c>
      <c r="F498">
        <f xml:space="preserve"> ROUNDUP((1 - _xlfn.PERCENTRANK.INC(D:D,RFM_Table[[#This Row],[Recency (Days)]]))*5,0)</f>
        <v>4</v>
      </c>
      <c r="G498">
        <f>ROUNDUP(_xlfn.PERCENTRANK.INC(C:C,RFM_Table[[#This Row],[Total Orders]])*5,0)</f>
        <v>2</v>
      </c>
      <c r="H498">
        <f>ROUNDUP(_xlfn.PERCENTRANK.INC(E:E,RFM_Table[[#This Row],[Total Sales]])*5,0)</f>
        <v>2</v>
      </c>
      <c r="I498" s="9" t="str">
        <f>_xlfn.CONCAT(RFM_Table[[#This Row],[R_Score(Recency)]],RFM_Table[[#This Row],[F_Score(Frequency)]],RFM_Table[[#This Row],[M_Score(Monetary)]])</f>
        <v>422</v>
      </c>
      <c r="J498" t="str">
        <f>IF(VALUE(RFM_Table[[#This Row],[RFM_ID]])&gt;=444,"Champions", IF(VALUE(RFM_Table[[#This Row],[RFM_ID]])&gt;=333,"Loyal Customers", IF(VALUE(RFM_Table[[#This Row],[R_Score(Recency)]])&gt;=4,"Recent Customers", IF(VALUE(RFM_Table[[#This Row],[R_Score(Recency)]])&lt;=2,"At Risk/Lost", "Average Customers"))))</f>
        <v>Loyal Customers</v>
      </c>
    </row>
    <row r="499" spans="1:10" x14ac:dyDescent="0.35">
      <c r="A499" t="s">
        <v>573</v>
      </c>
      <c r="B499" t="s">
        <v>1366</v>
      </c>
      <c r="C499">
        <v>10</v>
      </c>
      <c r="D499">
        <v>42</v>
      </c>
      <c r="E499">
        <v>10663.727999999999</v>
      </c>
      <c r="F499">
        <f xml:space="preserve"> ROUNDUP((1 - _xlfn.PERCENTRANK.INC(D:D,RFM_Table[[#This Row],[Recency (Days)]]))*5,0)</f>
        <v>4</v>
      </c>
      <c r="G499">
        <f>ROUNDUP(_xlfn.PERCENTRANK.INC(C:C,RFM_Table[[#This Row],[Total Orders]])*5,0)</f>
        <v>5</v>
      </c>
      <c r="H499">
        <f>ROUNDUP(_xlfn.PERCENTRANK.INC(E:E,RFM_Table[[#This Row],[Total Sales]])*5,0)</f>
        <v>5</v>
      </c>
      <c r="I499" s="9" t="str">
        <f>_xlfn.CONCAT(RFM_Table[[#This Row],[R_Score(Recency)]],RFM_Table[[#This Row],[F_Score(Frequency)]],RFM_Table[[#This Row],[M_Score(Monetary)]])</f>
        <v>455</v>
      </c>
      <c r="J499" t="str">
        <f>IF(VALUE(RFM_Table[[#This Row],[RFM_ID]])&gt;=444,"Champions", IF(VALUE(RFM_Table[[#This Row],[RFM_ID]])&gt;=333,"Loyal Customers", IF(VALUE(RFM_Table[[#This Row],[R_Score(Recency)]])&gt;=4,"Recent Customers", IF(VALUE(RFM_Table[[#This Row],[R_Score(Recency)]])&lt;=2,"At Risk/Lost", "Average Customers"))))</f>
        <v>Champions</v>
      </c>
    </row>
    <row r="500" spans="1:10" x14ac:dyDescent="0.35">
      <c r="A500" t="s">
        <v>574</v>
      </c>
      <c r="B500" t="s">
        <v>1367</v>
      </c>
      <c r="C500">
        <v>8</v>
      </c>
      <c r="D500">
        <v>28</v>
      </c>
      <c r="E500">
        <v>1908.4531999999999</v>
      </c>
      <c r="F500">
        <f xml:space="preserve"> ROUNDUP((1 - _xlfn.PERCENTRANK.INC(D:D,RFM_Table[[#This Row],[Recency (Days)]]))*5,0)</f>
        <v>4</v>
      </c>
      <c r="G500">
        <f>ROUNDUP(_xlfn.PERCENTRANK.INC(C:C,RFM_Table[[#This Row],[Total Orders]])*5,0)</f>
        <v>4</v>
      </c>
      <c r="H500">
        <f>ROUNDUP(_xlfn.PERCENTRANK.INC(E:E,RFM_Table[[#This Row],[Total Sales]])*5,0)</f>
        <v>3</v>
      </c>
      <c r="I500" s="9" t="str">
        <f>_xlfn.CONCAT(RFM_Table[[#This Row],[R_Score(Recency)]],RFM_Table[[#This Row],[F_Score(Frequency)]],RFM_Table[[#This Row],[M_Score(Monetary)]])</f>
        <v>443</v>
      </c>
      <c r="J500" t="str">
        <f>IF(VALUE(RFM_Table[[#This Row],[RFM_ID]])&gt;=444,"Champions", IF(VALUE(RFM_Table[[#This Row],[RFM_ID]])&gt;=333,"Loyal Customers", IF(VALUE(RFM_Table[[#This Row],[R_Score(Recency)]])&gt;=4,"Recent Customers", IF(VALUE(RFM_Table[[#This Row],[R_Score(Recency)]])&lt;=2,"At Risk/Lost", "Average Customers"))))</f>
        <v>Loyal Customers</v>
      </c>
    </row>
    <row r="501" spans="1:10" x14ac:dyDescent="0.35">
      <c r="A501" t="s">
        <v>575</v>
      </c>
      <c r="B501" t="s">
        <v>1368</v>
      </c>
      <c r="C501">
        <v>4</v>
      </c>
      <c r="D501">
        <v>92</v>
      </c>
      <c r="E501">
        <v>1256.944</v>
      </c>
      <c r="F501">
        <f xml:space="preserve"> ROUNDUP((1 - _xlfn.PERCENTRANK.INC(D:D,RFM_Table[[#This Row],[Recency (Days)]]))*5,0)</f>
        <v>3</v>
      </c>
      <c r="G501">
        <f>ROUNDUP(_xlfn.PERCENTRANK.INC(C:C,RFM_Table[[#This Row],[Total Orders]])*5,0)</f>
        <v>1</v>
      </c>
      <c r="H501">
        <f>ROUNDUP(_xlfn.PERCENTRANK.INC(E:E,RFM_Table[[#This Row],[Total Sales]])*5,0)</f>
        <v>2</v>
      </c>
      <c r="I501" s="9" t="str">
        <f>_xlfn.CONCAT(RFM_Table[[#This Row],[R_Score(Recency)]],RFM_Table[[#This Row],[F_Score(Frequency)]],RFM_Table[[#This Row],[M_Score(Monetary)]])</f>
        <v>312</v>
      </c>
      <c r="J501" t="str">
        <f>IF(VALUE(RFM_Table[[#This Row],[RFM_ID]])&gt;=444,"Champions", IF(VALUE(RFM_Table[[#This Row],[RFM_ID]])&gt;=333,"Loyal Customers", IF(VALUE(RFM_Table[[#This Row],[R_Score(Recency)]])&gt;=4,"Recent Customers", IF(VALUE(RFM_Table[[#This Row],[R_Score(Recency)]])&lt;=2,"At Risk/Lost", "Average Customers"))))</f>
        <v>Average Customers</v>
      </c>
    </row>
    <row r="502" spans="1:10" x14ac:dyDescent="0.35">
      <c r="A502" t="s">
        <v>576</v>
      </c>
      <c r="B502" t="s">
        <v>1369</v>
      </c>
      <c r="C502">
        <v>5</v>
      </c>
      <c r="D502">
        <v>421</v>
      </c>
      <c r="E502">
        <v>937.03899999999999</v>
      </c>
      <c r="F502">
        <f xml:space="preserve"> ROUNDUP((1 - _xlfn.PERCENTRANK.INC(D:D,RFM_Table[[#This Row],[Recency (Days)]]))*5,0)</f>
        <v>1</v>
      </c>
      <c r="G502">
        <f>ROUNDUP(_xlfn.PERCENTRANK.INC(C:C,RFM_Table[[#This Row],[Total Orders]])*5,0)</f>
        <v>2</v>
      </c>
      <c r="H502">
        <f>ROUNDUP(_xlfn.PERCENTRANK.INC(E:E,RFM_Table[[#This Row],[Total Sales]])*5,0)</f>
        <v>1</v>
      </c>
      <c r="I502" s="9" t="str">
        <f>_xlfn.CONCAT(RFM_Table[[#This Row],[R_Score(Recency)]],RFM_Table[[#This Row],[F_Score(Frequency)]],RFM_Table[[#This Row],[M_Score(Monetary)]])</f>
        <v>121</v>
      </c>
      <c r="J502" t="str">
        <f>IF(VALUE(RFM_Table[[#This Row],[RFM_ID]])&gt;=444,"Champions", IF(VALUE(RFM_Table[[#This Row],[RFM_ID]])&gt;=333,"Loyal Customers", IF(VALUE(RFM_Table[[#This Row],[R_Score(Recency)]])&gt;=4,"Recent Customers", IF(VALUE(RFM_Table[[#This Row],[R_Score(Recency)]])&lt;=2,"At Risk/Lost", "Average Customers"))))</f>
        <v>At Risk/Lost</v>
      </c>
    </row>
    <row r="503" spans="1:10" x14ac:dyDescent="0.35">
      <c r="A503" t="s">
        <v>577</v>
      </c>
      <c r="B503" t="s">
        <v>1370</v>
      </c>
      <c r="C503">
        <v>5</v>
      </c>
      <c r="D503">
        <v>7</v>
      </c>
      <c r="E503">
        <v>1758.3</v>
      </c>
      <c r="F503">
        <f xml:space="preserve"> ROUNDUP((1 - _xlfn.PERCENTRANK.INC(D:D,RFM_Table[[#This Row],[Recency (Days)]]))*5,0)</f>
        <v>5</v>
      </c>
      <c r="G503">
        <f>ROUNDUP(_xlfn.PERCENTRANK.INC(C:C,RFM_Table[[#This Row],[Total Orders]])*5,0)</f>
        <v>2</v>
      </c>
      <c r="H503">
        <f>ROUNDUP(_xlfn.PERCENTRANK.INC(E:E,RFM_Table[[#This Row],[Total Sales]])*5,0)</f>
        <v>3</v>
      </c>
      <c r="I503" s="9" t="str">
        <f>_xlfn.CONCAT(RFM_Table[[#This Row],[R_Score(Recency)]],RFM_Table[[#This Row],[F_Score(Frequency)]],RFM_Table[[#This Row],[M_Score(Monetary)]])</f>
        <v>523</v>
      </c>
      <c r="J503" t="str">
        <f>IF(VALUE(RFM_Table[[#This Row],[RFM_ID]])&gt;=444,"Champions", IF(VALUE(RFM_Table[[#This Row],[RFM_ID]])&gt;=333,"Loyal Customers", IF(VALUE(RFM_Table[[#This Row],[R_Score(Recency)]])&gt;=4,"Recent Customers", IF(VALUE(RFM_Table[[#This Row],[R_Score(Recency)]])&lt;=2,"At Risk/Lost", "Average Customers"))))</f>
        <v>Champions</v>
      </c>
    </row>
    <row r="504" spans="1:10" x14ac:dyDescent="0.35">
      <c r="A504" t="s">
        <v>578</v>
      </c>
      <c r="B504" t="s">
        <v>1371</v>
      </c>
      <c r="C504">
        <v>7</v>
      </c>
      <c r="D504">
        <v>29</v>
      </c>
      <c r="E504">
        <v>3785.2759999999998</v>
      </c>
      <c r="F504">
        <f xml:space="preserve"> ROUNDUP((1 - _xlfn.PERCENTRANK.INC(D:D,RFM_Table[[#This Row],[Recency (Days)]]))*5,0)</f>
        <v>4</v>
      </c>
      <c r="G504">
        <f>ROUNDUP(_xlfn.PERCENTRANK.INC(C:C,RFM_Table[[#This Row],[Total Orders]])*5,0)</f>
        <v>3</v>
      </c>
      <c r="H504">
        <f>ROUNDUP(_xlfn.PERCENTRANK.INC(E:E,RFM_Table[[#This Row],[Total Sales]])*5,0)</f>
        <v>4</v>
      </c>
      <c r="I504" s="9" t="str">
        <f>_xlfn.CONCAT(RFM_Table[[#This Row],[R_Score(Recency)]],RFM_Table[[#This Row],[F_Score(Frequency)]],RFM_Table[[#This Row],[M_Score(Monetary)]])</f>
        <v>434</v>
      </c>
      <c r="J504" t="str">
        <f>IF(VALUE(RFM_Table[[#This Row],[RFM_ID]])&gt;=444,"Champions", IF(VALUE(RFM_Table[[#This Row],[RFM_ID]])&gt;=333,"Loyal Customers", IF(VALUE(RFM_Table[[#This Row],[R_Score(Recency)]])&gt;=4,"Recent Customers", IF(VALUE(RFM_Table[[#This Row],[R_Score(Recency)]])&lt;=2,"At Risk/Lost", "Average Customers"))))</f>
        <v>Loyal Customers</v>
      </c>
    </row>
    <row r="505" spans="1:10" x14ac:dyDescent="0.35">
      <c r="A505" t="s">
        <v>579</v>
      </c>
      <c r="B505" t="s">
        <v>1372</v>
      </c>
      <c r="C505">
        <v>4</v>
      </c>
      <c r="D505">
        <v>92</v>
      </c>
      <c r="E505">
        <v>2350.1880000000001</v>
      </c>
      <c r="F505">
        <f xml:space="preserve"> ROUNDUP((1 - _xlfn.PERCENTRANK.INC(D:D,RFM_Table[[#This Row],[Recency (Days)]]))*5,0)</f>
        <v>3</v>
      </c>
      <c r="G505">
        <f>ROUNDUP(_xlfn.PERCENTRANK.INC(C:C,RFM_Table[[#This Row],[Total Orders]])*5,0)</f>
        <v>1</v>
      </c>
      <c r="H505">
        <f>ROUNDUP(_xlfn.PERCENTRANK.INC(E:E,RFM_Table[[#This Row],[Total Sales]])*5,0)</f>
        <v>3</v>
      </c>
      <c r="I505" s="9" t="str">
        <f>_xlfn.CONCAT(RFM_Table[[#This Row],[R_Score(Recency)]],RFM_Table[[#This Row],[F_Score(Frequency)]],RFM_Table[[#This Row],[M_Score(Monetary)]])</f>
        <v>313</v>
      </c>
      <c r="J505" t="str">
        <f>IF(VALUE(RFM_Table[[#This Row],[RFM_ID]])&gt;=444,"Champions", IF(VALUE(RFM_Table[[#This Row],[RFM_ID]])&gt;=333,"Loyal Customers", IF(VALUE(RFM_Table[[#This Row],[R_Score(Recency)]])&gt;=4,"Recent Customers", IF(VALUE(RFM_Table[[#This Row],[R_Score(Recency)]])&lt;=2,"At Risk/Lost", "Average Customers"))))</f>
        <v>Average Customers</v>
      </c>
    </row>
    <row r="506" spans="1:10" x14ac:dyDescent="0.35">
      <c r="A506" t="s">
        <v>580</v>
      </c>
      <c r="B506" t="s">
        <v>1373</v>
      </c>
      <c r="C506">
        <v>3</v>
      </c>
      <c r="D506">
        <v>555</v>
      </c>
      <c r="E506">
        <v>1342.2819999999999</v>
      </c>
      <c r="F506">
        <f xml:space="preserve"> ROUNDUP((1 - _xlfn.PERCENTRANK.INC(D:D,RFM_Table[[#This Row],[Recency (Days)]]))*5,0)</f>
        <v>1</v>
      </c>
      <c r="G506">
        <f>ROUNDUP(_xlfn.PERCENTRANK.INC(C:C,RFM_Table[[#This Row],[Total Orders]])*5,0)</f>
        <v>1</v>
      </c>
      <c r="H506">
        <f>ROUNDUP(_xlfn.PERCENTRANK.INC(E:E,RFM_Table[[#This Row],[Total Sales]])*5,0)</f>
        <v>2</v>
      </c>
      <c r="I506" s="9" t="str">
        <f>_xlfn.CONCAT(RFM_Table[[#This Row],[R_Score(Recency)]],RFM_Table[[#This Row],[F_Score(Frequency)]],RFM_Table[[#This Row],[M_Score(Monetary)]])</f>
        <v>112</v>
      </c>
      <c r="J506" t="str">
        <f>IF(VALUE(RFM_Table[[#This Row],[RFM_ID]])&gt;=444,"Champions", IF(VALUE(RFM_Table[[#This Row],[RFM_ID]])&gt;=333,"Loyal Customers", IF(VALUE(RFM_Table[[#This Row],[R_Score(Recency)]])&gt;=4,"Recent Customers", IF(VALUE(RFM_Table[[#This Row],[R_Score(Recency)]])&lt;=2,"At Risk/Lost", "Average Customers"))))</f>
        <v>At Risk/Lost</v>
      </c>
    </row>
    <row r="507" spans="1:10" x14ac:dyDescent="0.35">
      <c r="A507" t="s">
        <v>581</v>
      </c>
      <c r="B507" t="s">
        <v>1374</v>
      </c>
      <c r="C507">
        <v>5</v>
      </c>
      <c r="D507">
        <v>116</v>
      </c>
      <c r="E507">
        <v>1242.8330000000001</v>
      </c>
      <c r="F507">
        <f xml:space="preserve"> ROUNDUP((1 - _xlfn.PERCENTRANK.INC(D:D,RFM_Table[[#This Row],[Recency (Days)]]))*5,0)</f>
        <v>2</v>
      </c>
      <c r="G507">
        <f>ROUNDUP(_xlfn.PERCENTRANK.INC(C:C,RFM_Table[[#This Row],[Total Orders]])*5,0)</f>
        <v>2</v>
      </c>
      <c r="H507">
        <f>ROUNDUP(_xlfn.PERCENTRANK.INC(E:E,RFM_Table[[#This Row],[Total Sales]])*5,0)</f>
        <v>2</v>
      </c>
      <c r="I507" s="9" t="str">
        <f>_xlfn.CONCAT(RFM_Table[[#This Row],[R_Score(Recency)]],RFM_Table[[#This Row],[F_Score(Frequency)]],RFM_Table[[#This Row],[M_Score(Monetary)]])</f>
        <v>222</v>
      </c>
      <c r="J507" t="str">
        <f>IF(VALUE(RFM_Table[[#This Row],[RFM_ID]])&gt;=444,"Champions", IF(VALUE(RFM_Table[[#This Row],[RFM_ID]])&gt;=333,"Loyal Customers", IF(VALUE(RFM_Table[[#This Row],[R_Score(Recency)]])&gt;=4,"Recent Customers", IF(VALUE(RFM_Table[[#This Row],[R_Score(Recency)]])&lt;=2,"At Risk/Lost", "Average Customers"))))</f>
        <v>At Risk/Lost</v>
      </c>
    </row>
    <row r="508" spans="1:10" x14ac:dyDescent="0.35">
      <c r="A508" t="s">
        <v>582</v>
      </c>
      <c r="B508" t="s">
        <v>1375</v>
      </c>
      <c r="C508">
        <v>9</v>
      </c>
      <c r="D508">
        <v>99</v>
      </c>
      <c r="E508">
        <v>776.38400000000001</v>
      </c>
      <c r="F508">
        <f xml:space="preserve"> ROUNDUP((1 - _xlfn.PERCENTRANK.INC(D:D,RFM_Table[[#This Row],[Recency (Days)]]))*5,0)</f>
        <v>3</v>
      </c>
      <c r="G508">
        <f>ROUNDUP(_xlfn.PERCENTRANK.INC(C:C,RFM_Table[[#This Row],[Total Orders]])*5,0)</f>
        <v>4</v>
      </c>
      <c r="H508">
        <f>ROUNDUP(_xlfn.PERCENTRANK.INC(E:E,RFM_Table[[#This Row],[Total Sales]])*5,0)</f>
        <v>1</v>
      </c>
      <c r="I508" s="9" t="str">
        <f>_xlfn.CONCAT(RFM_Table[[#This Row],[R_Score(Recency)]],RFM_Table[[#This Row],[F_Score(Frequency)]],RFM_Table[[#This Row],[M_Score(Monetary)]])</f>
        <v>341</v>
      </c>
      <c r="J508" t="str">
        <f>IF(VALUE(RFM_Table[[#This Row],[RFM_ID]])&gt;=444,"Champions", IF(VALUE(RFM_Table[[#This Row],[RFM_ID]])&gt;=333,"Loyal Customers", IF(VALUE(RFM_Table[[#This Row],[R_Score(Recency)]])&gt;=4,"Recent Customers", IF(VALUE(RFM_Table[[#This Row],[R_Score(Recency)]])&lt;=2,"At Risk/Lost", "Average Customers"))))</f>
        <v>Loyal Customers</v>
      </c>
    </row>
    <row r="509" spans="1:10" x14ac:dyDescent="0.35">
      <c r="A509" t="s">
        <v>583</v>
      </c>
      <c r="B509" t="s">
        <v>1376</v>
      </c>
      <c r="C509">
        <v>4</v>
      </c>
      <c r="D509">
        <v>84</v>
      </c>
      <c r="E509">
        <v>3061.5430000000001</v>
      </c>
      <c r="F509">
        <f xml:space="preserve"> ROUNDUP((1 - _xlfn.PERCENTRANK.INC(D:D,RFM_Table[[#This Row],[Recency (Days)]]))*5,0)</f>
        <v>3</v>
      </c>
      <c r="G509">
        <f>ROUNDUP(_xlfn.PERCENTRANK.INC(C:C,RFM_Table[[#This Row],[Total Orders]])*5,0)</f>
        <v>1</v>
      </c>
      <c r="H509">
        <f>ROUNDUP(_xlfn.PERCENTRANK.INC(E:E,RFM_Table[[#This Row],[Total Sales]])*5,0)</f>
        <v>4</v>
      </c>
      <c r="I509" s="9" t="str">
        <f>_xlfn.CONCAT(RFM_Table[[#This Row],[R_Score(Recency)]],RFM_Table[[#This Row],[F_Score(Frequency)]],RFM_Table[[#This Row],[M_Score(Monetary)]])</f>
        <v>314</v>
      </c>
      <c r="J509" t="str">
        <f>IF(VALUE(RFM_Table[[#This Row],[RFM_ID]])&gt;=444,"Champions", IF(VALUE(RFM_Table[[#This Row],[RFM_ID]])&gt;=333,"Loyal Customers", IF(VALUE(RFM_Table[[#This Row],[R_Score(Recency)]])&gt;=4,"Recent Customers", IF(VALUE(RFM_Table[[#This Row],[R_Score(Recency)]])&lt;=2,"At Risk/Lost", "Average Customers"))))</f>
        <v>Average Customers</v>
      </c>
    </row>
    <row r="510" spans="1:10" x14ac:dyDescent="0.35">
      <c r="A510" t="s">
        <v>584</v>
      </c>
      <c r="B510" t="s">
        <v>1377</v>
      </c>
      <c r="C510">
        <v>1</v>
      </c>
      <c r="D510">
        <v>264</v>
      </c>
      <c r="E510">
        <v>16.739000000000001</v>
      </c>
      <c r="F510">
        <f xml:space="preserve"> ROUNDUP((1 - _xlfn.PERCENTRANK.INC(D:D,RFM_Table[[#This Row],[Recency (Days)]]))*5,0)</f>
        <v>1</v>
      </c>
      <c r="G510">
        <f>ROUNDUP(_xlfn.PERCENTRANK.INC(C:C,RFM_Table[[#This Row],[Total Orders]])*5,0)</f>
        <v>0</v>
      </c>
      <c r="H510">
        <f>ROUNDUP(_xlfn.PERCENTRANK.INC(E:E,RFM_Table[[#This Row],[Total Sales]])*5,0)</f>
        <v>1</v>
      </c>
      <c r="I510" s="9" t="str">
        <f>_xlfn.CONCAT(RFM_Table[[#This Row],[R_Score(Recency)]],RFM_Table[[#This Row],[F_Score(Frequency)]],RFM_Table[[#This Row],[M_Score(Monetary)]])</f>
        <v>101</v>
      </c>
      <c r="J510" t="str">
        <f>IF(VALUE(RFM_Table[[#This Row],[RFM_ID]])&gt;=444,"Champions", IF(VALUE(RFM_Table[[#This Row],[RFM_ID]])&gt;=333,"Loyal Customers", IF(VALUE(RFM_Table[[#This Row],[R_Score(Recency)]])&gt;=4,"Recent Customers", IF(VALUE(RFM_Table[[#This Row],[R_Score(Recency)]])&lt;=2,"At Risk/Lost", "Average Customers"))))</f>
        <v>At Risk/Lost</v>
      </c>
    </row>
    <row r="511" spans="1:10" x14ac:dyDescent="0.35">
      <c r="A511" t="s">
        <v>585</v>
      </c>
      <c r="B511" t="s">
        <v>1378</v>
      </c>
      <c r="C511">
        <v>6</v>
      </c>
      <c r="D511">
        <v>119</v>
      </c>
      <c r="E511">
        <v>2394.0250000000001</v>
      </c>
      <c r="F511">
        <f xml:space="preserve"> ROUNDUP((1 - _xlfn.PERCENTRANK.INC(D:D,RFM_Table[[#This Row],[Recency (Days)]]))*5,0)</f>
        <v>2</v>
      </c>
      <c r="G511">
        <f>ROUNDUP(_xlfn.PERCENTRANK.INC(C:C,RFM_Table[[#This Row],[Total Orders]])*5,0)</f>
        <v>3</v>
      </c>
      <c r="H511">
        <f>ROUNDUP(_xlfn.PERCENTRANK.INC(E:E,RFM_Table[[#This Row],[Total Sales]])*5,0)</f>
        <v>3</v>
      </c>
      <c r="I511" s="9" t="str">
        <f>_xlfn.CONCAT(RFM_Table[[#This Row],[R_Score(Recency)]],RFM_Table[[#This Row],[F_Score(Frequency)]],RFM_Table[[#This Row],[M_Score(Monetary)]])</f>
        <v>233</v>
      </c>
      <c r="J511" t="str">
        <f>IF(VALUE(RFM_Table[[#This Row],[RFM_ID]])&gt;=444,"Champions", IF(VALUE(RFM_Table[[#This Row],[RFM_ID]])&gt;=333,"Loyal Customers", IF(VALUE(RFM_Table[[#This Row],[R_Score(Recency)]])&gt;=4,"Recent Customers", IF(VALUE(RFM_Table[[#This Row],[R_Score(Recency)]])&lt;=2,"At Risk/Lost", "Average Customers"))))</f>
        <v>At Risk/Lost</v>
      </c>
    </row>
    <row r="512" spans="1:10" x14ac:dyDescent="0.35">
      <c r="A512" t="s">
        <v>586</v>
      </c>
      <c r="B512" t="s">
        <v>1379</v>
      </c>
      <c r="C512">
        <v>4</v>
      </c>
      <c r="D512">
        <v>376</v>
      </c>
      <c r="E512">
        <v>400.01600000000002</v>
      </c>
      <c r="F512">
        <f xml:space="preserve"> ROUNDUP((1 - _xlfn.PERCENTRANK.INC(D:D,RFM_Table[[#This Row],[Recency (Days)]]))*5,0)</f>
        <v>1</v>
      </c>
      <c r="G512">
        <f>ROUNDUP(_xlfn.PERCENTRANK.INC(C:C,RFM_Table[[#This Row],[Total Orders]])*5,0)</f>
        <v>1</v>
      </c>
      <c r="H512">
        <f>ROUNDUP(_xlfn.PERCENTRANK.INC(E:E,RFM_Table[[#This Row],[Total Sales]])*5,0)</f>
        <v>1</v>
      </c>
      <c r="I512" s="9" t="str">
        <f>_xlfn.CONCAT(RFM_Table[[#This Row],[R_Score(Recency)]],RFM_Table[[#This Row],[F_Score(Frequency)]],RFM_Table[[#This Row],[M_Score(Monetary)]])</f>
        <v>111</v>
      </c>
      <c r="J512" t="str">
        <f>IF(VALUE(RFM_Table[[#This Row],[RFM_ID]])&gt;=444,"Champions", IF(VALUE(RFM_Table[[#This Row],[RFM_ID]])&gt;=333,"Loyal Customers", IF(VALUE(RFM_Table[[#This Row],[R_Score(Recency)]])&gt;=4,"Recent Customers", IF(VALUE(RFM_Table[[#This Row],[R_Score(Recency)]])&lt;=2,"At Risk/Lost", "Average Customers"))))</f>
        <v>At Risk/Lost</v>
      </c>
    </row>
    <row r="513" spans="1:10" x14ac:dyDescent="0.35">
      <c r="A513" t="s">
        <v>587</v>
      </c>
      <c r="B513" t="s">
        <v>1380</v>
      </c>
      <c r="C513">
        <v>8</v>
      </c>
      <c r="D513">
        <v>85</v>
      </c>
      <c r="E513">
        <v>2456.1819999999998</v>
      </c>
      <c r="F513">
        <f xml:space="preserve"> ROUNDUP((1 - _xlfn.PERCENTRANK.INC(D:D,RFM_Table[[#This Row],[Recency (Days)]]))*5,0)</f>
        <v>3</v>
      </c>
      <c r="G513">
        <f>ROUNDUP(_xlfn.PERCENTRANK.INC(C:C,RFM_Table[[#This Row],[Total Orders]])*5,0)</f>
        <v>4</v>
      </c>
      <c r="H513">
        <f>ROUNDUP(_xlfn.PERCENTRANK.INC(E:E,RFM_Table[[#This Row],[Total Sales]])*5,0)</f>
        <v>3</v>
      </c>
      <c r="I513" s="9" t="str">
        <f>_xlfn.CONCAT(RFM_Table[[#This Row],[R_Score(Recency)]],RFM_Table[[#This Row],[F_Score(Frequency)]],RFM_Table[[#This Row],[M_Score(Monetary)]])</f>
        <v>343</v>
      </c>
      <c r="J513" t="str">
        <f>IF(VALUE(RFM_Table[[#This Row],[RFM_ID]])&gt;=444,"Champions", IF(VALUE(RFM_Table[[#This Row],[RFM_ID]])&gt;=333,"Loyal Customers", IF(VALUE(RFM_Table[[#This Row],[R_Score(Recency)]])&gt;=4,"Recent Customers", IF(VALUE(RFM_Table[[#This Row],[R_Score(Recency)]])&lt;=2,"At Risk/Lost", "Average Customers"))))</f>
        <v>Loyal Customers</v>
      </c>
    </row>
    <row r="514" spans="1:10" x14ac:dyDescent="0.35">
      <c r="A514" t="s">
        <v>588</v>
      </c>
      <c r="B514" t="s">
        <v>1381</v>
      </c>
      <c r="C514">
        <v>4</v>
      </c>
      <c r="D514">
        <v>155</v>
      </c>
      <c r="E514">
        <v>1252.8</v>
      </c>
      <c r="F514">
        <f xml:space="preserve"> ROUNDUP((1 - _xlfn.PERCENTRANK.INC(D:D,RFM_Table[[#This Row],[Recency (Days)]]))*5,0)</f>
        <v>2</v>
      </c>
      <c r="G514">
        <f>ROUNDUP(_xlfn.PERCENTRANK.INC(C:C,RFM_Table[[#This Row],[Total Orders]])*5,0)</f>
        <v>1</v>
      </c>
      <c r="H514">
        <f>ROUNDUP(_xlfn.PERCENTRANK.INC(E:E,RFM_Table[[#This Row],[Total Sales]])*5,0)</f>
        <v>2</v>
      </c>
      <c r="I514" s="9" t="str">
        <f>_xlfn.CONCAT(RFM_Table[[#This Row],[R_Score(Recency)]],RFM_Table[[#This Row],[F_Score(Frequency)]],RFM_Table[[#This Row],[M_Score(Monetary)]])</f>
        <v>212</v>
      </c>
      <c r="J514" t="str">
        <f>IF(VALUE(RFM_Table[[#This Row],[RFM_ID]])&gt;=444,"Champions", IF(VALUE(RFM_Table[[#This Row],[RFM_ID]])&gt;=333,"Loyal Customers", IF(VALUE(RFM_Table[[#This Row],[R_Score(Recency)]])&gt;=4,"Recent Customers", IF(VALUE(RFM_Table[[#This Row],[R_Score(Recency)]])&lt;=2,"At Risk/Lost", "Average Customers"))))</f>
        <v>At Risk/Lost</v>
      </c>
    </row>
    <row r="515" spans="1:10" x14ac:dyDescent="0.35">
      <c r="A515" t="s">
        <v>589</v>
      </c>
      <c r="B515" t="s">
        <v>1382</v>
      </c>
      <c r="C515">
        <v>7</v>
      </c>
      <c r="D515">
        <v>98</v>
      </c>
      <c r="E515">
        <v>2203.7779999999998</v>
      </c>
      <c r="F515">
        <f xml:space="preserve"> ROUNDUP((1 - _xlfn.PERCENTRANK.INC(D:D,RFM_Table[[#This Row],[Recency (Days)]]))*5,0)</f>
        <v>3</v>
      </c>
      <c r="G515">
        <f>ROUNDUP(_xlfn.PERCENTRANK.INC(C:C,RFM_Table[[#This Row],[Total Orders]])*5,0)</f>
        <v>3</v>
      </c>
      <c r="H515">
        <f>ROUNDUP(_xlfn.PERCENTRANK.INC(E:E,RFM_Table[[#This Row],[Total Sales]])*5,0)</f>
        <v>3</v>
      </c>
      <c r="I515" s="9" t="str">
        <f>_xlfn.CONCAT(RFM_Table[[#This Row],[R_Score(Recency)]],RFM_Table[[#This Row],[F_Score(Frequency)]],RFM_Table[[#This Row],[M_Score(Monetary)]])</f>
        <v>333</v>
      </c>
      <c r="J515" t="str">
        <f>IF(VALUE(RFM_Table[[#This Row],[RFM_ID]])&gt;=444,"Champions", IF(VALUE(RFM_Table[[#This Row],[RFM_ID]])&gt;=333,"Loyal Customers", IF(VALUE(RFM_Table[[#This Row],[R_Score(Recency)]])&gt;=4,"Recent Customers", IF(VALUE(RFM_Table[[#This Row],[R_Score(Recency)]])&lt;=2,"At Risk/Lost", "Average Customers"))))</f>
        <v>Loyal Customers</v>
      </c>
    </row>
    <row r="516" spans="1:10" x14ac:dyDescent="0.35">
      <c r="A516" t="s">
        <v>590</v>
      </c>
      <c r="B516" t="s">
        <v>1383</v>
      </c>
      <c r="C516">
        <v>5</v>
      </c>
      <c r="D516">
        <v>49</v>
      </c>
      <c r="E516">
        <v>2984.9479999999999</v>
      </c>
      <c r="F516">
        <f xml:space="preserve"> ROUNDUP((1 - _xlfn.PERCENTRANK.INC(D:D,RFM_Table[[#This Row],[Recency (Days)]]))*5,0)</f>
        <v>4</v>
      </c>
      <c r="G516">
        <f>ROUNDUP(_xlfn.PERCENTRANK.INC(C:C,RFM_Table[[#This Row],[Total Orders]])*5,0)</f>
        <v>2</v>
      </c>
      <c r="H516">
        <f>ROUNDUP(_xlfn.PERCENTRANK.INC(E:E,RFM_Table[[#This Row],[Total Sales]])*5,0)</f>
        <v>4</v>
      </c>
      <c r="I516" s="9" t="str">
        <f>_xlfn.CONCAT(RFM_Table[[#This Row],[R_Score(Recency)]],RFM_Table[[#This Row],[F_Score(Frequency)]],RFM_Table[[#This Row],[M_Score(Monetary)]])</f>
        <v>424</v>
      </c>
      <c r="J516" t="str">
        <f>IF(VALUE(RFM_Table[[#This Row],[RFM_ID]])&gt;=444,"Champions", IF(VALUE(RFM_Table[[#This Row],[RFM_ID]])&gt;=333,"Loyal Customers", IF(VALUE(RFM_Table[[#This Row],[R_Score(Recency)]])&gt;=4,"Recent Customers", IF(VALUE(RFM_Table[[#This Row],[R_Score(Recency)]])&lt;=2,"At Risk/Lost", "Average Customers"))))</f>
        <v>Loyal Customers</v>
      </c>
    </row>
    <row r="517" spans="1:10" x14ac:dyDescent="0.35">
      <c r="A517" t="s">
        <v>591</v>
      </c>
      <c r="B517" t="s">
        <v>1384</v>
      </c>
      <c r="C517">
        <v>9</v>
      </c>
      <c r="D517">
        <v>5</v>
      </c>
      <c r="E517">
        <v>5503.0929999999998</v>
      </c>
      <c r="F517">
        <f xml:space="preserve"> ROUNDUP((1 - _xlfn.PERCENTRANK.INC(D:D,RFM_Table[[#This Row],[Recency (Days)]]))*5,0)</f>
        <v>5</v>
      </c>
      <c r="G517">
        <f>ROUNDUP(_xlfn.PERCENTRANK.INC(C:C,RFM_Table[[#This Row],[Total Orders]])*5,0)</f>
        <v>4</v>
      </c>
      <c r="H517">
        <f>ROUNDUP(_xlfn.PERCENTRANK.INC(E:E,RFM_Table[[#This Row],[Total Sales]])*5,0)</f>
        <v>5</v>
      </c>
      <c r="I517" s="9" t="str">
        <f>_xlfn.CONCAT(RFM_Table[[#This Row],[R_Score(Recency)]],RFM_Table[[#This Row],[F_Score(Frequency)]],RFM_Table[[#This Row],[M_Score(Monetary)]])</f>
        <v>545</v>
      </c>
      <c r="J517" t="str">
        <f>IF(VALUE(RFM_Table[[#This Row],[RFM_ID]])&gt;=444,"Champions", IF(VALUE(RFM_Table[[#This Row],[RFM_ID]])&gt;=333,"Loyal Customers", IF(VALUE(RFM_Table[[#This Row],[R_Score(Recency)]])&gt;=4,"Recent Customers", IF(VALUE(RFM_Table[[#This Row],[R_Score(Recency)]])&lt;=2,"At Risk/Lost", "Average Customers"))))</f>
        <v>Champions</v>
      </c>
    </row>
    <row r="518" spans="1:10" x14ac:dyDescent="0.35">
      <c r="A518" t="s">
        <v>592</v>
      </c>
      <c r="B518" t="s">
        <v>1385</v>
      </c>
      <c r="C518">
        <v>7</v>
      </c>
      <c r="D518">
        <v>22</v>
      </c>
      <c r="E518">
        <v>6320.7460000000001</v>
      </c>
      <c r="F518">
        <f xml:space="preserve"> ROUNDUP((1 - _xlfn.PERCENTRANK.INC(D:D,RFM_Table[[#This Row],[Recency (Days)]]))*5,0)</f>
        <v>5</v>
      </c>
      <c r="G518">
        <f>ROUNDUP(_xlfn.PERCENTRANK.INC(C:C,RFM_Table[[#This Row],[Total Orders]])*5,0)</f>
        <v>3</v>
      </c>
      <c r="H518">
        <f>ROUNDUP(_xlfn.PERCENTRANK.INC(E:E,RFM_Table[[#This Row],[Total Sales]])*5,0)</f>
        <v>5</v>
      </c>
      <c r="I518" s="9" t="str">
        <f>_xlfn.CONCAT(RFM_Table[[#This Row],[R_Score(Recency)]],RFM_Table[[#This Row],[F_Score(Frequency)]],RFM_Table[[#This Row],[M_Score(Monetary)]])</f>
        <v>535</v>
      </c>
      <c r="J518" t="str">
        <f>IF(VALUE(RFM_Table[[#This Row],[RFM_ID]])&gt;=444,"Champions", IF(VALUE(RFM_Table[[#This Row],[RFM_ID]])&gt;=333,"Loyal Customers", IF(VALUE(RFM_Table[[#This Row],[R_Score(Recency)]])&gt;=4,"Recent Customers", IF(VALUE(RFM_Table[[#This Row],[R_Score(Recency)]])&lt;=2,"At Risk/Lost", "Average Customers"))))</f>
        <v>Champions</v>
      </c>
    </row>
    <row r="519" spans="1:10" x14ac:dyDescent="0.35">
      <c r="A519" t="s">
        <v>593</v>
      </c>
      <c r="B519" t="s">
        <v>1386</v>
      </c>
      <c r="C519">
        <v>8</v>
      </c>
      <c r="D519">
        <v>28</v>
      </c>
      <c r="E519">
        <v>2302.3679999999999</v>
      </c>
      <c r="F519">
        <f xml:space="preserve"> ROUNDUP((1 - _xlfn.PERCENTRANK.INC(D:D,RFM_Table[[#This Row],[Recency (Days)]]))*5,0)</f>
        <v>4</v>
      </c>
      <c r="G519">
        <f>ROUNDUP(_xlfn.PERCENTRANK.INC(C:C,RFM_Table[[#This Row],[Total Orders]])*5,0)</f>
        <v>4</v>
      </c>
      <c r="H519">
        <f>ROUNDUP(_xlfn.PERCENTRANK.INC(E:E,RFM_Table[[#This Row],[Total Sales]])*5,0)</f>
        <v>3</v>
      </c>
      <c r="I519" s="9" t="str">
        <f>_xlfn.CONCAT(RFM_Table[[#This Row],[R_Score(Recency)]],RFM_Table[[#This Row],[F_Score(Frequency)]],RFM_Table[[#This Row],[M_Score(Monetary)]])</f>
        <v>443</v>
      </c>
      <c r="J519" t="str">
        <f>IF(VALUE(RFM_Table[[#This Row],[RFM_ID]])&gt;=444,"Champions", IF(VALUE(RFM_Table[[#This Row],[RFM_ID]])&gt;=333,"Loyal Customers", IF(VALUE(RFM_Table[[#This Row],[R_Score(Recency)]])&gt;=4,"Recent Customers", IF(VALUE(RFM_Table[[#This Row],[R_Score(Recency)]])&lt;=2,"At Risk/Lost", "Average Customers"))))</f>
        <v>Loyal Customers</v>
      </c>
    </row>
    <row r="520" spans="1:10" x14ac:dyDescent="0.35">
      <c r="A520" t="s">
        <v>594</v>
      </c>
      <c r="B520" t="s">
        <v>1387</v>
      </c>
      <c r="C520">
        <v>4</v>
      </c>
      <c r="D520">
        <v>240</v>
      </c>
      <c r="E520">
        <v>1031.6020000000001</v>
      </c>
      <c r="F520">
        <f xml:space="preserve"> ROUNDUP((1 - _xlfn.PERCENTRANK.INC(D:D,RFM_Table[[#This Row],[Recency (Days)]]))*5,0)</f>
        <v>1</v>
      </c>
      <c r="G520">
        <f>ROUNDUP(_xlfn.PERCENTRANK.INC(C:C,RFM_Table[[#This Row],[Total Orders]])*5,0)</f>
        <v>1</v>
      </c>
      <c r="H520">
        <f>ROUNDUP(_xlfn.PERCENTRANK.INC(E:E,RFM_Table[[#This Row],[Total Sales]])*5,0)</f>
        <v>2</v>
      </c>
      <c r="I520" s="9" t="str">
        <f>_xlfn.CONCAT(RFM_Table[[#This Row],[R_Score(Recency)]],RFM_Table[[#This Row],[F_Score(Frequency)]],RFM_Table[[#This Row],[M_Score(Monetary)]])</f>
        <v>112</v>
      </c>
      <c r="J520" t="str">
        <f>IF(VALUE(RFM_Table[[#This Row],[RFM_ID]])&gt;=444,"Champions", IF(VALUE(RFM_Table[[#This Row],[RFM_ID]])&gt;=333,"Loyal Customers", IF(VALUE(RFM_Table[[#This Row],[R_Score(Recency)]])&gt;=4,"Recent Customers", IF(VALUE(RFM_Table[[#This Row],[R_Score(Recency)]])&lt;=2,"At Risk/Lost", "Average Customers"))))</f>
        <v>At Risk/Lost</v>
      </c>
    </row>
    <row r="521" spans="1:10" x14ac:dyDescent="0.35">
      <c r="A521" t="s">
        <v>595</v>
      </c>
      <c r="B521" t="s">
        <v>1388</v>
      </c>
      <c r="C521">
        <v>9</v>
      </c>
      <c r="D521">
        <v>69</v>
      </c>
      <c r="E521">
        <v>2722.8429999999998</v>
      </c>
      <c r="F521">
        <f xml:space="preserve"> ROUNDUP((1 - _xlfn.PERCENTRANK.INC(D:D,RFM_Table[[#This Row],[Recency (Days)]]))*5,0)</f>
        <v>3</v>
      </c>
      <c r="G521">
        <f>ROUNDUP(_xlfn.PERCENTRANK.INC(C:C,RFM_Table[[#This Row],[Total Orders]])*5,0)</f>
        <v>4</v>
      </c>
      <c r="H521">
        <f>ROUNDUP(_xlfn.PERCENTRANK.INC(E:E,RFM_Table[[#This Row],[Total Sales]])*5,0)</f>
        <v>3</v>
      </c>
      <c r="I521" s="9" t="str">
        <f>_xlfn.CONCAT(RFM_Table[[#This Row],[R_Score(Recency)]],RFM_Table[[#This Row],[F_Score(Frequency)]],RFM_Table[[#This Row],[M_Score(Monetary)]])</f>
        <v>343</v>
      </c>
      <c r="J521" t="str">
        <f>IF(VALUE(RFM_Table[[#This Row],[RFM_ID]])&gt;=444,"Champions", IF(VALUE(RFM_Table[[#This Row],[RFM_ID]])&gt;=333,"Loyal Customers", IF(VALUE(RFM_Table[[#This Row],[R_Score(Recency)]])&gt;=4,"Recent Customers", IF(VALUE(RFM_Table[[#This Row],[R_Score(Recency)]])&lt;=2,"At Risk/Lost", "Average Customers"))))</f>
        <v>Loyal Customers</v>
      </c>
    </row>
    <row r="522" spans="1:10" x14ac:dyDescent="0.35">
      <c r="A522" t="s">
        <v>596</v>
      </c>
      <c r="B522" t="s">
        <v>1389</v>
      </c>
      <c r="C522">
        <v>6</v>
      </c>
      <c r="D522">
        <v>54</v>
      </c>
      <c r="E522">
        <v>2921.5</v>
      </c>
      <c r="F522">
        <f xml:space="preserve"> ROUNDUP((1 - _xlfn.PERCENTRANK.INC(D:D,RFM_Table[[#This Row],[Recency (Days)]]))*5,0)</f>
        <v>3</v>
      </c>
      <c r="G522">
        <f>ROUNDUP(_xlfn.PERCENTRANK.INC(C:C,RFM_Table[[#This Row],[Total Orders]])*5,0)</f>
        <v>3</v>
      </c>
      <c r="H522">
        <f>ROUNDUP(_xlfn.PERCENTRANK.INC(E:E,RFM_Table[[#This Row],[Total Sales]])*5,0)</f>
        <v>4</v>
      </c>
      <c r="I522" s="9" t="str">
        <f>_xlfn.CONCAT(RFM_Table[[#This Row],[R_Score(Recency)]],RFM_Table[[#This Row],[F_Score(Frequency)]],RFM_Table[[#This Row],[M_Score(Monetary)]])</f>
        <v>334</v>
      </c>
      <c r="J522" t="str">
        <f>IF(VALUE(RFM_Table[[#This Row],[RFM_ID]])&gt;=444,"Champions", IF(VALUE(RFM_Table[[#This Row],[RFM_ID]])&gt;=333,"Loyal Customers", IF(VALUE(RFM_Table[[#This Row],[R_Score(Recency)]])&gt;=4,"Recent Customers", IF(VALUE(RFM_Table[[#This Row],[R_Score(Recency)]])&lt;=2,"At Risk/Lost", "Average Customers"))))</f>
        <v>Loyal Customers</v>
      </c>
    </row>
    <row r="523" spans="1:10" x14ac:dyDescent="0.35">
      <c r="A523" t="s">
        <v>597</v>
      </c>
      <c r="B523" t="s">
        <v>1390</v>
      </c>
      <c r="C523">
        <v>7</v>
      </c>
      <c r="D523">
        <v>29</v>
      </c>
      <c r="E523">
        <v>2071.9140000000002</v>
      </c>
      <c r="F523">
        <f xml:space="preserve"> ROUNDUP((1 - _xlfn.PERCENTRANK.INC(D:D,RFM_Table[[#This Row],[Recency (Days)]]))*5,0)</f>
        <v>4</v>
      </c>
      <c r="G523">
        <f>ROUNDUP(_xlfn.PERCENTRANK.INC(C:C,RFM_Table[[#This Row],[Total Orders]])*5,0)</f>
        <v>3</v>
      </c>
      <c r="H523">
        <f>ROUNDUP(_xlfn.PERCENTRANK.INC(E:E,RFM_Table[[#This Row],[Total Sales]])*5,0)</f>
        <v>3</v>
      </c>
      <c r="I523" s="9" t="str">
        <f>_xlfn.CONCAT(RFM_Table[[#This Row],[R_Score(Recency)]],RFM_Table[[#This Row],[F_Score(Frequency)]],RFM_Table[[#This Row],[M_Score(Monetary)]])</f>
        <v>433</v>
      </c>
      <c r="J523" t="str">
        <f>IF(VALUE(RFM_Table[[#This Row],[RFM_ID]])&gt;=444,"Champions", IF(VALUE(RFM_Table[[#This Row],[RFM_ID]])&gt;=333,"Loyal Customers", IF(VALUE(RFM_Table[[#This Row],[R_Score(Recency)]])&gt;=4,"Recent Customers", IF(VALUE(RFM_Table[[#This Row],[R_Score(Recency)]])&lt;=2,"At Risk/Lost", "Average Customers"))))</f>
        <v>Loyal Customers</v>
      </c>
    </row>
    <row r="524" spans="1:10" x14ac:dyDescent="0.35">
      <c r="A524" t="s">
        <v>598</v>
      </c>
      <c r="B524" t="s">
        <v>1391</v>
      </c>
      <c r="C524">
        <v>3</v>
      </c>
      <c r="D524">
        <v>79</v>
      </c>
      <c r="E524">
        <v>742.08199999999999</v>
      </c>
      <c r="F524">
        <f xml:space="preserve"> ROUNDUP((1 - _xlfn.PERCENTRANK.INC(D:D,RFM_Table[[#This Row],[Recency (Days)]]))*5,0)</f>
        <v>3</v>
      </c>
      <c r="G524">
        <f>ROUNDUP(_xlfn.PERCENTRANK.INC(C:C,RFM_Table[[#This Row],[Total Orders]])*5,0)</f>
        <v>1</v>
      </c>
      <c r="H524">
        <f>ROUNDUP(_xlfn.PERCENTRANK.INC(E:E,RFM_Table[[#This Row],[Total Sales]])*5,0)</f>
        <v>1</v>
      </c>
      <c r="I524" s="9" t="str">
        <f>_xlfn.CONCAT(RFM_Table[[#This Row],[R_Score(Recency)]],RFM_Table[[#This Row],[F_Score(Frequency)]],RFM_Table[[#This Row],[M_Score(Monetary)]])</f>
        <v>311</v>
      </c>
      <c r="J524" t="str">
        <f>IF(VALUE(RFM_Table[[#This Row],[RFM_ID]])&gt;=444,"Champions", IF(VALUE(RFM_Table[[#This Row],[RFM_ID]])&gt;=333,"Loyal Customers", IF(VALUE(RFM_Table[[#This Row],[R_Score(Recency)]])&gt;=4,"Recent Customers", IF(VALUE(RFM_Table[[#This Row],[R_Score(Recency)]])&lt;=2,"At Risk/Lost", "Average Customers"))))</f>
        <v>Average Customers</v>
      </c>
    </row>
    <row r="525" spans="1:10" x14ac:dyDescent="0.35">
      <c r="A525" t="s">
        <v>599</v>
      </c>
      <c r="B525" t="s">
        <v>1392</v>
      </c>
      <c r="C525">
        <v>2</v>
      </c>
      <c r="D525">
        <v>100</v>
      </c>
      <c r="E525">
        <v>162.232</v>
      </c>
      <c r="F525">
        <f xml:space="preserve"> ROUNDUP((1 - _xlfn.PERCENTRANK.INC(D:D,RFM_Table[[#This Row],[Recency (Days)]]))*5,0)</f>
        <v>3</v>
      </c>
      <c r="G525">
        <f>ROUNDUP(_xlfn.PERCENTRANK.INC(C:C,RFM_Table[[#This Row],[Total Orders]])*5,0)</f>
        <v>1</v>
      </c>
      <c r="H525">
        <f>ROUNDUP(_xlfn.PERCENTRANK.INC(E:E,RFM_Table[[#This Row],[Total Sales]])*5,0)</f>
        <v>1</v>
      </c>
      <c r="I525" s="9" t="str">
        <f>_xlfn.CONCAT(RFM_Table[[#This Row],[R_Score(Recency)]],RFM_Table[[#This Row],[F_Score(Frequency)]],RFM_Table[[#This Row],[M_Score(Monetary)]])</f>
        <v>311</v>
      </c>
      <c r="J525" t="str">
        <f>IF(VALUE(RFM_Table[[#This Row],[RFM_ID]])&gt;=444,"Champions", IF(VALUE(RFM_Table[[#This Row],[RFM_ID]])&gt;=333,"Loyal Customers", IF(VALUE(RFM_Table[[#This Row],[R_Score(Recency)]])&gt;=4,"Recent Customers", IF(VALUE(RFM_Table[[#This Row],[R_Score(Recency)]])&lt;=2,"At Risk/Lost", "Average Customers"))))</f>
        <v>Average Customers</v>
      </c>
    </row>
    <row r="526" spans="1:10" x14ac:dyDescent="0.35">
      <c r="A526" t="s">
        <v>600</v>
      </c>
      <c r="B526" t="s">
        <v>1393</v>
      </c>
      <c r="C526">
        <v>4</v>
      </c>
      <c r="D526">
        <v>168</v>
      </c>
      <c r="E526">
        <v>1314.0229999999999</v>
      </c>
      <c r="F526">
        <f xml:space="preserve"> ROUNDUP((1 - _xlfn.PERCENTRANK.INC(D:D,RFM_Table[[#This Row],[Recency (Days)]]))*5,0)</f>
        <v>2</v>
      </c>
      <c r="G526">
        <f>ROUNDUP(_xlfn.PERCENTRANK.INC(C:C,RFM_Table[[#This Row],[Total Orders]])*5,0)</f>
        <v>1</v>
      </c>
      <c r="H526">
        <f>ROUNDUP(_xlfn.PERCENTRANK.INC(E:E,RFM_Table[[#This Row],[Total Sales]])*5,0)</f>
        <v>2</v>
      </c>
      <c r="I526" s="9" t="str">
        <f>_xlfn.CONCAT(RFM_Table[[#This Row],[R_Score(Recency)]],RFM_Table[[#This Row],[F_Score(Frequency)]],RFM_Table[[#This Row],[M_Score(Monetary)]])</f>
        <v>212</v>
      </c>
      <c r="J526" t="str">
        <f>IF(VALUE(RFM_Table[[#This Row],[RFM_ID]])&gt;=444,"Champions", IF(VALUE(RFM_Table[[#This Row],[RFM_ID]])&gt;=333,"Loyal Customers", IF(VALUE(RFM_Table[[#This Row],[R_Score(Recency)]])&gt;=4,"Recent Customers", IF(VALUE(RFM_Table[[#This Row],[R_Score(Recency)]])&lt;=2,"At Risk/Lost", "Average Customers"))))</f>
        <v>At Risk/Lost</v>
      </c>
    </row>
    <row r="527" spans="1:10" x14ac:dyDescent="0.35">
      <c r="A527" t="s">
        <v>601</v>
      </c>
      <c r="B527" t="s">
        <v>1394</v>
      </c>
      <c r="C527">
        <v>11</v>
      </c>
      <c r="D527">
        <v>7</v>
      </c>
      <c r="E527">
        <v>3794.08</v>
      </c>
      <c r="F527">
        <f xml:space="preserve"> ROUNDUP((1 - _xlfn.PERCENTRANK.INC(D:D,RFM_Table[[#This Row],[Recency (Days)]]))*5,0)</f>
        <v>5</v>
      </c>
      <c r="G527">
        <f>ROUNDUP(_xlfn.PERCENTRANK.INC(C:C,RFM_Table[[#This Row],[Total Orders]])*5,0)</f>
        <v>5</v>
      </c>
      <c r="H527">
        <f>ROUNDUP(_xlfn.PERCENTRANK.INC(E:E,RFM_Table[[#This Row],[Total Sales]])*5,0)</f>
        <v>4</v>
      </c>
      <c r="I527" s="9" t="str">
        <f>_xlfn.CONCAT(RFM_Table[[#This Row],[R_Score(Recency)]],RFM_Table[[#This Row],[F_Score(Frequency)]],RFM_Table[[#This Row],[M_Score(Monetary)]])</f>
        <v>554</v>
      </c>
      <c r="J527" t="str">
        <f>IF(VALUE(RFM_Table[[#This Row],[RFM_ID]])&gt;=444,"Champions", IF(VALUE(RFM_Table[[#This Row],[RFM_ID]])&gt;=333,"Loyal Customers", IF(VALUE(RFM_Table[[#This Row],[R_Score(Recency)]])&gt;=4,"Recent Customers", IF(VALUE(RFM_Table[[#This Row],[R_Score(Recency)]])&lt;=2,"At Risk/Lost", "Average Customers"))))</f>
        <v>Champions</v>
      </c>
    </row>
    <row r="528" spans="1:10" x14ac:dyDescent="0.35">
      <c r="A528" t="s">
        <v>602</v>
      </c>
      <c r="B528" t="s">
        <v>1395</v>
      </c>
      <c r="C528">
        <v>8</v>
      </c>
      <c r="D528">
        <v>61</v>
      </c>
      <c r="E528">
        <v>2749.8809999999999</v>
      </c>
      <c r="F528">
        <f xml:space="preserve"> ROUNDUP((1 - _xlfn.PERCENTRANK.INC(D:D,RFM_Table[[#This Row],[Recency (Days)]]))*5,0)</f>
        <v>3</v>
      </c>
      <c r="G528">
        <f>ROUNDUP(_xlfn.PERCENTRANK.INC(C:C,RFM_Table[[#This Row],[Total Orders]])*5,0)</f>
        <v>4</v>
      </c>
      <c r="H528">
        <f>ROUNDUP(_xlfn.PERCENTRANK.INC(E:E,RFM_Table[[#This Row],[Total Sales]])*5,0)</f>
        <v>3</v>
      </c>
      <c r="I528" s="9" t="str">
        <f>_xlfn.CONCAT(RFM_Table[[#This Row],[R_Score(Recency)]],RFM_Table[[#This Row],[F_Score(Frequency)]],RFM_Table[[#This Row],[M_Score(Monetary)]])</f>
        <v>343</v>
      </c>
      <c r="J528" t="str">
        <f>IF(VALUE(RFM_Table[[#This Row],[RFM_ID]])&gt;=444,"Champions", IF(VALUE(RFM_Table[[#This Row],[RFM_ID]])&gt;=333,"Loyal Customers", IF(VALUE(RFM_Table[[#This Row],[R_Score(Recency)]])&gt;=4,"Recent Customers", IF(VALUE(RFM_Table[[#This Row],[R_Score(Recency)]])&lt;=2,"At Risk/Lost", "Average Customers"))))</f>
        <v>Loyal Customers</v>
      </c>
    </row>
    <row r="529" spans="1:10" x14ac:dyDescent="0.35">
      <c r="A529" t="s">
        <v>603</v>
      </c>
      <c r="B529" t="s">
        <v>1396</v>
      </c>
      <c r="C529">
        <v>9</v>
      </c>
      <c r="D529">
        <v>85</v>
      </c>
      <c r="E529">
        <v>775.41399999999999</v>
      </c>
      <c r="F529">
        <f xml:space="preserve"> ROUNDUP((1 - _xlfn.PERCENTRANK.INC(D:D,RFM_Table[[#This Row],[Recency (Days)]]))*5,0)</f>
        <v>3</v>
      </c>
      <c r="G529">
        <f>ROUNDUP(_xlfn.PERCENTRANK.INC(C:C,RFM_Table[[#This Row],[Total Orders]])*5,0)</f>
        <v>4</v>
      </c>
      <c r="H529">
        <f>ROUNDUP(_xlfn.PERCENTRANK.INC(E:E,RFM_Table[[#This Row],[Total Sales]])*5,0)</f>
        <v>1</v>
      </c>
      <c r="I529" s="9" t="str">
        <f>_xlfn.CONCAT(RFM_Table[[#This Row],[R_Score(Recency)]],RFM_Table[[#This Row],[F_Score(Frequency)]],RFM_Table[[#This Row],[M_Score(Monetary)]])</f>
        <v>341</v>
      </c>
      <c r="J529" t="str">
        <f>IF(VALUE(RFM_Table[[#This Row],[RFM_ID]])&gt;=444,"Champions", IF(VALUE(RFM_Table[[#This Row],[RFM_ID]])&gt;=333,"Loyal Customers", IF(VALUE(RFM_Table[[#This Row],[R_Score(Recency)]])&gt;=4,"Recent Customers", IF(VALUE(RFM_Table[[#This Row],[R_Score(Recency)]])&lt;=2,"At Risk/Lost", "Average Customers"))))</f>
        <v>Loyal Customers</v>
      </c>
    </row>
    <row r="530" spans="1:10" x14ac:dyDescent="0.35">
      <c r="A530" t="s">
        <v>604</v>
      </c>
      <c r="B530" t="s">
        <v>1397</v>
      </c>
      <c r="C530">
        <v>6</v>
      </c>
      <c r="D530">
        <v>34</v>
      </c>
      <c r="E530">
        <v>2477.9459999999999</v>
      </c>
      <c r="F530">
        <f xml:space="preserve"> ROUNDUP((1 - _xlfn.PERCENTRANK.INC(D:D,RFM_Table[[#This Row],[Recency (Days)]]))*5,0)</f>
        <v>4</v>
      </c>
      <c r="G530">
        <f>ROUNDUP(_xlfn.PERCENTRANK.INC(C:C,RFM_Table[[#This Row],[Total Orders]])*5,0)</f>
        <v>3</v>
      </c>
      <c r="H530">
        <f>ROUNDUP(_xlfn.PERCENTRANK.INC(E:E,RFM_Table[[#This Row],[Total Sales]])*5,0)</f>
        <v>3</v>
      </c>
      <c r="I530" s="9" t="str">
        <f>_xlfn.CONCAT(RFM_Table[[#This Row],[R_Score(Recency)]],RFM_Table[[#This Row],[F_Score(Frequency)]],RFM_Table[[#This Row],[M_Score(Monetary)]])</f>
        <v>433</v>
      </c>
      <c r="J530" t="str">
        <f>IF(VALUE(RFM_Table[[#This Row],[RFM_ID]])&gt;=444,"Champions", IF(VALUE(RFM_Table[[#This Row],[RFM_ID]])&gt;=333,"Loyal Customers", IF(VALUE(RFM_Table[[#This Row],[R_Score(Recency)]])&gt;=4,"Recent Customers", IF(VALUE(RFM_Table[[#This Row],[R_Score(Recency)]])&lt;=2,"At Risk/Lost", "Average Customers"))))</f>
        <v>Loyal Customers</v>
      </c>
    </row>
    <row r="531" spans="1:10" x14ac:dyDescent="0.35">
      <c r="A531" t="s">
        <v>605</v>
      </c>
      <c r="B531" t="s">
        <v>1398</v>
      </c>
      <c r="C531">
        <v>4</v>
      </c>
      <c r="D531">
        <v>72</v>
      </c>
      <c r="E531">
        <v>922.48699999999997</v>
      </c>
      <c r="F531">
        <f xml:space="preserve"> ROUNDUP((1 - _xlfn.PERCENTRANK.INC(D:D,RFM_Table[[#This Row],[Recency (Days)]]))*5,0)</f>
        <v>3</v>
      </c>
      <c r="G531">
        <f>ROUNDUP(_xlfn.PERCENTRANK.INC(C:C,RFM_Table[[#This Row],[Total Orders]])*5,0)</f>
        <v>1</v>
      </c>
      <c r="H531">
        <f>ROUNDUP(_xlfn.PERCENTRANK.INC(E:E,RFM_Table[[#This Row],[Total Sales]])*5,0)</f>
        <v>1</v>
      </c>
      <c r="I531" s="9" t="str">
        <f>_xlfn.CONCAT(RFM_Table[[#This Row],[R_Score(Recency)]],RFM_Table[[#This Row],[F_Score(Frequency)]],RFM_Table[[#This Row],[M_Score(Monetary)]])</f>
        <v>311</v>
      </c>
      <c r="J531" t="str">
        <f>IF(VALUE(RFM_Table[[#This Row],[RFM_ID]])&gt;=444,"Champions", IF(VALUE(RFM_Table[[#This Row],[RFM_ID]])&gt;=333,"Loyal Customers", IF(VALUE(RFM_Table[[#This Row],[R_Score(Recency)]])&gt;=4,"Recent Customers", IF(VALUE(RFM_Table[[#This Row],[R_Score(Recency)]])&lt;=2,"At Risk/Lost", "Average Customers"))))</f>
        <v>Average Customers</v>
      </c>
    </row>
    <row r="532" spans="1:10" x14ac:dyDescent="0.35">
      <c r="A532" t="s">
        <v>606</v>
      </c>
      <c r="B532" t="s">
        <v>1399</v>
      </c>
      <c r="C532">
        <v>8</v>
      </c>
      <c r="D532">
        <v>104</v>
      </c>
      <c r="E532">
        <v>1687.027</v>
      </c>
      <c r="F532">
        <f xml:space="preserve"> ROUNDUP((1 - _xlfn.PERCENTRANK.INC(D:D,RFM_Table[[#This Row],[Recency (Days)]]))*5,0)</f>
        <v>2</v>
      </c>
      <c r="G532">
        <f>ROUNDUP(_xlfn.PERCENTRANK.INC(C:C,RFM_Table[[#This Row],[Total Orders]])*5,0)</f>
        <v>4</v>
      </c>
      <c r="H532">
        <f>ROUNDUP(_xlfn.PERCENTRANK.INC(E:E,RFM_Table[[#This Row],[Total Sales]])*5,0)</f>
        <v>2</v>
      </c>
      <c r="I532" s="9" t="str">
        <f>_xlfn.CONCAT(RFM_Table[[#This Row],[R_Score(Recency)]],RFM_Table[[#This Row],[F_Score(Frequency)]],RFM_Table[[#This Row],[M_Score(Monetary)]])</f>
        <v>242</v>
      </c>
      <c r="J532" t="str">
        <f>IF(VALUE(RFM_Table[[#This Row],[RFM_ID]])&gt;=444,"Champions", IF(VALUE(RFM_Table[[#This Row],[RFM_ID]])&gt;=333,"Loyal Customers", IF(VALUE(RFM_Table[[#This Row],[R_Score(Recency)]])&gt;=4,"Recent Customers", IF(VALUE(RFM_Table[[#This Row],[R_Score(Recency)]])&lt;=2,"At Risk/Lost", "Average Customers"))))</f>
        <v>At Risk/Lost</v>
      </c>
    </row>
    <row r="533" spans="1:10" x14ac:dyDescent="0.35">
      <c r="A533" t="s">
        <v>607</v>
      </c>
      <c r="B533" t="s">
        <v>1400</v>
      </c>
      <c r="C533">
        <v>2</v>
      </c>
      <c r="D533">
        <v>180</v>
      </c>
      <c r="E533">
        <v>154.28800000000001</v>
      </c>
      <c r="F533">
        <f xml:space="preserve"> ROUNDUP((1 - _xlfn.PERCENTRANK.INC(D:D,RFM_Table[[#This Row],[Recency (Days)]]))*5,0)</f>
        <v>2</v>
      </c>
      <c r="G533">
        <f>ROUNDUP(_xlfn.PERCENTRANK.INC(C:C,RFM_Table[[#This Row],[Total Orders]])*5,0)</f>
        <v>1</v>
      </c>
      <c r="H533">
        <f>ROUNDUP(_xlfn.PERCENTRANK.INC(E:E,RFM_Table[[#This Row],[Total Sales]])*5,0)</f>
        <v>1</v>
      </c>
      <c r="I533" s="9" t="str">
        <f>_xlfn.CONCAT(RFM_Table[[#This Row],[R_Score(Recency)]],RFM_Table[[#This Row],[F_Score(Frequency)]],RFM_Table[[#This Row],[M_Score(Monetary)]])</f>
        <v>211</v>
      </c>
      <c r="J533" t="str">
        <f>IF(VALUE(RFM_Table[[#This Row],[RFM_ID]])&gt;=444,"Champions", IF(VALUE(RFM_Table[[#This Row],[RFM_ID]])&gt;=333,"Loyal Customers", IF(VALUE(RFM_Table[[#This Row],[R_Score(Recency)]])&gt;=4,"Recent Customers", IF(VALUE(RFM_Table[[#This Row],[R_Score(Recency)]])&lt;=2,"At Risk/Lost", "Average Customers"))))</f>
        <v>At Risk/Lost</v>
      </c>
    </row>
    <row r="534" spans="1:10" x14ac:dyDescent="0.35">
      <c r="A534" t="s">
        <v>608</v>
      </c>
      <c r="B534" t="s">
        <v>1401</v>
      </c>
      <c r="C534">
        <v>7</v>
      </c>
      <c r="D534">
        <v>719</v>
      </c>
      <c r="E534">
        <v>3206.1320000000001</v>
      </c>
      <c r="F534">
        <f xml:space="preserve"> ROUNDUP((1 - _xlfn.PERCENTRANK.INC(D:D,RFM_Table[[#This Row],[Recency (Days)]]))*5,0)</f>
        <v>1</v>
      </c>
      <c r="G534">
        <f>ROUNDUP(_xlfn.PERCENTRANK.INC(C:C,RFM_Table[[#This Row],[Total Orders]])*5,0)</f>
        <v>3</v>
      </c>
      <c r="H534">
        <f>ROUNDUP(_xlfn.PERCENTRANK.INC(E:E,RFM_Table[[#This Row],[Total Sales]])*5,0)</f>
        <v>4</v>
      </c>
      <c r="I534" s="9" t="str">
        <f>_xlfn.CONCAT(RFM_Table[[#This Row],[R_Score(Recency)]],RFM_Table[[#This Row],[F_Score(Frequency)]],RFM_Table[[#This Row],[M_Score(Monetary)]])</f>
        <v>134</v>
      </c>
      <c r="J534" t="str">
        <f>IF(VALUE(RFM_Table[[#This Row],[RFM_ID]])&gt;=444,"Champions", IF(VALUE(RFM_Table[[#This Row],[RFM_ID]])&gt;=333,"Loyal Customers", IF(VALUE(RFM_Table[[#This Row],[R_Score(Recency)]])&gt;=4,"Recent Customers", IF(VALUE(RFM_Table[[#This Row],[R_Score(Recency)]])&lt;=2,"At Risk/Lost", "Average Customers"))))</f>
        <v>At Risk/Lost</v>
      </c>
    </row>
    <row r="535" spans="1:10" x14ac:dyDescent="0.35">
      <c r="A535" t="s">
        <v>609</v>
      </c>
      <c r="B535" t="s">
        <v>1402</v>
      </c>
      <c r="C535">
        <v>9</v>
      </c>
      <c r="D535">
        <v>72</v>
      </c>
      <c r="E535">
        <v>3983.6419999999998</v>
      </c>
      <c r="F535">
        <f xml:space="preserve"> ROUNDUP((1 - _xlfn.PERCENTRANK.INC(D:D,RFM_Table[[#This Row],[Recency (Days)]]))*5,0)</f>
        <v>3</v>
      </c>
      <c r="G535">
        <f>ROUNDUP(_xlfn.PERCENTRANK.INC(C:C,RFM_Table[[#This Row],[Total Orders]])*5,0)</f>
        <v>4</v>
      </c>
      <c r="H535">
        <f>ROUNDUP(_xlfn.PERCENTRANK.INC(E:E,RFM_Table[[#This Row],[Total Sales]])*5,0)</f>
        <v>4</v>
      </c>
      <c r="I535" s="9" t="str">
        <f>_xlfn.CONCAT(RFM_Table[[#This Row],[R_Score(Recency)]],RFM_Table[[#This Row],[F_Score(Frequency)]],RFM_Table[[#This Row],[M_Score(Monetary)]])</f>
        <v>344</v>
      </c>
      <c r="J535" t="str">
        <f>IF(VALUE(RFM_Table[[#This Row],[RFM_ID]])&gt;=444,"Champions", IF(VALUE(RFM_Table[[#This Row],[RFM_ID]])&gt;=333,"Loyal Customers", IF(VALUE(RFM_Table[[#This Row],[R_Score(Recency)]])&gt;=4,"Recent Customers", IF(VALUE(RFM_Table[[#This Row],[R_Score(Recency)]])&lt;=2,"At Risk/Lost", "Average Customers"))))</f>
        <v>Loyal Customers</v>
      </c>
    </row>
    <row r="536" spans="1:10" x14ac:dyDescent="0.35">
      <c r="A536" t="s">
        <v>610</v>
      </c>
      <c r="B536" t="s">
        <v>1403</v>
      </c>
      <c r="C536">
        <v>9</v>
      </c>
      <c r="D536">
        <v>16</v>
      </c>
      <c r="E536">
        <v>5087.92</v>
      </c>
      <c r="F536">
        <f xml:space="preserve"> ROUNDUP((1 - _xlfn.PERCENTRANK.INC(D:D,RFM_Table[[#This Row],[Recency (Days)]]))*5,0)</f>
        <v>5</v>
      </c>
      <c r="G536">
        <f>ROUNDUP(_xlfn.PERCENTRANK.INC(C:C,RFM_Table[[#This Row],[Total Orders]])*5,0)</f>
        <v>4</v>
      </c>
      <c r="H536">
        <f>ROUNDUP(_xlfn.PERCENTRANK.INC(E:E,RFM_Table[[#This Row],[Total Sales]])*5,0)</f>
        <v>5</v>
      </c>
      <c r="I536" s="9" t="str">
        <f>_xlfn.CONCAT(RFM_Table[[#This Row],[R_Score(Recency)]],RFM_Table[[#This Row],[F_Score(Frequency)]],RFM_Table[[#This Row],[M_Score(Monetary)]])</f>
        <v>545</v>
      </c>
      <c r="J536" t="str">
        <f>IF(VALUE(RFM_Table[[#This Row],[RFM_ID]])&gt;=444,"Champions", IF(VALUE(RFM_Table[[#This Row],[RFM_ID]])&gt;=333,"Loyal Customers", IF(VALUE(RFM_Table[[#This Row],[R_Score(Recency)]])&gt;=4,"Recent Customers", IF(VALUE(RFM_Table[[#This Row],[R_Score(Recency)]])&lt;=2,"At Risk/Lost", "Average Customers"))))</f>
        <v>Champions</v>
      </c>
    </row>
    <row r="537" spans="1:10" x14ac:dyDescent="0.35">
      <c r="A537" t="s">
        <v>611</v>
      </c>
      <c r="B537" t="s">
        <v>1404</v>
      </c>
      <c r="C537">
        <v>4</v>
      </c>
      <c r="D537">
        <v>125</v>
      </c>
      <c r="E537">
        <v>639.178</v>
      </c>
      <c r="F537">
        <f xml:space="preserve"> ROUNDUP((1 - _xlfn.PERCENTRANK.INC(D:D,RFM_Table[[#This Row],[Recency (Days)]]))*5,0)</f>
        <v>2</v>
      </c>
      <c r="G537">
        <f>ROUNDUP(_xlfn.PERCENTRANK.INC(C:C,RFM_Table[[#This Row],[Total Orders]])*5,0)</f>
        <v>1</v>
      </c>
      <c r="H537">
        <f>ROUNDUP(_xlfn.PERCENTRANK.INC(E:E,RFM_Table[[#This Row],[Total Sales]])*5,0)</f>
        <v>1</v>
      </c>
      <c r="I537" s="9" t="str">
        <f>_xlfn.CONCAT(RFM_Table[[#This Row],[R_Score(Recency)]],RFM_Table[[#This Row],[F_Score(Frequency)]],RFM_Table[[#This Row],[M_Score(Monetary)]])</f>
        <v>211</v>
      </c>
      <c r="J537" t="str">
        <f>IF(VALUE(RFM_Table[[#This Row],[RFM_ID]])&gt;=444,"Champions", IF(VALUE(RFM_Table[[#This Row],[RFM_ID]])&gt;=333,"Loyal Customers", IF(VALUE(RFM_Table[[#This Row],[R_Score(Recency)]])&gt;=4,"Recent Customers", IF(VALUE(RFM_Table[[#This Row],[R_Score(Recency)]])&lt;=2,"At Risk/Lost", "Average Customers"))))</f>
        <v>At Risk/Lost</v>
      </c>
    </row>
    <row r="538" spans="1:10" x14ac:dyDescent="0.35">
      <c r="A538" t="s">
        <v>612</v>
      </c>
      <c r="B538" t="s">
        <v>1405</v>
      </c>
      <c r="C538">
        <v>10</v>
      </c>
      <c r="D538">
        <v>273</v>
      </c>
      <c r="E538">
        <v>7443.69</v>
      </c>
      <c r="F538">
        <f xml:space="preserve"> ROUNDUP((1 - _xlfn.PERCENTRANK.INC(D:D,RFM_Table[[#This Row],[Recency (Days)]]))*5,0)</f>
        <v>1</v>
      </c>
      <c r="G538">
        <f>ROUNDUP(_xlfn.PERCENTRANK.INC(C:C,RFM_Table[[#This Row],[Total Orders]])*5,0)</f>
        <v>5</v>
      </c>
      <c r="H538">
        <f>ROUNDUP(_xlfn.PERCENTRANK.INC(E:E,RFM_Table[[#This Row],[Total Sales]])*5,0)</f>
        <v>5</v>
      </c>
      <c r="I538" s="9" t="str">
        <f>_xlfn.CONCAT(RFM_Table[[#This Row],[R_Score(Recency)]],RFM_Table[[#This Row],[F_Score(Frequency)]],RFM_Table[[#This Row],[M_Score(Monetary)]])</f>
        <v>155</v>
      </c>
      <c r="J538" t="str">
        <f>IF(VALUE(RFM_Table[[#This Row],[RFM_ID]])&gt;=444,"Champions", IF(VALUE(RFM_Table[[#This Row],[RFM_ID]])&gt;=333,"Loyal Customers", IF(VALUE(RFM_Table[[#This Row],[R_Score(Recency)]])&gt;=4,"Recent Customers", IF(VALUE(RFM_Table[[#This Row],[R_Score(Recency)]])&lt;=2,"At Risk/Lost", "Average Customers"))))</f>
        <v>At Risk/Lost</v>
      </c>
    </row>
    <row r="539" spans="1:10" x14ac:dyDescent="0.35">
      <c r="A539" t="s">
        <v>613</v>
      </c>
      <c r="B539" t="s">
        <v>1406</v>
      </c>
      <c r="C539">
        <v>4</v>
      </c>
      <c r="D539">
        <v>434</v>
      </c>
      <c r="E539">
        <v>475.65600000000001</v>
      </c>
      <c r="F539">
        <f xml:space="preserve"> ROUNDUP((1 - _xlfn.PERCENTRANK.INC(D:D,RFM_Table[[#This Row],[Recency (Days)]]))*5,0)</f>
        <v>1</v>
      </c>
      <c r="G539">
        <f>ROUNDUP(_xlfn.PERCENTRANK.INC(C:C,RFM_Table[[#This Row],[Total Orders]])*5,0)</f>
        <v>1</v>
      </c>
      <c r="H539">
        <f>ROUNDUP(_xlfn.PERCENTRANK.INC(E:E,RFM_Table[[#This Row],[Total Sales]])*5,0)</f>
        <v>1</v>
      </c>
      <c r="I539" s="9" t="str">
        <f>_xlfn.CONCAT(RFM_Table[[#This Row],[R_Score(Recency)]],RFM_Table[[#This Row],[F_Score(Frequency)]],RFM_Table[[#This Row],[M_Score(Monetary)]])</f>
        <v>111</v>
      </c>
      <c r="J539" t="str">
        <f>IF(VALUE(RFM_Table[[#This Row],[RFM_ID]])&gt;=444,"Champions", IF(VALUE(RFM_Table[[#This Row],[RFM_ID]])&gt;=333,"Loyal Customers", IF(VALUE(RFM_Table[[#This Row],[R_Score(Recency)]])&gt;=4,"Recent Customers", IF(VALUE(RFM_Table[[#This Row],[R_Score(Recency)]])&lt;=2,"At Risk/Lost", "Average Customers"))))</f>
        <v>At Risk/Lost</v>
      </c>
    </row>
    <row r="540" spans="1:10" x14ac:dyDescent="0.35">
      <c r="A540" t="s">
        <v>614</v>
      </c>
      <c r="B540" t="s">
        <v>1407</v>
      </c>
      <c r="C540">
        <v>6</v>
      </c>
      <c r="D540">
        <v>413</v>
      </c>
      <c r="E540">
        <v>1613.402</v>
      </c>
      <c r="F540">
        <f xml:space="preserve"> ROUNDUP((1 - _xlfn.PERCENTRANK.INC(D:D,RFM_Table[[#This Row],[Recency (Days)]]))*5,0)</f>
        <v>1</v>
      </c>
      <c r="G540">
        <f>ROUNDUP(_xlfn.PERCENTRANK.INC(C:C,RFM_Table[[#This Row],[Total Orders]])*5,0)</f>
        <v>3</v>
      </c>
      <c r="H540">
        <f>ROUNDUP(_xlfn.PERCENTRANK.INC(E:E,RFM_Table[[#This Row],[Total Sales]])*5,0)</f>
        <v>2</v>
      </c>
      <c r="I540" s="9" t="str">
        <f>_xlfn.CONCAT(RFM_Table[[#This Row],[R_Score(Recency)]],RFM_Table[[#This Row],[F_Score(Frequency)]],RFM_Table[[#This Row],[M_Score(Monetary)]])</f>
        <v>132</v>
      </c>
      <c r="J540" t="str">
        <f>IF(VALUE(RFM_Table[[#This Row],[RFM_ID]])&gt;=444,"Champions", IF(VALUE(RFM_Table[[#This Row],[RFM_ID]])&gt;=333,"Loyal Customers", IF(VALUE(RFM_Table[[#This Row],[R_Score(Recency)]])&gt;=4,"Recent Customers", IF(VALUE(RFM_Table[[#This Row],[R_Score(Recency)]])&lt;=2,"At Risk/Lost", "Average Customers"))))</f>
        <v>At Risk/Lost</v>
      </c>
    </row>
    <row r="541" spans="1:10" x14ac:dyDescent="0.35">
      <c r="A541" t="s">
        <v>615</v>
      </c>
      <c r="B541" t="s">
        <v>1408</v>
      </c>
      <c r="C541">
        <v>9</v>
      </c>
      <c r="D541">
        <v>121</v>
      </c>
      <c r="E541">
        <v>3144.6779999999999</v>
      </c>
      <c r="F541">
        <f xml:space="preserve"> ROUNDUP((1 - _xlfn.PERCENTRANK.INC(D:D,RFM_Table[[#This Row],[Recency (Days)]]))*5,0)</f>
        <v>2</v>
      </c>
      <c r="G541">
        <f>ROUNDUP(_xlfn.PERCENTRANK.INC(C:C,RFM_Table[[#This Row],[Total Orders]])*5,0)</f>
        <v>4</v>
      </c>
      <c r="H541">
        <f>ROUNDUP(_xlfn.PERCENTRANK.INC(E:E,RFM_Table[[#This Row],[Total Sales]])*5,0)</f>
        <v>4</v>
      </c>
      <c r="I541" s="9" t="str">
        <f>_xlfn.CONCAT(RFM_Table[[#This Row],[R_Score(Recency)]],RFM_Table[[#This Row],[F_Score(Frequency)]],RFM_Table[[#This Row],[M_Score(Monetary)]])</f>
        <v>244</v>
      </c>
      <c r="J541" t="str">
        <f>IF(VALUE(RFM_Table[[#This Row],[RFM_ID]])&gt;=444,"Champions", IF(VALUE(RFM_Table[[#This Row],[RFM_ID]])&gt;=333,"Loyal Customers", IF(VALUE(RFM_Table[[#This Row],[R_Score(Recency)]])&gt;=4,"Recent Customers", IF(VALUE(RFM_Table[[#This Row],[R_Score(Recency)]])&lt;=2,"At Risk/Lost", "Average Customers"))))</f>
        <v>At Risk/Lost</v>
      </c>
    </row>
    <row r="542" spans="1:10" x14ac:dyDescent="0.35">
      <c r="A542" t="s">
        <v>616</v>
      </c>
      <c r="B542" t="s">
        <v>1409</v>
      </c>
      <c r="C542">
        <v>4</v>
      </c>
      <c r="D542">
        <v>452</v>
      </c>
      <c r="E542">
        <v>370.34800000000001</v>
      </c>
      <c r="F542">
        <f xml:space="preserve"> ROUNDUP((1 - _xlfn.PERCENTRANK.INC(D:D,RFM_Table[[#This Row],[Recency (Days)]]))*5,0)</f>
        <v>1</v>
      </c>
      <c r="G542">
        <f>ROUNDUP(_xlfn.PERCENTRANK.INC(C:C,RFM_Table[[#This Row],[Total Orders]])*5,0)</f>
        <v>1</v>
      </c>
      <c r="H542">
        <f>ROUNDUP(_xlfn.PERCENTRANK.INC(E:E,RFM_Table[[#This Row],[Total Sales]])*5,0)</f>
        <v>1</v>
      </c>
      <c r="I542" s="9" t="str">
        <f>_xlfn.CONCAT(RFM_Table[[#This Row],[R_Score(Recency)]],RFM_Table[[#This Row],[F_Score(Frequency)]],RFM_Table[[#This Row],[M_Score(Monetary)]])</f>
        <v>111</v>
      </c>
      <c r="J542" t="str">
        <f>IF(VALUE(RFM_Table[[#This Row],[RFM_ID]])&gt;=444,"Champions", IF(VALUE(RFM_Table[[#This Row],[RFM_ID]])&gt;=333,"Loyal Customers", IF(VALUE(RFM_Table[[#This Row],[R_Score(Recency)]])&gt;=4,"Recent Customers", IF(VALUE(RFM_Table[[#This Row],[R_Score(Recency)]])&lt;=2,"At Risk/Lost", "Average Customers"))))</f>
        <v>At Risk/Lost</v>
      </c>
    </row>
    <row r="543" spans="1:10" x14ac:dyDescent="0.35">
      <c r="A543" t="s">
        <v>617</v>
      </c>
      <c r="B543" t="s">
        <v>1410</v>
      </c>
      <c r="C543">
        <v>6</v>
      </c>
      <c r="D543">
        <v>26</v>
      </c>
      <c r="E543">
        <v>855.11599999999999</v>
      </c>
      <c r="F543">
        <f xml:space="preserve"> ROUNDUP((1 - _xlfn.PERCENTRANK.INC(D:D,RFM_Table[[#This Row],[Recency (Days)]]))*5,0)</f>
        <v>5</v>
      </c>
      <c r="G543">
        <f>ROUNDUP(_xlfn.PERCENTRANK.INC(C:C,RFM_Table[[#This Row],[Total Orders]])*5,0)</f>
        <v>3</v>
      </c>
      <c r="H543">
        <f>ROUNDUP(_xlfn.PERCENTRANK.INC(E:E,RFM_Table[[#This Row],[Total Sales]])*5,0)</f>
        <v>1</v>
      </c>
      <c r="I543" s="9" t="str">
        <f>_xlfn.CONCAT(RFM_Table[[#This Row],[R_Score(Recency)]],RFM_Table[[#This Row],[F_Score(Frequency)]],RFM_Table[[#This Row],[M_Score(Monetary)]])</f>
        <v>531</v>
      </c>
      <c r="J543" t="str">
        <f>IF(VALUE(RFM_Table[[#This Row],[RFM_ID]])&gt;=444,"Champions", IF(VALUE(RFM_Table[[#This Row],[RFM_ID]])&gt;=333,"Loyal Customers", IF(VALUE(RFM_Table[[#This Row],[R_Score(Recency)]])&gt;=4,"Recent Customers", IF(VALUE(RFM_Table[[#This Row],[R_Score(Recency)]])&lt;=2,"At Risk/Lost", "Average Customers"))))</f>
        <v>Champions</v>
      </c>
    </row>
    <row r="544" spans="1:10" x14ac:dyDescent="0.35">
      <c r="A544" t="s">
        <v>618</v>
      </c>
      <c r="B544" t="s">
        <v>1411</v>
      </c>
      <c r="C544">
        <v>6</v>
      </c>
      <c r="D544">
        <v>49</v>
      </c>
      <c r="E544">
        <v>2890.1390000000001</v>
      </c>
      <c r="F544">
        <f xml:space="preserve"> ROUNDUP((1 - _xlfn.PERCENTRANK.INC(D:D,RFM_Table[[#This Row],[Recency (Days)]]))*5,0)</f>
        <v>4</v>
      </c>
      <c r="G544">
        <f>ROUNDUP(_xlfn.PERCENTRANK.INC(C:C,RFM_Table[[#This Row],[Total Orders]])*5,0)</f>
        <v>3</v>
      </c>
      <c r="H544">
        <f>ROUNDUP(_xlfn.PERCENTRANK.INC(E:E,RFM_Table[[#This Row],[Total Sales]])*5,0)</f>
        <v>4</v>
      </c>
      <c r="I544" s="9" t="str">
        <f>_xlfn.CONCAT(RFM_Table[[#This Row],[R_Score(Recency)]],RFM_Table[[#This Row],[F_Score(Frequency)]],RFM_Table[[#This Row],[M_Score(Monetary)]])</f>
        <v>434</v>
      </c>
      <c r="J544" t="str">
        <f>IF(VALUE(RFM_Table[[#This Row],[RFM_ID]])&gt;=444,"Champions", IF(VALUE(RFM_Table[[#This Row],[RFM_ID]])&gt;=333,"Loyal Customers", IF(VALUE(RFM_Table[[#This Row],[R_Score(Recency)]])&gt;=4,"Recent Customers", IF(VALUE(RFM_Table[[#This Row],[R_Score(Recency)]])&lt;=2,"At Risk/Lost", "Average Customers"))))</f>
        <v>Loyal Customers</v>
      </c>
    </row>
    <row r="545" spans="1:10" x14ac:dyDescent="0.35">
      <c r="A545" t="s">
        <v>619</v>
      </c>
      <c r="B545" t="s">
        <v>1412</v>
      </c>
      <c r="C545">
        <v>4</v>
      </c>
      <c r="D545">
        <v>203</v>
      </c>
      <c r="E545">
        <v>1319.4498000000001</v>
      </c>
      <c r="F545">
        <f xml:space="preserve"> ROUNDUP((1 - _xlfn.PERCENTRANK.INC(D:D,RFM_Table[[#This Row],[Recency (Days)]]))*5,0)</f>
        <v>2</v>
      </c>
      <c r="G545">
        <f>ROUNDUP(_xlfn.PERCENTRANK.INC(C:C,RFM_Table[[#This Row],[Total Orders]])*5,0)</f>
        <v>1</v>
      </c>
      <c r="H545">
        <f>ROUNDUP(_xlfn.PERCENTRANK.INC(E:E,RFM_Table[[#This Row],[Total Sales]])*5,0)</f>
        <v>2</v>
      </c>
      <c r="I545" s="9" t="str">
        <f>_xlfn.CONCAT(RFM_Table[[#This Row],[R_Score(Recency)]],RFM_Table[[#This Row],[F_Score(Frequency)]],RFM_Table[[#This Row],[M_Score(Monetary)]])</f>
        <v>212</v>
      </c>
      <c r="J545" t="str">
        <f>IF(VALUE(RFM_Table[[#This Row],[RFM_ID]])&gt;=444,"Champions", IF(VALUE(RFM_Table[[#This Row],[RFM_ID]])&gt;=333,"Loyal Customers", IF(VALUE(RFM_Table[[#This Row],[R_Score(Recency)]])&gt;=4,"Recent Customers", IF(VALUE(RFM_Table[[#This Row],[R_Score(Recency)]])&lt;=2,"At Risk/Lost", "Average Customers"))))</f>
        <v>At Risk/Lost</v>
      </c>
    </row>
    <row r="546" spans="1:10" x14ac:dyDescent="0.35">
      <c r="A546" t="s">
        <v>620</v>
      </c>
      <c r="B546" t="s">
        <v>1413</v>
      </c>
      <c r="C546">
        <v>9</v>
      </c>
      <c r="D546">
        <v>27</v>
      </c>
      <c r="E546">
        <v>1560.05</v>
      </c>
      <c r="F546">
        <f xml:space="preserve"> ROUNDUP((1 - _xlfn.PERCENTRANK.INC(D:D,RFM_Table[[#This Row],[Recency (Days)]]))*5,0)</f>
        <v>4</v>
      </c>
      <c r="G546">
        <f>ROUNDUP(_xlfn.PERCENTRANK.INC(C:C,RFM_Table[[#This Row],[Total Orders]])*5,0)</f>
        <v>4</v>
      </c>
      <c r="H546">
        <f>ROUNDUP(_xlfn.PERCENTRANK.INC(E:E,RFM_Table[[#This Row],[Total Sales]])*5,0)</f>
        <v>2</v>
      </c>
      <c r="I546" s="9" t="str">
        <f>_xlfn.CONCAT(RFM_Table[[#This Row],[R_Score(Recency)]],RFM_Table[[#This Row],[F_Score(Frequency)]],RFM_Table[[#This Row],[M_Score(Monetary)]])</f>
        <v>442</v>
      </c>
      <c r="J546" t="str">
        <f>IF(VALUE(RFM_Table[[#This Row],[RFM_ID]])&gt;=444,"Champions", IF(VALUE(RFM_Table[[#This Row],[RFM_ID]])&gt;=333,"Loyal Customers", IF(VALUE(RFM_Table[[#This Row],[R_Score(Recency)]])&gt;=4,"Recent Customers", IF(VALUE(RFM_Table[[#This Row],[R_Score(Recency)]])&lt;=2,"At Risk/Lost", "Average Customers"))))</f>
        <v>Loyal Customers</v>
      </c>
    </row>
    <row r="547" spans="1:10" x14ac:dyDescent="0.35">
      <c r="A547" t="s">
        <v>621</v>
      </c>
      <c r="B547" t="s">
        <v>1414</v>
      </c>
      <c r="C547">
        <v>7</v>
      </c>
      <c r="D547">
        <v>19</v>
      </c>
      <c r="E547">
        <v>1734.5740000000001</v>
      </c>
      <c r="F547">
        <f xml:space="preserve"> ROUNDUP((1 - _xlfn.PERCENTRANK.INC(D:D,RFM_Table[[#This Row],[Recency (Days)]]))*5,0)</f>
        <v>5</v>
      </c>
      <c r="G547">
        <f>ROUNDUP(_xlfn.PERCENTRANK.INC(C:C,RFM_Table[[#This Row],[Total Orders]])*5,0)</f>
        <v>3</v>
      </c>
      <c r="H547">
        <f>ROUNDUP(_xlfn.PERCENTRANK.INC(E:E,RFM_Table[[#This Row],[Total Sales]])*5,0)</f>
        <v>2</v>
      </c>
      <c r="I547" s="9" t="str">
        <f>_xlfn.CONCAT(RFM_Table[[#This Row],[R_Score(Recency)]],RFM_Table[[#This Row],[F_Score(Frequency)]],RFM_Table[[#This Row],[M_Score(Monetary)]])</f>
        <v>532</v>
      </c>
      <c r="J547" t="str">
        <f>IF(VALUE(RFM_Table[[#This Row],[RFM_ID]])&gt;=444,"Champions", IF(VALUE(RFM_Table[[#This Row],[RFM_ID]])&gt;=333,"Loyal Customers", IF(VALUE(RFM_Table[[#This Row],[R_Score(Recency)]])&gt;=4,"Recent Customers", IF(VALUE(RFM_Table[[#This Row],[R_Score(Recency)]])&lt;=2,"At Risk/Lost", "Average Customers"))))</f>
        <v>Champions</v>
      </c>
    </row>
    <row r="548" spans="1:10" x14ac:dyDescent="0.35">
      <c r="A548" t="s">
        <v>622</v>
      </c>
      <c r="B548" t="s">
        <v>1415</v>
      </c>
      <c r="C548">
        <v>7</v>
      </c>
      <c r="D548">
        <v>17</v>
      </c>
      <c r="E548">
        <v>5341.9</v>
      </c>
      <c r="F548">
        <f xml:space="preserve"> ROUNDUP((1 - _xlfn.PERCENTRANK.INC(D:D,RFM_Table[[#This Row],[Recency (Days)]]))*5,0)</f>
        <v>5</v>
      </c>
      <c r="G548">
        <f>ROUNDUP(_xlfn.PERCENTRANK.INC(C:C,RFM_Table[[#This Row],[Total Orders]])*5,0)</f>
        <v>3</v>
      </c>
      <c r="H548">
        <f>ROUNDUP(_xlfn.PERCENTRANK.INC(E:E,RFM_Table[[#This Row],[Total Sales]])*5,0)</f>
        <v>5</v>
      </c>
      <c r="I548" s="9" t="str">
        <f>_xlfn.CONCAT(RFM_Table[[#This Row],[R_Score(Recency)]],RFM_Table[[#This Row],[F_Score(Frequency)]],RFM_Table[[#This Row],[M_Score(Monetary)]])</f>
        <v>535</v>
      </c>
      <c r="J548" t="str">
        <f>IF(VALUE(RFM_Table[[#This Row],[RFM_ID]])&gt;=444,"Champions", IF(VALUE(RFM_Table[[#This Row],[RFM_ID]])&gt;=333,"Loyal Customers", IF(VALUE(RFM_Table[[#This Row],[R_Score(Recency)]])&gt;=4,"Recent Customers", IF(VALUE(RFM_Table[[#This Row],[R_Score(Recency)]])&lt;=2,"At Risk/Lost", "Average Customers"))))</f>
        <v>Champions</v>
      </c>
    </row>
    <row r="549" spans="1:10" x14ac:dyDescent="0.35">
      <c r="A549" t="s">
        <v>623</v>
      </c>
      <c r="B549" t="s">
        <v>1416</v>
      </c>
      <c r="C549">
        <v>2</v>
      </c>
      <c r="D549">
        <v>44</v>
      </c>
      <c r="E549">
        <v>5253.8760000000002</v>
      </c>
      <c r="F549">
        <f xml:space="preserve"> ROUNDUP((1 - _xlfn.PERCENTRANK.INC(D:D,RFM_Table[[#This Row],[Recency (Days)]]))*5,0)</f>
        <v>4</v>
      </c>
      <c r="G549">
        <f>ROUNDUP(_xlfn.PERCENTRANK.INC(C:C,RFM_Table[[#This Row],[Total Orders]])*5,0)</f>
        <v>1</v>
      </c>
      <c r="H549">
        <f>ROUNDUP(_xlfn.PERCENTRANK.INC(E:E,RFM_Table[[#This Row],[Total Sales]])*5,0)</f>
        <v>5</v>
      </c>
      <c r="I549" s="9" t="str">
        <f>_xlfn.CONCAT(RFM_Table[[#This Row],[R_Score(Recency)]],RFM_Table[[#This Row],[F_Score(Frequency)]],RFM_Table[[#This Row],[M_Score(Monetary)]])</f>
        <v>415</v>
      </c>
      <c r="J549" t="str">
        <f>IF(VALUE(RFM_Table[[#This Row],[RFM_ID]])&gt;=444,"Champions", IF(VALUE(RFM_Table[[#This Row],[RFM_ID]])&gt;=333,"Loyal Customers", IF(VALUE(RFM_Table[[#This Row],[R_Score(Recency)]])&gt;=4,"Recent Customers", IF(VALUE(RFM_Table[[#This Row],[R_Score(Recency)]])&lt;=2,"At Risk/Lost", "Average Customers"))))</f>
        <v>Loyal Customers</v>
      </c>
    </row>
    <row r="550" spans="1:10" x14ac:dyDescent="0.35">
      <c r="A550" t="s">
        <v>624</v>
      </c>
      <c r="B550" t="s">
        <v>1417</v>
      </c>
      <c r="C550">
        <v>7</v>
      </c>
      <c r="D550">
        <v>29</v>
      </c>
      <c r="E550">
        <v>2254.2849999999999</v>
      </c>
      <c r="F550">
        <f xml:space="preserve"> ROUNDUP((1 - _xlfn.PERCENTRANK.INC(D:D,RFM_Table[[#This Row],[Recency (Days)]]))*5,0)</f>
        <v>4</v>
      </c>
      <c r="G550">
        <f>ROUNDUP(_xlfn.PERCENTRANK.INC(C:C,RFM_Table[[#This Row],[Total Orders]])*5,0)</f>
        <v>3</v>
      </c>
      <c r="H550">
        <f>ROUNDUP(_xlfn.PERCENTRANK.INC(E:E,RFM_Table[[#This Row],[Total Sales]])*5,0)</f>
        <v>3</v>
      </c>
      <c r="I550" s="9" t="str">
        <f>_xlfn.CONCAT(RFM_Table[[#This Row],[R_Score(Recency)]],RFM_Table[[#This Row],[F_Score(Frequency)]],RFM_Table[[#This Row],[M_Score(Monetary)]])</f>
        <v>433</v>
      </c>
      <c r="J550" t="str">
        <f>IF(VALUE(RFM_Table[[#This Row],[RFM_ID]])&gt;=444,"Champions", IF(VALUE(RFM_Table[[#This Row],[RFM_ID]])&gt;=333,"Loyal Customers", IF(VALUE(RFM_Table[[#This Row],[R_Score(Recency)]])&gt;=4,"Recent Customers", IF(VALUE(RFM_Table[[#This Row],[R_Score(Recency)]])&lt;=2,"At Risk/Lost", "Average Customers"))))</f>
        <v>Loyal Customers</v>
      </c>
    </row>
    <row r="551" spans="1:10" x14ac:dyDescent="0.35">
      <c r="A551" t="s">
        <v>625</v>
      </c>
      <c r="B551" t="s">
        <v>1418</v>
      </c>
      <c r="C551">
        <v>11</v>
      </c>
      <c r="D551">
        <v>71</v>
      </c>
      <c r="E551">
        <v>4152.6959999999999</v>
      </c>
      <c r="F551">
        <f xml:space="preserve"> ROUNDUP((1 - _xlfn.PERCENTRANK.INC(D:D,RFM_Table[[#This Row],[Recency (Days)]]))*5,0)</f>
        <v>3</v>
      </c>
      <c r="G551">
        <f>ROUNDUP(_xlfn.PERCENTRANK.INC(C:C,RFM_Table[[#This Row],[Total Orders]])*5,0)</f>
        <v>5</v>
      </c>
      <c r="H551">
        <f>ROUNDUP(_xlfn.PERCENTRANK.INC(E:E,RFM_Table[[#This Row],[Total Sales]])*5,0)</f>
        <v>4</v>
      </c>
      <c r="I551" s="9" t="str">
        <f>_xlfn.CONCAT(RFM_Table[[#This Row],[R_Score(Recency)]],RFM_Table[[#This Row],[F_Score(Frequency)]],RFM_Table[[#This Row],[M_Score(Monetary)]])</f>
        <v>354</v>
      </c>
      <c r="J551" t="str">
        <f>IF(VALUE(RFM_Table[[#This Row],[RFM_ID]])&gt;=444,"Champions", IF(VALUE(RFM_Table[[#This Row],[RFM_ID]])&gt;=333,"Loyal Customers", IF(VALUE(RFM_Table[[#This Row],[R_Score(Recency)]])&gt;=4,"Recent Customers", IF(VALUE(RFM_Table[[#This Row],[R_Score(Recency)]])&lt;=2,"At Risk/Lost", "Average Customers"))))</f>
        <v>Loyal Customers</v>
      </c>
    </row>
    <row r="552" spans="1:10" x14ac:dyDescent="0.35">
      <c r="A552" t="s">
        <v>626</v>
      </c>
      <c r="B552" t="s">
        <v>1419</v>
      </c>
      <c r="C552">
        <v>4</v>
      </c>
      <c r="D552">
        <v>30</v>
      </c>
      <c r="E552">
        <v>593.60599999999999</v>
      </c>
      <c r="F552">
        <f xml:space="preserve"> ROUNDUP((1 - _xlfn.PERCENTRANK.INC(D:D,RFM_Table[[#This Row],[Recency (Days)]]))*5,0)</f>
        <v>4</v>
      </c>
      <c r="G552">
        <f>ROUNDUP(_xlfn.PERCENTRANK.INC(C:C,RFM_Table[[#This Row],[Total Orders]])*5,0)</f>
        <v>1</v>
      </c>
      <c r="H552">
        <f>ROUNDUP(_xlfn.PERCENTRANK.INC(E:E,RFM_Table[[#This Row],[Total Sales]])*5,0)</f>
        <v>1</v>
      </c>
      <c r="I552" s="9" t="str">
        <f>_xlfn.CONCAT(RFM_Table[[#This Row],[R_Score(Recency)]],RFM_Table[[#This Row],[F_Score(Frequency)]],RFM_Table[[#This Row],[M_Score(Monetary)]])</f>
        <v>411</v>
      </c>
      <c r="J552" t="str">
        <f>IF(VALUE(RFM_Table[[#This Row],[RFM_ID]])&gt;=444,"Champions", IF(VALUE(RFM_Table[[#This Row],[RFM_ID]])&gt;=333,"Loyal Customers", IF(VALUE(RFM_Table[[#This Row],[R_Score(Recency)]])&gt;=4,"Recent Customers", IF(VALUE(RFM_Table[[#This Row],[R_Score(Recency)]])&lt;=2,"At Risk/Lost", "Average Customers"))))</f>
        <v>Loyal Customers</v>
      </c>
    </row>
    <row r="553" spans="1:10" x14ac:dyDescent="0.35">
      <c r="A553" t="s">
        <v>627</v>
      </c>
      <c r="B553" t="s">
        <v>1420</v>
      </c>
      <c r="C553">
        <v>6</v>
      </c>
      <c r="D553">
        <v>282</v>
      </c>
      <c r="E553">
        <v>2564.9059999999999</v>
      </c>
      <c r="F553">
        <f xml:space="preserve"> ROUNDUP((1 - _xlfn.PERCENTRANK.INC(D:D,RFM_Table[[#This Row],[Recency (Days)]]))*5,0)</f>
        <v>1</v>
      </c>
      <c r="G553">
        <f>ROUNDUP(_xlfn.PERCENTRANK.INC(C:C,RFM_Table[[#This Row],[Total Orders]])*5,0)</f>
        <v>3</v>
      </c>
      <c r="H553">
        <f>ROUNDUP(_xlfn.PERCENTRANK.INC(E:E,RFM_Table[[#This Row],[Total Sales]])*5,0)</f>
        <v>3</v>
      </c>
      <c r="I553" s="9" t="str">
        <f>_xlfn.CONCAT(RFM_Table[[#This Row],[R_Score(Recency)]],RFM_Table[[#This Row],[F_Score(Frequency)]],RFM_Table[[#This Row],[M_Score(Monetary)]])</f>
        <v>133</v>
      </c>
      <c r="J553" t="str">
        <f>IF(VALUE(RFM_Table[[#This Row],[RFM_ID]])&gt;=444,"Champions", IF(VALUE(RFM_Table[[#This Row],[RFM_ID]])&gt;=333,"Loyal Customers", IF(VALUE(RFM_Table[[#This Row],[R_Score(Recency)]])&gt;=4,"Recent Customers", IF(VALUE(RFM_Table[[#This Row],[R_Score(Recency)]])&lt;=2,"At Risk/Lost", "Average Customers"))))</f>
        <v>At Risk/Lost</v>
      </c>
    </row>
    <row r="554" spans="1:10" x14ac:dyDescent="0.35">
      <c r="A554" t="s">
        <v>628</v>
      </c>
      <c r="B554" t="s">
        <v>1421</v>
      </c>
      <c r="C554">
        <v>2</v>
      </c>
      <c r="D554">
        <v>1166</v>
      </c>
      <c r="E554">
        <v>273.87200000000001</v>
      </c>
      <c r="F554">
        <f xml:space="preserve"> ROUNDUP((1 - _xlfn.PERCENTRANK.INC(D:D,RFM_Table[[#This Row],[Recency (Days)]]))*5,0)</f>
        <v>0</v>
      </c>
      <c r="G554">
        <f>ROUNDUP(_xlfn.PERCENTRANK.INC(C:C,RFM_Table[[#This Row],[Total Orders]])*5,0)</f>
        <v>1</v>
      </c>
      <c r="H554">
        <f>ROUNDUP(_xlfn.PERCENTRANK.INC(E:E,RFM_Table[[#This Row],[Total Sales]])*5,0)</f>
        <v>1</v>
      </c>
      <c r="I554" s="9" t="str">
        <f>_xlfn.CONCAT(RFM_Table[[#This Row],[R_Score(Recency)]],RFM_Table[[#This Row],[F_Score(Frequency)]],RFM_Table[[#This Row],[M_Score(Monetary)]])</f>
        <v>011</v>
      </c>
      <c r="J554" t="str">
        <f>IF(VALUE(RFM_Table[[#This Row],[RFM_ID]])&gt;=444,"Champions", IF(VALUE(RFM_Table[[#This Row],[RFM_ID]])&gt;=333,"Loyal Customers", IF(VALUE(RFM_Table[[#This Row],[R_Score(Recency)]])&gt;=4,"Recent Customers", IF(VALUE(RFM_Table[[#This Row],[R_Score(Recency)]])&lt;=2,"At Risk/Lost", "Average Customers"))))</f>
        <v>At Risk/Lost</v>
      </c>
    </row>
    <row r="555" spans="1:10" x14ac:dyDescent="0.35">
      <c r="A555" t="s">
        <v>629</v>
      </c>
      <c r="B555" t="s">
        <v>1422</v>
      </c>
      <c r="C555">
        <v>9</v>
      </c>
      <c r="D555">
        <v>19</v>
      </c>
      <c r="E555">
        <v>1972.5989999999999</v>
      </c>
      <c r="F555">
        <f xml:space="preserve"> ROUNDUP((1 - _xlfn.PERCENTRANK.INC(D:D,RFM_Table[[#This Row],[Recency (Days)]]))*5,0)</f>
        <v>5</v>
      </c>
      <c r="G555">
        <f>ROUNDUP(_xlfn.PERCENTRANK.INC(C:C,RFM_Table[[#This Row],[Total Orders]])*5,0)</f>
        <v>4</v>
      </c>
      <c r="H555">
        <f>ROUNDUP(_xlfn.PERCENTRANK.INC(E:E,RFM_Table[[#This Row],[Total Sales]])*5,0)</f>
        <v>3</v>
      </c>
      <c r="I555" s="9" t="str">
        <f>_xlfn.CONCAT(RFM_Table[[#This Row],[R_Score(Recency)]],RFM_Table[[#This Row],[F_Score(Frequency)]],RFM_Table[[#This Row],[M_Score(Monetary)]])</f>
        <v>543</v>
      </c>
      <c r="J555" t="str">
        <f>IF(VALUE(RFM_Table[[#This Row],[RFM_ID]])&gt;=444,"Champions", IF(VALUE(RFM_Table[[#This Row],[RFM_ID]])&gt;=333,"Loyal Customers", IF(VALUE(RFM_Table[[#This Row],[R_Score(Recency)]])&gt;=4,"Recent Customers", IF(VALUE(RFM_Table[[#This Row],[R_Score(Recency)]])&lt;=2,"At Risk/Lost", "Average Customers"))))</f>
        <v>Champions</v>
      </c>
    </row>
    <row r="556" spans="1:10" x14ac:dyDescent="0.35">
      <c r="A556" t="s">
        <v>630</v>
      </c>
      <c r="B556" t="s">
        <v>1423</v>
      </c>
      <c r="C556">
        <v>5</v>
      </c>
      <c r="D556">
        <v>224</v>
      </c>
      <c r="E556">
        <v>2461.404</v>
      </c>
      <c r="F556">
        <f xml:space="preserve"> ROUNDUP((1 - _xlfn.PERCENTRANK.INC(D:D,RFM_Table[[#This Row],[Recency (Days)]]))*5,0)</f>
        <v>2</v>
      </c>
      <c r="G556">
        <f>ROUNDUP(_xlfn.PERCENTRANK.INC(C:C,RFM_Table[[#This Row],[Total Orders]])*5,0)</f>
        <v>2</v>
      </c>
      <c r="H556">
        <f>ROUNDUP(_xlfn.PERCENTRANK.INC(E:E,RFM_Table[[#This Row],[Total Sales]])*5,0)</f>
        <v>3</v>
      </c>
      <c r="I556" s="9" t="str">
        <f>_xlfn.CONCAT(RFM_Table[[#This Row],[R_Score(Recency)]],RFM_Table[[#This Row],[F_Score(Frequency)]],RFM_Table[[#This Row],[M_Score(Monetary)]])</f>
        <v>223</v>
      </c>
      <c r="J556" t="str">
        <f>IF(VALUE(RFM_Table[[#This Row],[RFM_ID]])&gt;=444,"Champions", IF(VALUE(RFM_Table[[#This Row],[RFM_ID]])&gt;=333,"Loyal Customers", IF(VALUE(RFM_Table[[#This Row],[R_Score(Recency)]])&gt;=4,"Recent Customers", IF(VALUE(RFM_Table[[#This Row],[R_Score(Recency)]])&lt;=2,"At Risk/Lost", "Average Customers"))))</f>
        <v>At Risk/Lost</v>
      </c>
    </row>
    <row r="557" spans="1:10" x14ac:dyDescent="0.35">
      <c r="A557" t="s">
        <v>631</v>
      </c>
      <c r="B557" t="s">
        <v>1424</v>
      </c>
      <c r="C557">
        <v>6</v>
      </c>
      <c r="D557">
        <v>41</v>
      </c>
      <c r="E557">
        <v>2218.9899999999998</v>
      </c>
      <c r="F557">
        <f xml:space="preserve"> ROUNDUP((1 - _xlfn.PERCENTRANK.INC(D:D,RFM_Table[[#This Row],[Recency (Days)]]))*5,0)</f>
        <v>4</v>
      </c>
      <c r="G557">
        <f>ROUNDUP(_xlfn.PERCENTRANK.INC(C:C,RFM_Table[[#This Row],[Total Orders]])*5,0)</f>
        <v>3</v>
      </c>
      <c r="H557">
        <f>ROUNDUP(_xlfn.PERCENTRANK.INC(E:E,RFM_Table[[#This Row],[Total Sales]])*5,0)</f>
        <v>3</v>
      </c>
      <c r="I557" s="9" t="str">
        <f>_xlfn.CONCAT(RFM_Table[[#This Row],[R_Score(Recency)]],RFM_Table[[#This Row],[F_Score(Frequency)]],RFM_Table[[#This Row],[M_Score(Monetary)]])</f>
        <v>433</v>
      </c>
      <c r="J557" t="str">
        <f>IF(VALUE(RFM_Table[[#This Row],[RFM_ID]])&gt;=444,"Champions", IF(VALUE(RFM_Table[[#This Row],[RFM_ID]])&gt;=333,"Loyal Customers", IF(VALUE(RFM_Table[[#This Row],[R_Score(Recency)]])&gt;=4,"Recent Customers", IF(VALUE(RFM_Table[[#This Row],[R_Score(Recency)]])&lt;=2,"At Risk/Lost", "Average Customers"))))</f>
        <v>Loyal Customers</v>
      </c>
    </row>
    <row r="558" spans="1:10" x14ac:dyDescent="0.35">
      <c r="A558" t="s">
        <v>632</v>
      </c>
      <c r="B558" t="s">
        <v>1425</v>
      </c>
      <c r="C558">
        <v>7</v>
      </c>
      <c r="D558">
        <v>6</v>
      </c>
      <c r="E558">
        <v>8241.7389999999996</v>
      </c>
      <c r="F558">
        <f xml:space="preserve"> ROUNDUP((1 - _xlfn.PERCENTRANK.INC(D:D,RFM_Table[[#This Row],[Recency (Days)]]))*5,0)</f>
        <v>5</v>
      </c>
      <c r="G558">
        <f>ROUNDUP(_xlfn.PERCENTRANK.INC(C:C,RFM_Table[[#This Row],[Total Orders]])*5,0)</f>
        <v>3</v>
      </c>
      <c r="H558">
        <f>ROUNDUP(_xlfn.PERCENTRANK.INC(E:E,RFM_Table[[#This Row],[Total Sales]])*5,0)</f>
        <v>5</v>
      </c>
      <c r="I558" s="9" t="str">
        <f>_xlfn.CONCAT(RFM_Table[[#This Row],[R_Score(Recency)]],RFM_Table[[#This Row],[F_Score(Frequency)]],RFM_Table[[#This Row],[M_Score(Monetary)]])</f>
        <v>535</v>
      </c>
      <c r="J558" t="str">
        <f>IF(VALUE(RFM_Table[[#This Row],[RFM_ID]])&gt;=444,"Champions", IF(VALUE(RFM_Table[[#This Row],[RFM_ID]])&gt;=333,"Loyal Customers", IF(VALUE(RFM_Table[[#This Row],[R_Score(Recency)]])&gt;=4,"Recent Customers", IF(VALUE(RFM_Table[[#This Row],[R_Score(Recency)]])&lt;=2,"At Risk/Lost", "Average Customers"))))</f>
        <v>Champions</v>
      </c>
    </row>
    <row r="559" spans="1:10" x14ac:dyDescent="0.35">
      <c r="A559" t="s">
        <v>633</v>
      </c>
      <c r="B559" t="s">
        <v>1426</v>
      </c>
      <c r="C559">
        <v>5</v>
      </c>
      <c r="D559">
        <v>204</v>
      </c>
      <c r="E559">
        <v>1821.742</v>
      </c>
      <c r="F559">
        <f xml:space="preserve"> ROUNDUP((1 - _xlfn.PERCENTRANK.INC(D:D,RFM_Table[[#This Row],[Recency (Days)]]))*5,0)</f>
        <v>2</v>
      </c>
      <c r="G559">
        <f>ROUNDUP(_xlfn.PERCENTRANK.INC(C:C,RFM_Table[[#This Row],[Total Orders]])*5,0)</f>
        <v>2</v>
      </c>
      <c r="H559">
        <f>ROUNDUP(_xlfn.PERCENTRANK.INC(E:E,RFM_Table[[#This Row],[Total Sales]])*5,0)</f>
        <v>3</v>
      </c>
      <c r="I559" s="9" t="str">
        <f>_xlfn.CONCAT(RFM_Table[[#This Row],[R_Score(Recency)]],RFM_Table[[#This Row],[F_Score(Frequency)]],RFM_Table[[#This Row],[M_Score(Monetary)]])</f>
        <v>223</v>
      </c>
      <c r="J559" t="str">
        <f>IF(VALUE(RFM_Table[[#This Row],[RFM_ID]])&gt;=444,"Champions", IF(VALUE(RFM_Table[[#This Row],[RFM_ID]])&gt;=333,"Loyal Customers", IF(VALUE(RFM_Table[[#This Row],[R_Score(Recency)]])&gt;=4,"Recent Customers", IF(VALUE(RFM_Table[[#This Row],[R_Score(Recency)]])&lt;=2,"At Risk/Lost", "Average Customers"))))</f>
        <v>At Risk/Lost</v>
      </c>
    </row>
    <row r="560" spans="1:10" x14ac:dyDescent="0.35">
      <c r="A560" t="s">
        <v>634</v>
      </c>
      <c r="B560" t="s">
        <v>1427</v>
      </c>
      <c r="C560">
        <v>9</v>
      </c>
      <c r="D560">
        <v>27</v>
      </c>
      <c r="E560">
        <v>4326.1390000000001</v>
      </c>
      <c r="F560">
        <f xml:space="preserve"> ROUNDUP((1 - _xlfn.PERCENTRANK.INC(D:D,RFM_Table[[#This Row],[Recency (Days)]]))*5,0)</f>
        <v>4</v>
      </c>
      <c r="G560">
        <f>ROUNDUP(_xlfn.PERCENTRANK.INC(C:C,RFM_Table[[#This Row],[Total Orders]])*5,0)</f>
        <v>4</v>
      </c>
      <c r="H560">
        <f>ROUNDUP(_xlfn.PERCENTRANK.INC(E:E,RFM_Table[[#This Row],[Total Sales]])*5,0)</f>
        <v>5</v>
      </c>
      <c r="I560" s="9" t="str">
        <f>_xlfn.CONCAT(RFM_Table[[#This Row],[R_Score(Recency)]],RFM_Table[[#This Row],[F_Score(Frequency)]],RFM_Table[[#This Row],[M_Score(Monetary)]])</f>
        <v>445</v>
      </c>
      <c r="J560" t="str">
        <f>IF(VALUE(RFM_Table[[#This Row],[RFM_ID]])&gt;=444,"Champions", IF(VALUE(RFM_Table[[#This Row],[RFM_ID]])&gt;=333,"Loyal Customers", IF(VALUE(RFM_Table[[#This Row],[R_Score(Recency)]])&gt;=4,"Recent Customers", IF(VALUE(RFM_Table[[#This Row],[R_Score(Recency)]])&lt;=2,"At Risk/Lost", "Average Customers"))))</f>
        <v>Champions</v>
      </c>
    </row>
    <row r="561" spans="1:10" x14ac:dyDescent="0.35">
      <c r="A561" t="s">
        <v>635</v>
      </c>
      <c r="B561" t="s">
        <v>1428</v>
      </c>
      <c r="C561">
        <v>6</v>
      </c>
      <c r="D561">
        <v>183</v>
      </c>
      <c r="E561">
        <v>2893.4549999999999</v>
      </c>
      <c r="F561">
        <f xml:space="preserve"> ROUNDUP((1 - _xlfn.PERCENTRANK.INC(D:D,RFM_Table[[#This Row],[Recency (Days)]]))*5,0)</f>
        <v>2</v>
      </c>
      <c r="G561">
        <f>ROUNDUP(_xlfn.PERCENTRANK.INC(C:C,RFM_Table[[#This Row],[Total Orders]])*5,0)</f>
        <v>3</v>
      </c>
      <c r="H561">
        <f>ROUNDUP(_xlfn.PERCENTRANK.INC(E:E,RFM_Table[[#This Row],[Total Sales]])*5,0)</f>
        <v>4</v>
      </c>
      <c r="I561" s="9" t="str">
        <f>_xlfn.CONCAT(RFM_Table[[#This Row],[R_Score(Recency)]],RFM_Table[[#This Row],[F_Score(Frequency)]],RFM_Table[[#This Row],[M_Score(Monetary)]])</f>
        <v>234</v>
      </c>
      <c r="J561" t="str">
        <f>IF(VALUE(RFM_Table[[#This Row],[RFM_ID]])&gt;=444,"Champions", IF(VALUE(RFM_Table[[#This Row],[RFM_ID]])&gt;=333,"Loyal Customers", IF(VALUE(RFM_Table[[#This Row],[R_Score(Recency)]])&gt;=4,"Recent Customers", IF(VALUE(RFM_Table[[#This Row],[R_Score(Recency)]])&lt;=2,"At Risk/Lost", "Average Customers"))))</f>
        <v>At Risk/Lost</v>
      </c>
    </row>
    <row r="562" spans="1:10" x14ac:dyDescent="0.35">
      <c r="A562" t="s">
        <v>636</v>
      </c>
      <c r="B562" t="s">
        <v>1429</v>
      </c>
      <c r="C562">
        <v>7</v>
      </c>
      <c r="D562">
        <v>79</v>
      </c>
      <c r="E562">
        <v>8322.8259999999991</v>
      </c>
      <c r="F562">
        <f xml:space="preserve"> ROUNDUP((1 - _xlfn.PERCENTRANK.INC(D:D,RFM_Table[[#This Row],[Recency (Days)]]))*5,0)</f>
        <v>3</v>
      </c>
      <c r="G562">
        <f>ROUNDUP(_xlfn.PERCENTRANK.INC(C:C,RFM_Table[[#This Row],[Total Orders]])*5,0)</f>
        <v>3</v>
      </c>
      <c r="H562">
        <f>ROUNDUP(_xlfn.PERCENTRANK.INC(E:E,RFM_Table[[#This Row],[Total Sales]])*5,0)</f>
        <v>5</v>
      </c>
      <c r="I562" s="9" t="str">
        <f>_xlfn.CONCAT(RFM_Table[[#This Row],[R_Score(Recency)]],RFM_Table[[#This Row],[F_Score(Frequency)]],RFM_Table[[#This Row],[M_Score(Monetary)]])</f>
        <v>335</v>
      </c>
      <c r="J562" t="str">
        <f>IF(VALUE(RFM_Table[[#This Row],[RFM_ID]])&gt;=444,"Champions", IF(VALUE(RFM_Table[[#This Row],[RFM_ID]])&gt;=333,"Loyal Customers", IF(VALUE(RFM_Table[[#This Row],[R_Score(Recency)]])&gt;=4,"Recent Customers", IF(VALUE(RFM_Table[[#This Row],[R_Score(Recency)]])&lt;=2,"At Risk/Lost", "Average Customers"))))</f>
        <v>Loyal Customers</v>
      </c>
    </row>
    <row r="563" spans="1:10" x14ac:dyDescent="0.35">
      <c r="A563" t="s">
        <v>637</v>
      </c>
      <c r="B563" t="s">
        <v>1430</v>
      </c>
      <c r="C563">
        <v>4</v>
      </c>
      <c r="D563">
        <v>525</v>
      </c>
      <c r="E563">
        <v>377.16199999999998</v>
      </c>
      <c r="F563">
        <f xml:space="preserve"> ROUNDUP((1 - _xlfn.PERCENTRANK.INC(D:D,RFM_Table[[#This Row],[Recency (Days)]]))*5,0)</f>
        <v>1</v>
      </c>
      <c r="G563">
        <f>ROUNDUP(_xlfn.PERCENTRANK.INC(C:C,RFM_Table[[#This Row],[Total Orders]])*5,0)</f>
        <v>1</v>
      </c>
      <c r="H563">
        <f>ROUNDUP(_xlfn.PERCENTRANK.INC(E:E,RFM_Table[[#This Row],[Total Sales]])*5,0)</f>
        <v>1</v>
      </c>
      <c r="I563" s="9" t="str">
        <f>_xlfn.CONCAT(RFM_Table[[#This Row],[R_Score(Recency)]],RFM_Table[[#This Row],[F_Score(Frequency)]],RFM_Table[[#This Row],[M_Score(Monetary)]])</f>
        <v>111</v>
      </c>
      <c r="J563" t="str">
        <f>IF(VALUE(RFM_Table[[#This Row],[RFM_ID]])&gt;=444,"Champions", IF(VALUE(RFM_Table[[#This Row],[RFM_ID]])&gt;=333,"Loyal Customers", IF(VALUE(RFM_Table[[#This Row],[R_Score(Recency)]])&gt;=4,"Recent Customers", IF(VALUE(RFM_Table[[#This Row],[R_Score(Recency)]])&lt;=2,"At Risk/Lost", "Average Customers"))))</f>
        <v>At Risk/Lost</v>
      </c>
    </row>
    <row r="564" spans="1:10" x14ac:dyDescent="0.35">
      <c r="A564" t="s">
        <v>638</v>
      </c>
      <c r="B564" t="s">
        <v>1431</v>
      </c>
      <c r="C564">
        <v>7</v>
      </c>
      <c r="D564">
        <v>114</v>
      </c>
      <c r="E564">
        <v>2031.472</v>
      </c>
      <c r="F564">
        <f xml:space="preserve"> ROUNDUP((1 - _xlfn.PERCENTRANK.INC(D:D,RFM_Table[[#This Row],[Recency (Days)]]))*5,0)</f>
        <v>2</v>
      </c>
      <c r="G564">
        <f>ROUNDUP(_xlfn.PERCENTRANK.INC(C:C,RFM_Table[[#This Row],[Total Orders]])*5,0)</f>
        <v>3</v>
      </c>
      <c r="H564">
        <f>ROUNDUP(_xlfn.PERCENTRANK.INC(E:E,RFM_Table[[#This Row],[Total Sales]])*5,0)</f>
        <v>3</v>
      </c>
      <c r="I564" s="9" t="str">
        <f>_xlfn.CONCAT(RFM_Table[[#This Row],[R_Score(Recency)]],RFM_Table[[#This Row],[F_Score(Frequency)]],RFM_Table[[#This Row],[M_Score(Monetary)]])</f>
        <v>233</v>
      </c>
      <c r="J564" t="str">
        <f>IF(VALUE(RFM_Table[[#This Row],[RFM_ID]])&gt;=444,"Champions", IF(VALUE(RFM_Table[[#This Row],[RFM_ID]])&gt;=333,"Loyal Customers", IF(VALUE(RFM_Table[[#This Row],[R_Score(Recency)]])&gt;=4,"Recent Customers", IF(VALUE(RFM_Table[[#This Row],[R_Score(Recency)]])&lt;=2,"At Risk/Lost", "Average Customers"))))</f>
        <v>At Risk/Lost</v>
      </c>
    </row>
    <row r="565" spans="1:10" x14ac:dyDescent="0.35">
      <c r="A565" t="s">
        <v>639</v>
      </c>
      <c r="B565" t="s">
        <v>1432</v>
      </c>
      <c r="C565">
        <v>5</v>
      </c>
      <c r="D565">
        <v>48</v>
      </c>
      <c r="E565">
        <v>1869.58</v>
      </c>
      <c r="F565">
        <f xml:space="preserve"> ROUNDUP((1 - _xlfn.PERCENTRANK.INC(D:D,RFM_Table[[#This Row],[Recency (Days)]]))*5,0)</f>
        <v>4</v>
      </c>
      <c r="G565">
        <f>ROUNDUP(_xlfn.PERCENTRANK.INC(C:C,RFM_Table[[#This Row],[Total Orders]])*5,0)</f>
        <v>2</v>
      </c>
      <c r="H565">
        <f>ROUNDUP(_xlfn.PERCENTRANK.INC(E:E,RFM_Table[[#This Row],[Total Sales]])*5,0)</f>
        <v>3</v>
      </c>
      <c r="I565" s="9" t="str">
        <f>_xlfn.CONCAT(RFM_Table[[#This Row],[R_Score(Recency)]],RFM_Table[[#This Row],[F_Score(Frequency)]],RFM_Table[[#This Row],[M_Score(Monetary)]])</f>
        <v>423</v>
      </c>
      <c r="J565" t="str">
        <f>IF(VALUE(RFM_Table[[#This Row],[RFM_ID]])&gt;=444,"Champions", IF(VALUE(RFM_Table[[#This Row],[RFM_ID]])&gt;=333,"Loyal Customers", IF(VALUE(RFM_Table[[#This Row],[R_Score(Recency)]])&gt;=4,"Recent Customers", IF(VALUE(RFM_Table[[#This Row],[R_Score(Recency)]])&lt;=2,"At Risk/Lost", "Average Customers"))))</f>
        <v>Loyal Customers</v>
      </c>
    </row>
    <row r="566" spans="1:10" x14ac:dyDescent="0.35">
      <c r="A566" t="s">
        <v>640</v>
      </c>
      <c r="B566" t="s">
        <v>1433</v>
      </c>
      <c r="C566">
        <v>5</v>
      </c>
      <c r="D566">
        <v>48</v>
      </c>
      <c r="E566">
        <v>1395.9380000000001</v>
      </c>
      <c r="F566">
        <f xml:space="preserve"> ROUNDUP((1 - _xlfn.PERCENTRANK.INC(D:D,RFM_Table[[#This Row],[Recency (Days)]]))*5,0)</f>
        <v>4</v>
      </c>
      <c r="G566">
        <f>ROUNDUP(_xlfn.PERCENTRANK.INC(C:C,RFM_Table[[#This Row],[Total Orders]])*5,0)</f>
        <v>2</v>
      </c>
      <c r="H566">
        <f>ROUNDUP(_xlfn.PERCENTRANK.INC(E:E,RFM_Table[[#This Row],[Total Sales]])*5,0)</f>
        <v>2</v>
      </c>
      <c r="I566" s="9" t="str">
        <f>_xlfn.CONCAT(RFM_Table[[#This Row],[R_Score(Recency)]],RFM_Table[[#This Row],[F_Score(Frequency)]],RFM_Table[[#This Row],[M_Score(Monetary)]])</f>
        <v>422</v>
      </c>
      <c r="J566" t="str">
        <f>IF(VALUE(RFM_Table[[#This Row],[RFM_ID]])&gt;=444,"Champions", IF(VALUE(RFM_Table[[#This Row],[RFM_ID]])&gt;=333,"Loyal Customers", IF(VALUE(RFM_Table[[#This Row],[R_Score(Recency)]])&gt;=4,"Recent Customers", IF(VALUE(RFM_Table[[#This Row],[R_Score(Recency)]])&lt;=2,"At Risk/Lost", "Average Customers"))))</f>
        <v>Loyal Customers</v>
      </c>
    </row>
    <row r="567" spans="1:10" x14ac:dyDescent="0.35">
      <c r="A567" t="s">
        <v>641</v>
      </c>
      <c r="B567" t="s">
        <v>1434</v>
      </c>
      <c r="C567">
        <v>7</v>
      </c>
      <c r="D567">
        <v>189</v>
      </c>
      <c r="E567">
        <v>2673.29</v>
      </c>
      <c r="F567">
        <f xml:space="preserve"> ROUNDUP((1 - _xlfn.PERCENTRANK.INC(D:D,RFM_Table[[#This Row],[Recency (Days)]]))*5,0)</f>
        <v>2</v>
      </c>
      <c r="G567">
        <f>ROUNDUP(_xlfn.PERCENTRANK.INC(C:C,RFM_Table[[#This Row],[Total Orders]])*5,0)</f>
        <v>3</v>
      </c>
      <c r="H567">
        <f>ROUNDUP(_xlfn.PERCENTRANK.INC(E:E,RFM_Table[[#This Row],[Total Sales]])*5,0)</f>
        <v>3</v>
      </c>
      <c r="I567" s="9" t="str">
        <f>_xlfn.CONCAT(RFM_Table[[#This Row],[R_Score(Recency)]],RFM_Table[[#This Row],[F_Score(Frequency)]],RFM_Table[[#This Row],[M_Score(Monetary)]])</f>
        <v>233</v>
      </c>
      <c r="J567" t="str">
        <f>IF(VALUE(RFM_Table[[#This Row],[RFM_ID]])&gt;=444,"Champions", IF(VALUE(RFM_Table[[#This Row],[RFM_ID]])&gt;=333,"Loyal Customers", IF(VALUE(RFM_Table[[#This Row],[R_Score(Recency)]])&gt;=4,"Recent Customers", IF(VALUE(RFM_Table[[#This Row],[R_Score(Recency)]])&lt;=2,"At Risk/Lost", "Average Customers"))))</f>
        <v>At Risk/Lost</v>
      </c>
    </row>
    <row r="568" spans="1:10" x14ac:dyDescent="0.35">
      <c r="A568" t="s">
        <v>642</v>
      </c>
      <c r="B568" t="s">
        <v>1435</v>
      </c>
      <c r="C568">
        <v>7</v>
      </c>
      <c r="D568">
        <v>70</v>
      </c>
      <c r="E568">
        <v>572.048</v>
      </c>
      <c r="F568">
        <f xml:space="preserve"> ROUNDUP((1 - _xlfn.PERCENTRANK.INC(D:D,RFM_Table[[#This Row],[Recency (Days)]]))*5,0)</f>
        <v>3</v>
      </c>
      <c r="G568">
        <f>ROUNDUP(_xlfn.PERCENTRANK.INC(C:C,RFM_Table[[#This Row],[Total Orders]])*5,0)</f>
        <v>3</v>
      </c>
      <c r="H568">
        <f>ROUNDUP(_xlfn.PERCENTRANK.INC(E:E,RFM_Table[[#This Row],[Total Sales]])*5,0)</f>
        <v>1</v>
      </c>
      <c r="I568" s="9" t="str">
        <f>_xlfn.CONCAT(RFM_Table[[#This Row],[R_Score(Recency)]],RFM_Table[[#This Row],[F_Score(Frequency)]],RFM_Table[[#This Row],[M_Score(Monetary)]])</f>
        <v>331</v>
      </c>
      <c r="J568" t="str">
        <f>IF(VALUE(RFM_Table[[#This Row],[RFM_ID]])&gt;=444,"Champions", IF(VALUE(RFM_Table[[#This Row],[RFM_ID]])&gt;=333,"Loyal Customers", IF(VALUE(RFM_Table[[#This Row],[R_Score(Recency)]])&gt;=4,"Recent Customers", IF(VALUE(RFM_Table[[#This Row],[R_Score(Recency)]])&lt;=2,"At Risk/Lost", "Average Customers"))))</f>
        <v>Average Customers</v>
      </c>
    </row>
    <row r="569" spans="1:10" x14ac:dyDescent="0.35">
      <c r="A569" t="s">
        <v>643</v>
      </c>
      <c r="B569" t="s">
        <v>1436</v>
      </c>
      <c r="C569">
        <v>4</v>
      </c>
      <c r="D569">
        <v>58</v>
      </c>
      <c r="E569">
        <v>1418.09</v>
      </c>
      <c r="F569">
        <f xml:space="preserve"> ROUNDUP((1 - _xlfn.PERCENTRANK.INC(D:D,RFM_Table[[#This Row],[Recency (Days)]]))*5,0)</f>
        <v>3</v>
      </c>
      <c r="G569">
        <f>ROUNDUP(_xlfn.PERCENTRANK.INC(C:C,RFM_Table[[#This Row],[Total Orders]])*5,0)</f>
        <v>1</v>
      </c>
      <c r="H569">
        <f>ROUNDUP(_xlfn.PERCENTRANK.INC(E:E,RFM_Table[[#This Row],[Total Sales]])*5,0)</f>
        <v>2</v>
      </c>
      <c r="I569" s="9" t="str">
        <f>_xlfn.CONCAT(RFM_Table[[#This Row],[R_Score(Recency)]],RFM_Table[[#This Row],[F_Score(Frequency)]],RFM_Table[[#This Row],[M_Score(Monetary)]])</f>
        <v>312</v>
      </c>
      <c r="J569" t="str">
        <f>IF(VALUE(RFM_Table[[#This Row],[RFM_ID]])&gt;=444,"Champions", IF(VALUE(RFM_Table[[#This Row],[RFM_ID]])&gt;=333,"Loyal Customers", IF(VALUE(RFM_Table[[#This Row],[R_Score(Recency)]])&gt;=4,"Recent Customers", IF(VALUE(RFM_Table[[#This Row],[R_Score(Recency)]])&lt;=2,"At Risk/Lost", "Average Customers"))))</f>
        <v>Average Customers</v>
      </c>
    </row>
    <row r="570" spans="1:10" x14ac:dyDescent="0.35">
      <c r="A570" t="s">
        <v>644</v>
      </c>
      <c r="B570" t="s">
        <v>1437</v>
      </c>
      <c r="C570">
        <v>7</v>
      </c>
      <c r="D570">
        <v>160</v>
      </c>
      <c r="E570">
        <v>6459.3440000000001</v>
      </c>
      <c r="F570">
        <f xml:space="preserve"> ROUNDUP((1 - _xlfn.PERCENTRANK.INC(D:D,RFM_Table[[#This Row],[Recency (Days)]]))*5,0)</f>
        <v>2</v>
      </c>
      <c r="G570">
        <f>ROUNDUP(_xlfn.PERCENTRANK.INC(C:C,RFM_Table[[#This Row],[Total Orders]])*5,0)</f>
        <v>3</v>
      </c>
      <c r="H570">
        <f>ROUNDUP(_xlfn.PERCENTRANK.INC(E:E,RFM_Table[[#This Row],[Total Sales]])*5,0)</f>
        <v>5</v>
      </c>
      <c r="I570" s="9" t="str">
        <f>_xlfn.CONCAT(RFM_Table[[#This Row],[R_Score(Recency)]],RFM_Table[[#This Row],[F_Score(Frequency)]],RFM_Table[[#This Row],[M_Score(Monetary)]])</f>
        <v>235</v>
      </c>
      <c r="J570" t="str">
        <f>IF(VALUE(RFM_Table[[#This Row],[RFM_ID]])&gt;=444,"Champions", IF(VALUE(RFM_Table[[#This Row],[RFM_ID]])&gt;=333,"Loyal Customers", IF(VALUE(RFM_Table[[#This Row],[R_Score(Recency)]])&gt;=4,"Recent Customers", IF(VALUE(RFM_Table[[#This Row],[R_Score(Recency)]])&lt;=2,"At Risk/Lost", "Average Customers"))))</f>
        <v>At Risk/Lost</v>
      </c>
    </row>
    <row r="571" spans="1:10" x14ac:dyDescent="0.35">
      <c r="A571" t="s">
        <v>645</v>
      </c>
      <c r="B571" t="s">
        <v>1438</v>
      </c>
      <c r="C571">
        <v>10</v>
      </c>
      <c r="D571">
        <v>244</v>
      </c>
      <c r="E571">
        <v>2161.9789999999998</v>
      </c>
      <c r="F571">
        <f xml:space="preserve"> ROUNDUP((1 - _xlfn.PERCENTRANK.INC(D:D,RFM_Table[[#This Row],[Recency (Days)]]))*5,0)</f>
        <v>1</v>
      </c>
      <c r="G571">
        <f>ROUNDUP(_xlfn.PERCENTRANK.INC(C:C,RFM_Table[[#This Row],[Total Orders]])*5,0)</f>
        <v>5</v>
      </c>
      <c r="H571">
        <f>ROUNDUP(_xlfn.PERCENTRANK.INC(E:E,RFM_Table[[#This Row],[Total Sales]])*5,0)</f>
        <v>3</v>
      </c>
      <c r="I571" s="9" t="str">
        <f>_xlfn.CONCAT(RFM_Table[[#This Row],[R_Score(Recency)]],RFM_Table[[#This Row],[F_Score(Frequency)]],RFM_Table[[#This Row],[M_Score(Monetary)]])</f>
        <v>153</v>
      </c>
      <c r="J571" t="str">
        <f>IF(VALUE(RFM_Table[[#This Row],[RFM_ID]])&gt;=444,"Champions", IF(VALUE(RFM_Table[[#This Row],[RFM_ID]])&gt;=333,"Loyal Customers", IF(VALUE(RFM_Table[[#This Row],[R_Score(Recency)]])&gt;=4,"Recent Customers", IF(VALUE(RFM_Table[[#This Row],[R_Score(Recency)]])&lt;=2,"At Risk/Lost", "Average Customers"))))</f>
        <v>At Risk/Lost</v>
      </c>
    </row>
    <row r="572" spans="1:10" x14ac:dyDescent="0.35">
      <c r="A572" t="s">
        <v>646</v>
      </c>
      <c r="B572" t="s">
        <v>1439</v>
      </c>
      <c r="C572">
        <v>6</v>
      </c>
      <c r="D572">
        <v>25</v>
      </c>
      <c r="E572">
        <v>5529.62</v>
      </c>
      <c r="F572">
        <f xml:space="preserve"> ROUNDUP((1 - _xlfn.PERCENTRANK.INC(D:D,RFM_Table[[#This Row],[Recency (Days)]]))*5,0)</f>
        <v>5</v>
      </c>
      <c r="G572">
        <f>ROUNDUP(_xlfn.PERCENTRANK.INC(C:C,RFM_Table[[#This Row],[Total Orders]])*5,0)</f>
        <v>3</v>
      </c>
      <c r="H572">
        <f>ROUNDUP(_xlfn.PERCENTRANK.INC(E:E,RFM_Table[[#This Row],[Total Sales]])*5,0)</f>
        <v>5</v>
      </c>
      <c r="I572" s="9" t="str">
        <f>_xlfn.CONCAT(RFM_Table[[#This Row],[R_Score(Recency)]],RFM_Table[[#This Row],[F_Score(Frequency)]],RFM_Table[[#This Row],[M_Score(Monetary)]])</f>
        <v>535</v>
      </c>
      <c r="J572" t="str">
        <f>IF(VALUE(RFM_Table[[#This Row],[RFM_ID]])&gt;=444,"Champions", IF(VALUE(RFM_Table[[#This Row],[RFM_ID]])&gt;=333,"Loyal Customers", IF(VALUE(RFM_Table[[#This Row],[R_Score(Recency)]])&gt;=4,"Recent Customers", IF(VALUE(RFM_Table[[#This Row],[R_Score(Recency)]])&lt;=2,"At Risk/Lost", "Average Customers"))))</f>
        <v>Champions</v>
      </c>
    </row>
    <row r="573" spans="1:10" x14ac:dyDescent="0.35">
      <c r="A573" t="s">
        <v>647</v>
      </c>
      <c r="B573" t="s">
        <v>1440</v>
      </c>
      <c r="C573">
        <v>5</v>
      </c>
      <c r="D573">
        <v>58</v>
      </c>
      <c r="E573">
        <v>3908.402</v>
      </c>
      <c r="F573">
        <f xml:space="preserve"> ROUNDUP((1 - _xlfn.PERCENTRANK.INC(D:D,RFM_Table[[#This Row],[Recency (Days)]]))*5,0)</f>
        <v>3</v>
      </c>
      <c r="G573">
        <f>ROUNDUP(_xlfn.PERCENTRANK.INC(C:C,RFM_Table[[#This Row],[Total Orders]])*5,0)</f>
        <v>2</v>
      </c>
      <c r="H573">
        <f>ROUNDUP(_xlfn.PERCENTRANK.INC(E:E,RFM_Table[[#This Row],[Total Sales]])*5,0)</f>
        <v>4</v>
      </c>
      <c r="I573" s="9" t="str">
        <f>_xlfn.CONCAT(RFM_Table[[#This Row],[R_Score(Recency)]],RFM_Table[[#This Row],[F_Score(Frequency)]],RFM_Table[[#This Row],[M_Score(Monetary)]])</f>
        <v>324</v>
      </c>
      <c r="J573" t="str">
        <f>IF(VALUE(RFM_Table[[#This Row],[RFM_ID]])&gt;=444,"Champions", IF(VALUE(RFM_Table[[#This Row],[RFM_ID]])&gt;=333,"Loyal Customers", IF(VALUE(RFM_Table[[#This Row],[R_Score(Recency)]])&gt;=4,"Recent Customers", IF(VALUE(RFM_Table[[#This Row],[R_Score(Recency)]])&lt;=2,"At Risk/Lost", "Average Customers"))))</f>
        <v>Average Customers</v>
      </c>
    </row>
    <row r="574" spans="1:10" x14ac:dyDescent="0.35">
      <c r="A574" t="s">
        <v>648</v>
      </c>
      <c r="B574" t="s">
        <v>1441</v>
      </c>
      <c r="C574">
        <v>6</v>
      </c>
      <c r="D574">
        <v>406</v>
      </c>
      <c r="E574">
        <v>1228.6980000000001</v>
      </c>
      <c r="F574">
        <f xml:space="preserve"> ROUNDUP((1 - _xlfn.PERCENTRANK.INC(D:D,RFM_Table[[#This Row],[Recency (Days)]]))*5,0)</f>
        <v>1</v>
      </c>
      <c r="G574">
        <f>ROUNDUP(_xlfn.PERCENTRANK.INC(C:C,RFM_Table[[#This Row],[Total Orders]])*5,0)</f>
        <v>3</v>
      </c>
      <c r="H574">
        <f>ROUNDUP(_xlfn.PERCENTRANK.INC(E:E,RFM_Table[[#This Row],[Total Sales]])*5,0)</f>
        <v>2</v>
      </c>
      <c r="I574" s="9" t="str">
        <f>_xlfn.CONCAT(RFM_Table[[#This Row],[R_Score(Recency)]],RFM_Table[[#This Row],[F_Score(Frequency)]],RFM_Table[[#This Row],[M_Score(Monetary)]])</f>
        <v>132</v>
      </c>
      <c r="J574" t="str">
        <f>IF(VALUE(RFM_Table[[#This Row],[RFM_ID]])&gt;=444,"Champions", IF(VALUE(RFM_Table[[#This Row],[RFM_ID]])&gt;=333,"Loyal Customers", IF(VALUE(RFM_Table[[#This Row],[R_Score(Recency)]])&gt;=4,"Recent Customers", IF(VALUE(RFM_Table[[#This Row],[R_Score(Recency)]])&lt;=2,"At Risk/Lost", "Average Customers"))))</f>
        <v>At Risk/Lost</v>
      </c>
    </row>
    <row r="575" spans="1:10" x14ac:dyDescent="0.35">
      <c r="A575" t="s">
        <v>649</v>
      </c>
      <c r="B575" t="s">
        <v>1442</v>
      </c>
      <c r="C575">
        <v>7</v>
      </c>
      <c r="D575">
        <v>138</v>
      </c>
      <c r="E575">
        <v>7903.1824999999999</v>
      </c>
      <c r="F575">
        <f xml:space="preserve"> ROUNDUP((1 - _xlfn.PERCENTRANK.INC(D:D,RFM_Table[[#This Row],[Recency (Days)]]))*5,0)</f>
        <v>2</v>
      </c>
      <c r="G575">
        <f>ROUNDUP(_xlfn.PERCENTRANK.INC(C:C,RFM_Table[[#This Row],[Total Orders]])*5,0)</f>
        <v>3</v>
      </c>
      <c r="H575">
        <f>ROUNDUP(_xlfn.PERCENTRANK.INC(E:E,RFM_Table[[#This Row],[Total Sales]])*5,0)</f>
        <v>5</v>
      </c>
      <c r="I575" s="9" t="str">
        <f>_xlfn.CONCAT(RFM_Table[[#This Row],[R_Score(Recency)]],RFM_Table[[#This Row],[F_Score(Frequency)]],RFM_Table[[#This Row],[M_Score(Monetary)]])</f>
        <v>235</v>
      </c>
      <c r="J575" t="str">
        <f>IF(VALUE(RFM_Table[[#This Row],[RFM_ID]])&gt;=444,"Champions", IF(VALUE(RFM_Table[[#This Row],[RFM_ID]])&gt;=333,"Loyal Customers", IF(VALUE(RFM_Table[[#This Row],[R_Score(Recency)]])&gt;=4,"Recent Customers", IF(VALUE(RFM_Table[[#This Row],[R_Score(Recency)]])&lt;=2,"At Risk/Lost", "Average Customers"))))</f>
        <v>At Risk/Lost</v>
      </c>
    </row>
    <row r="576" spans="1:10" x14ac:dyDescent="0.35">
      <c r="A576" t="s">
        <v>650</v>
      </c>
      <c r="B576" t="s">
        <v>1443</v>
      </c>
      <c r="C576">
        <v>5</v>
      </c>
      <c r="D576">
        <v>210</v>
      </c>
      <c r="E576">
        <v>2367.277</v>
      </c>
      <c r="F576">
        <f xml:space="preserve"> ROUNDUP((1 - _xlfn.PERCENTRANK.INC(D:D,RFM_Table[[#This Row],[Recency (Days)]]))*5,0)</f>
        <v>2</v>
      </c>
      <c r="G576">
        <f>ROUNDUP(_xlfn.PERCENTRANK.INC(C:C,RFM_Table[[#This Row],[Total Orders]])*5,0)</f>
        <v>2</v>
      </c>
      <c r="H576">
        <f>ROUNDUP(_xlfn.PERCENTRANK.INC(E:E,RFM_Table[[#This Row],[Total Sales]])*5,0)</f>
        <v>3</v>
      </c>
      <c r="I576" s="9" t="str">
        <f>_xlfn.CONCAT(RFM_Table[[#This Row],[R_Score(Recency)]],RFM_Table[[#This Row],[F_Score(Frequency)]],RFM_Table[[#This Row],[M_Score(Monetary)]])</f>
        <v>223</v>
      </c>
      <c r="J576" t="str">
        <f>IF(VALUE(RFM_Table[[#This Row],[RFM_ID]])&gt;=444,"Champions", IF(VALUE(RFM_Table[[#This Row],[RFM_ID]])&gt;=333,"Loyal Customers", IF(VALUE(RFM_Table[[#This Row],[R_Score(Recency)]])&gt;=4,"Recent Customers", IF(VALUE(RFM_Table[[#This Row],[R_Score(Recency)]])&lt;=2,"At Risk/Lost", "Average Customers"))))</f>
        <v>At Risk/Lost</v>
      </c>
    </row>
    <row r="577" spans="1:10" x14ac:dyDescent="0.35">
      <c r="A577" t="s">
        <v>651</v>
      </c>
      <c r="B577" t="s">
        <v>1444</v>
      </c>
      <c r="C577">
        <v>4</v>
      </c>
      <c r="D577">
        <v>6</v>
      </c>
      <c r="E577">
        <v>2575.8629999999998</v>
      </c>
      <c r="F577">
        <f xml:space="preserve"> ROUNDUP((1 - _xlfn.PERCENTRANK.INC(D:D,RFM_Table[[#This Row],[Recency (Days)]]))*5,0)</f>
        <v>5</v>
      </c>
      <c r="G577">
        <f>ROUNDUP(_xlfn.PERCENTRANK.INC(C:C,RFM_Table[[#This Row],[Total Orders]])*5,0)</f>
        <v>1</v>
      </c>
      <c r="H577">
        <f>ROUNDUP(_xlfn.PERCENTRANK.INC(E:E,RFM_Table[[#This Row],[Total Sales]])*5,0)</f>
        <v>3</v>
      </c>
      <c r="I577" s="9" t="str">
        <f>_xlfn.CONCAT(RFM_Table[[#This Row],[R_Score(Recency)]],RFM_Table[[#This Row],[F_Score(Frequency)]],RFM_Table[[#This Row],[M_Score(Monetary)]])</f>
        <v>513</v>
      </c>
      <c r="J577" t="str">
        <f>IF(VALUE(RFM_Table[[#This Row],[RFM_ID]])&gt;=444,"Champions", IF(VALUE(RFM_Table[[#This Row],[RFM_ID]])&gt;=333,"Loyal Customers", IF(VALUE(RFM_Table[[#This Row],[R_Score(Recency)]])&gt;=4,"Recent Customers", IF(VALUE(RFM_Table[[#This Row],[R_Score(Recency)]])&lt;=2,"At Risk/Lost", "Average Customers"))))</f>
        <v>Champions</v>
      </c>
    </row>
    <row r="578" spans="1:10" x14ac:dyDescent="0.35">
      <c r="A578" t="s">
        <v>652</v>
      </c>
      <c r="B578" t="s">
        <v>1445</v>
      </c>
      <c r="C578">
        <v>13</v>
      </c>
      <c r="D578">
        <v>174</v>
      </c>
      <c r="E578">
        <v>2964.8229999999999</v>
      </c>
      <c r="F578">
        <f xml:space="preserve"> ROUNDUP((1 - _xlfn.PERCENTRANK.INC(D:D,RFM_Table[[#This Row],[Recency (Days)]]))*5,0)</f>
        <v>2</v>
      </c>
      <c r="G578">
        <f>ROUNDUP(_xlfn.PERCENTRANK.INC(C:C,RFM_Table[[#This Row],[Total Orders]])*5,0)</f>
        <v>5</v>
      </c>
      <c r="H578">
        <f>ROUNDUP(_xlfn.PERCENTRANK.INC(E:E,RFM_Table[[#This Row],[Total Sales]])*5,0)</f>
        <v>4</v>
      </c>
      <c r="I578" s="9" t="str">
        <f>_xlfn.CONCAT(RFM_Table[[#This Row],[R_Score(Recency)]],RFM_Table[[#This Row],[F_Score(Frequency)]],RFM_Table[[#This Row],[M_Score(Monetary)]])</f>
        <v>254</v>
      </c>
      <c r="J578" t="str">
        <f>IF(VALUE(RFM_Table[[#This Row],[RFM_ID]])&gt;=444,"Champions", IF(VALUE(RFM_Table[[#This Row],[RFM_ID]])&gt;=333,"Loyal Customers", IF(VALUE(RFM_Table[[#This Row],[R_Score(Recency)]])&gt;=4,"Recent Customers", IF(VALUE(RFM_Table[[#This Row],[R_Score(Recency)]])&lt;=2,"At Risk/Lost", "Average Customers"))))</f>
        <v>At Risk/Lost</v>
      </c>
    </row>
    <row r="579" spans="1:10" x14ac:dyDescent="0.35">
      <c r="A579" t="s">
        <v>653</v>
      </c>
      <c r="B579" t="s">
        <v>1446</v>
      </c>
      <c r="C579">
        <v>7</v>
      </c>
      <c r="D579">
        <v>172</v>
      </c>
      <c r="E579">
        <v>7234.0140000000001</v>
      </c>
      <c r="F579">
        <f xml:space="preserve"> ROUNDUP((1 - _xlfn.PERCENTRANK.INC(D:D,RFM_Table[[#This Row],[Recency (Days)]]))*5,0)</f>
        <v>2</v>
      </c>
      <c r="G579">
        <f>ROUNDUP(_xlfn.PERCENTRANK.INC(C:C,RFM_Table[[#This Row],[Total Orders]])*5,0)</f>
        <v>3</v>
      </c>
      <c r="H579">
        <f>ROUNDUP(_xlfn.PERCENTRANK.INC(E:E,RFM_Table[[#This Row],[Total Sales]])*5,0)</f>
        <v>5</v>
      </c>
      <c r="I579" s="9" t="str">
        <f>_xlfn.CONCAT(RFM_Table[[#This Row],[R_Score(Recency)]],RFM_Table[[#This Row],[F_Score(Frequency)]],RFM_Table[[#This Row],[M_Score(Monetary)]])</f>
        <v>235</v>
      </c>
      <c r="J579" t="str">
        <f>IF(VALUE(RFM_Table[[#This Row],[RFM_ID]])&gt;=444,"Champions", IF(VALUE(RFM_Table[[#This Row],[RFM_ID]])&gt;=333,"Loyal Customers", IF(VALUE(RFM_Table[[#This Row],[R_Score(Recency)]])&gt;=4,"Recent Customers", IF(VALUE(RFM_Table[[#This Row],[R_Score(Recency)]])&lt;=2,"At Risk/Lost", "Average Customers"))))</f>
        <v>At Risk/Lost</v>
      </c>
    </row>
    <row r="580" spans="1:10" x14ac:dyDescent="0.35">
      <c r="A580" t="s">
        <v>654</v>
      </c>
      <c r="B580" t="s">
        <v>1447</v>
      </c>
      <c r="C580">
        <v>9</v>
      </c>
      <c r="D580">
        <v>85</v>
      </c>
      <c r="E580">
        <v>2488.31</v>
      </c>
      <c r="F580">
        <f xml:space="preserve"> ROUNDUP((1 - _xlfn.PERCENTRANK.INC(D:D,RFM_Table[[#This Row],[Recency (Days)]]))*5,0)</f>
        <v>3</v>
      </c>
      <c r="G580">
        <f>ROUNDUP(_xlfn.PERCENTRANK.INC(C:C,RFM_Table[[#This Row],[Total Orders]])*5,0)</f>
        <v>4</v>
      </c>
      <c r="H580">
        <f>ROUNDUP(_xlfn.PERCENTRANK.INC(E:E,RFM_Table[[#This Row],[Total Sales]])*5,0)</f>
        <v>3</v>
      </c>
      <c r="I580" s="9" t="str">
        <f>_xlfn.CONCAT(RFM_Table[[#This Row],[R_Score(Recency)]],RFM_Table[[#This Row],[F_Score(Frequency)]],RFM_Table[[#This Row],[M_Score(Monetary)]])</f>
        <v>343</v>
      </c>
      <c r="J580" t="str">
        <f>IF(VALUE(RFM_Table[[#This Row],[RFM_ID]])&gt;=444,"Champions", IF(VALUE(RFM_Table[[#This Row],[RFM_ID]])&gt;=333,"Loyal Customers", IF(VALUE(RFM_Table[[#This Row],[R_Score(Recency)]])&gt;=4,"Recent Customers", IF(VALUE(RFM_Table[[#This Row],[R_Score(Recency)]])&lt;=2,"At Risk/Lost", "Average Customers"))))</f>
        <v>Loyal Customers</v>
      </c>
    </row>
    <row r="581" spans="1:10" x14ac:dyDescent="0.35">
      <c r="A581" t="s">
        <v>655</v>
      </c>
      <c r="B581" t="s">
        <v>1448</v>
      </c>
      <c r="C581">
        <v>9</v>
      </c>
      <c r="D581">
        <v>410</v>
      </c>
      <c r="E581">
        <v>1567.52</v>
      </c>
      <c r="F581">
        <f xml:space="preserve"> ROUNDUP((1 - _xlfn.PERCENTRANK.INC(D:D,RFM_Table[[#This Row],[Recency (Days)]]))*5,0)</f>
        <v>1</v>
      </c>
      <c r="G581">
        <f>ROUNDUP(_xlfn.PERCENTRANK.INC(C:C,RFM_Table[[#This Row],[Total Orders]])*5,0)</f>
        <v>4</v>
      </c>
      <c r="H581">
        <f>ROUNDUP(_xlfn.PERCENTRANK.INC(E:E,RFM_Table[[#This Row],[Total Sales]])*5,0)</f>
        <v>2</v>
      </c>
      <c r="I581" s="9" t="str">
        <f>_xlfn.CONCAT(RFM_Table[[#This Row],[R_Score(Recency)]],RFM_Table[[#This Row],[F_Score(Frequency)]],RFM_Table[[#This Row],[M_Score(Monetary)]])</f>
        <v>142</v>
      </c>
      <c r="J581" t="str">
        <f>IF(VALUE(RFM_Table[[#This Row],[RFM_ID]])&gt;=444,"Champions", IF(VALUE(RFM_Table[[#This Row],[RFM_ID]])&gt;=333,"Loyal Customers", IF(VALUE(RFM_Table[[#This Row],[R_Score(Recency)]])&gt;=4,"Recent Customers", IF(VALUE(RFM_Table[[#This Row],[R_Score(Recency)]])&lt;=2,"At Risk/Lost", "Average Customers"))))</f>
        <v>At Risk/Lost</v>
      </c>
    </row>
    <row r="582" spans="1:10" x14ac:dyDescent="0.35">
      <c r="A582" t="s">
        <v>656</v>
      </c>
      <c r="B582" t="s">
        <v>1449</v>
      </c>
      <c r="C582">
        <v>5</v>
      </c>
      <c r="D582">
        <v>65</v>
      </c>
      <c r="E582">
        <v>3818.6239999999998</v>
      </c>
      <c r="F582">
        <f xml:space="preserve"> ROUNDUP((1 - _xlfn.PERCENTRANK.INC(D:D,RFM_Table[[#This Row],[Recency (Days)]]))*5,0)</f>
        <v>3</v>
      </c>
      <c r="G582">
        <f>ROUNDUP(_xlfn.PERCENTRANK.INC(C:C,RFM_Table[[#This Row],[Total Orders]])*5,0)</f>
        <v>2</v>
      </c>
      <c r="H582">
        <f>ROUNDUP(_xlfn.PERCENTRANK.INC(E:E,RFM_Table[[#This Row],[Total Sales]])*5,0)</f>
        <v>4</v>
      </c>
      <c r="I582" s="9" t="str">
        <f>_xlfn.CONCAT(RFM_Table[[#This Row],[R_Score(Recency)]],RFM_Table[[#This Row],[F_Score(Frequency)]],RFM_Table[[#This Row],[M_Score(Monetary)]])</f>
        <v>324</v>
      </c>
      <c r="J582" t="str">
        <f>IF(VALUE(RFM_Table[[#This Row],[RFM_ID]])&gt;=444,"Champions", IF(VALUE(RFM_Table[[#This Row],[RFM_ID]])&gt;=333,"Loyal Customers", IF(VALUE(RFM_Table[[#This Row],[R_Score(Recency)]])&gt;=4,"Recent Customers", IF(VALUE(RFM_Table[[#This Row],[R_Score(Recency)]])&lt;=2,"At Risk/Lost", "Average Customers"))))</f>
        <v>Average Customers</v>
      </c>
    </row>
    <row r="583" spans="1:10" x14ac:dyDescent="0.35">
      <c r="A583" t="s">
        <v>657</v>
      </c>
      <c r="B583" t="s">
        <v>1450</v>
      </c>
      <c r="C583">
        <v>6</v>
      </c>
      <c r="D583">
        <v>103</v>
      </c>
      <c r="E583">
        <v>729.40800000000002</v>
      </c>
      <c r="F583">
        <f xml:space="preserve"> ROUNDUP((1 - _xlfn.PERCENTRANK.INC(D:D,RFM_Table[[#This Row],[Recency (Days)]]))*5,0)</f>
        <v>2</v>
      </c>
      <c r="G583">
        <f>ROUNDUP(_xlfn.PERCENTRANK.INC(C:C,RFM_Table[[#This Row],[Total Orders]])*5,0)</f>
        <v>3</v>
      </c>
      <c r="H583">
        <f>ROUNDUP(_xlfn.PERCENTRANK.INC(E:E,RFM_Table[[#This Row],[Total Sales]])*5,0)</f>
        <v>1</v>
      </c>
      <c r="I583" s="9" t="str">
        <f>_xlfn.CONCAT(RFM_Table[[#This Row],[R_Score(Recency)]],RFM_Table[[#This Row],[F_Score(Frequency)]],RFM_Table[[#This Row],[M_Score(Monetary)]])</f>
        <v>231</v>
      </c>
      <c r="J583" t="str">
        <f>IF(VALUE(RFM_Table[[#This Row],[RFM_ID]])&gt;=444,"Champions", IF(VALUE(RFM_Table[[#This Row],[RFM_ID]])&gt;=333,"Loyal Customers", IF(VALUE(RFM_Table[[#This Row],[R_Score(Recency)]])&gt;=4,"Recent Customers", IF(VALUE(RFM_Table[[#This Row],[R_Score(Recency)]])&lt;=2,"At Risk/Lost", "Average Customers"))))</f>
        <v>At Risk/Lost</v>
      </c>
    </row>
    <row r="584" spans="1:10" x14ac:dyDescent="0.35">
      <c r="A584" t="s">
        <v>658</v>
      </c>
      <c r="B584" t="s">
        <v>1451</v>
      </c>
      <c r="C584">
        <v>3</v>
      </c>
      <c r="D584">
        <v>25</v>
      </c>
      <c r="E584">
        <v>740.35599999999999</v>
      </c>
      <c r="F584">
        <f xml:space="preserve"> ROUNDUP((1 - _xlfn.PERCENTRANK.INC(D:D,RFM_Table[[#This Row],[Recency (Days)]]))*5,0)</f>
        <v>5</v>
      </c>
      <c r="G584">
        <f>ROUNDUP(_xlfn.PERCENTRANK.INC(C:C,RFM_Table[[#This Row],[Total Orders]])*5,0)</f>
        <v>1</v>
      </c>
      <c r="H584">
        <f>ROUNDUP(_xlfn.PERCENTRANK.INC(E:E,RFM_Table[[#This Row],[Total Sales]])*5,0)</f>
        <v>1</v>
      </c>
      <c r="I584" s="9" t="str">
        <f>_xlfn.CONCAT(RFM_Table[[#This Row],[R_Score(Recency)]],RFM_Table[[#This Row],[F_Score(Frequency)]],RFM_Table[[#This Row],[M_Score(Monetary)]])</f>
        <v>511</v>
      </c>
      <c r="J584" t="str">
        <f>IF(VALUE(RFM_Table[[#This Row],[RFM_ID]])&gt;=444,"Champions", IF(VALUE(RFM_Table[[#This Row],[RFM_ID]])&gt;=333,"Loyal Customers", IF(VALUE(RFM_Table[[#This Row],[R_Score(Recency)]])&gt;=4,"Recent Customers", IF(VALUE(RFM_Table[[#This Row],[R_Score(Recency)]])&lt;=2,"At Risk/Lost", "Average Customers"))))</f>
        <v>Champions</v>
      </c>
    </row>
    <row r="585" spans="1:10" x14ac:dyDescent="0.35">
      <c r="A585" t="s">
        <v>659</v>
      </c>
      <c r="B585" t="s">
        <v>1452</v>
      </c>
      <c r="C585">
        <v>4</v>
      </c>
      <c r="D585">
        <v>57</v>
      </c>
      <c r="E585">
        <v>688.32399999999996</v>
      </c>
      <c r="F585">
        <f xml:space="preserve"> ROUNDUP((1 - _xlfn.PERCENTRANK.INC(D:D,RFM_Table[[#This Row],[Recency (Days)]]))*5,0)</f>
        <v>3</v>
      </c>
      <c r="G585">
        <f>ROUNDUP(_xlfn.PERCENTRANK.INC(C:C,RFM_Table[[#This Row],[Total Orders]])*5,0)</f>
        <v>1</v>
      </c>
      <c r="H585">
        <f>ROUNDUP(_xlfn.PERCENTRANK.INC(E:E,RFM_Table[[#This Row],[Total Sales]])*5,0)</f>
        <v>1</v>
      </c>
      <c r="I585" s="9" t="str">
        <f>_xlfn.CONCAT(RFM_Table[[#This Row],[R_Score(Recency)]],RFM_Table[[#This Row],[F_Score(Frequency)]],RFM_Table[[#This Row],[M_Score(Monetary)]])</f>
        <v>311</v>
      </c>
      <c r="J585" t="str">
        <f>IF(VALUE(RFM_Table[[#This Row],[RFM_ID]])&gt;=444,"Champions", IF(VALUE(RFM_Table[[#This Row],[RFM_ID]])&gt;=333,"Loyal Customers", IF(VALUE(RFM_Table[[#This Row],[R_Score(Recency)]])&gt;=4,"Recent Customers", IF(VALUE(RFM_Table[[#This Row],[R_Score(Recency)]])&lt;=2,"At Risk/Lost", "Average Customers"))))</f>
        <v>Average Customers</v>
      </c>
    </row>
    <row r="586" spans="1:10" x14ac:dyDescent="0.35">
      <c r="A586" t="s">
        <v>660</v>
      </c>
      <c r="B586" t="s">
        <v>1453</v>
      </c>
      <c r="C586">
        <v>8</v>
      </c>
      <c r="D586">
        <v>97</v>
      </c>
      <c r="E586">
        <v>1456.95</v>
      </c>
      <c r="F586">
        <f xml:space="preserve"> ROUNDUP((1 - _xlfn.PERCENTRANK.INC(D:D,RFM_Table[[#This Row],[Recency (Days)]]))*5,0)</f>
        <v>3</v>
      </c>
      <c r="G586">
        <f>ROUNDUP(_xlfn.PERCENTRANK.INC(C:C,RFM_Table[[#This Row],[Total Orders]])*5,0)</f>
        <v>4</v>
      </c>
      <c r="H586">
        <f>ROUNDUP(_xlfn.PERCENTRANK.INC(E:E,RFM_Table[[#This Row],[Total Sales]])*5,0)</f>
        <v>2</v>
      </c>
      <c r="I586" s="9" t="str">
        <f>_xlfn.CONCAT(RFM_Table[[#This Row],[R_Score(Recency)]],RFM_Table[[#This Row],[F_Score(Frequency)]],RFM_Table[[#This Row],[M_Score(Monetary)]])</f>
        <v>342</v>
      </c>
      <c r="J586" t="str">
        <f>IF(VALUE(RFM_Table[[#This Row],[RFM_ID]])&gt;=444,"Champions", IF(VALUE(RFM_Table[[#This Row],[RFM_ID]])&gt;=333,"Loyal Customers", IF(VALUE(RFM_Table[[#This Row],[R_Score(Recency)]])&gt;=4,"Recent Customers", IF(VALUE(RFM_Table[[#This Row],[R_Score(Recency)]])&lt;=2,"At Risk/Lost", "Average Customers"))))</f>
        <v>Loyal Customers</v>
      </c>
    </row>
    <row r="587" spans="1:10" x14ac:dyDescent="0.35">
      <c r="A587" t="s">
        <v>661</v>
      </c>
      <c r="B587" t="s">
        <v>1454</v>
      </c>
      <c r="C587">
        <v>2</v>
      </c>
      <c r="D587">
        <v>688</v>
      </c>
      <c r="E587">
        <v>132.738</v>
      </c>
      <c r="F587">
        <f xml:space="preserve"> ROUNDUP((1 - _xlfn.PERCENTRANK.INC(D:D,RFM_Table[[#This Row],[Recency (Days)]]))*5,0)</f>
        <v>1</v>
      </c>
      <c r="G587">
        <f>ROUNDUP(_xlfn.PERCENTRANK.INC(C:C,RFM_Table[[#This Row],[Total Orders]])*5,0)</f>
        <v>1</v>
      </c>
      <c r="H587">
        <f>ROUNDUP(_xlfn.PERCENTRANK.INC(E:E,RFM_Table[[#This Row],[Total Sales]])*5,0)</f>
        <v>1</v>
      </c>
      <c r="I587" s="9" t="str">
        <f>_xlfn.CONCAT(RFM_Table[[#This Row],[R_Score(Recency)]],RFM_Table[[#This Row],[F_Score(Frequency)]],RFM_Table[[#This Row],[M_Score(Monetary)]])</f>
        <v>111</v>
      </c>
      <c r="J587" t="str">
        <f>IF(VALUE(RFM_Table[[#This Row],[RFM_ID]])&gt;=444,"Champions", IF(VALUE(RFM_Table[[#This Row],[RFM_ID]])&gt;=333,"Loyal Customers", IF(VALUE(RFM_Table[[#This Row],[R_Score(Recency)]])&gt;=4,"Recent Customers", IF(VALUE(RFM_Table[[#This Row],[R_Score(Recency)]])&lt;=2,"At Risk/Lost", "Average Customers"))))</f>
        <v>At Risk/Lost</v>
      </c>
    </row>
    <row r="588" spans="1:10" x14ac:dyDescent="0.35">
      <c r="A588" t="s">
        <v>662</v>
      </c>
      <c r="B588" t="s">
        <v>1455</v>
      </c>
      <c r="C588">
        <v>4</v>
      </c>
      <c r="D588">
        <v>2</v>
      </c>
      <c r="E588">
        <v>1832.0640000000001</v>
      </c>
      <c r="F588">
        <f xml:space="preserve"> ROUNDUP((1 - _xlfn.PERCENTRANK.INC(D:D,RFM_Table[[#This Row],[Recency (Days)]]))*5,0)</f>
        <v>5</v>
      </c>
      <c r="G588">
        <f>ROUNDUP(_xlfn.PERCENTRANK.INC(C:C,RFM_Table[[#This Row],[Total Orders]])*5,0)</f>
        <v>1</v>
      </c>
      <c r="H588">
        <f>ROUNDUP(_xlfn.PERCENTRANK.INC(E:E,RFM_Table[[#This Row],[Total Sales]])*5,0)</f>
        <v>3</v>
      </c>
      <c r="I588" s="9" t="str">
        <f>_xlfn.CONCAT(RFM_Table[[#This Row],[R_Score(Recency)]],RFM_Table[[#This Row],[F_Score(Frequency)]],RFM_Table[[#This Row],[M_Score(Monetary)]])</f>
        <v>513</v>
      </c>
      <c r="J588" t="str">
        <f>IF(VALUE(RFM_Table[[#This Row],[RFM_ID]])&gt;=444,"Champions", IF(VALUE(RFM_Table[[#This Row],[RFM_ID]])&gt;=333,"Loyal Customers", IF(VALUE(RFM_Table[[#This Row],[R_Score(Recency)]])&gt;=4,"Recent Customers", IF(VALUE(RFM_Table[[#This Row],[R_Score(Recency)]])&lt;=2,"At Risk/Lost", "Average Customers"))))</f>
        <v>Champions</v>
      </c>
    </row>
    <row r="589" spans="1:10" x14ac:dyDescent="0.35">
      <c r="A589" t="s">
        <v>663</v>
      </c>
      <c r="B589" t="s">
        <v>1456</v>
      </c>
      <c r="C589">
        <v>2</v>
      </c>
      <c r="D589">
        <v>882</v>
      </c>
      <c r="E589">
        <v>1061.4880000000001</v>
      </c>
      <c r="F589">
        <f xml:space="preserve"> ROUNDUP((1 - _xlfn.PERCENTRANK.INC(D:D,RFM_Table[[#This Row],[Recency (Days)]]))*5,0)</f>
        <v>1</v>
      </c>
      <c r="G589">
        <f>ROUNDUP(_xlfn.PERCENTRANK.INC(C:C,RFM_Table[[#This Row],[Total Orders]])*5,0)</f>
        <v>1</v>
      </c>
      <c r="H589">
        <f>ROUNDUP(_xlfn.PERCENTRANK.INC(E:E,RFM_Table[[#This Row],[Total Sales]])*5,0)</f>
        <v>2</v>
      </c>
      <c r="I589" s="9" t="str">
        <f>_xlfn.CONCAT(RFM_Table[[#This Row],[R_Score(Recency)]],RFM_Table[[#This Row],[F_Score(Frequency)]],RFM_Table[[#This Row],[M_Score(Monetary)]])</f>
        <v>112</v>
      </c>
      <c r="J589" t="str">
        <f>IF(VALUE(RFM_Table[[#This Row],[RFM_ID]])&gt;=444,"Champions", IF(VALUE(RFM_Table[[#This Row],[RFM_ID]])&gt;=333,"Loyal Customers", IF(VALUE(RFM_Table[[#This Row],[R_Score(Recency)]])&gt;=4,"Recent Customers", IF(VALUE(RFM_Table[[#This Row],[R_Score(Recency)]])&lt;=2,"At Risk/Lost", "Average Customers"))))</f>
        <v>At Risk/Lost</v>
      </c>
    </row>
    <row r="590" spans="1:10" x14ac:dyDescent="0.35">
      <c r="A590" t="s">
        <v>664</v>
      </c>
      <c r="B590" t="s">
        <v>1457</v>
      </c>
      <c r="C590">
        <v>4</v>
      </c>
      <c r="D590">
        <v>835</v>
      </c>
      <c r="E590">
        <v>9062.8639999999996</v>
      </c>
      <c r="F590">
        <f xml:space="preserve"> ROUNDUP((1 - _xlfn.PERCENTRANK.INC(D:D,RFM_Table[[#This Row],[Recency (Days)]]))*5,0)</f>
        <v>1</v>
      </c>
      <c r="G590">
        <f>ROUNDUP(_xlfn.PERCENTRANK.INC(C:C,RFM_Table[[#This Row],[Total Orders]])*5,0)</f>
        <v>1</v>
      </c>
      <c r="H590">
        <f>ROUNDUP(_xlfn.PERCENTRANK.INC(E:E,RFM_Table[[#This Row],[Total Sales]])*5,0)</f>
        <v>5</v>
      </c>
      <c r="I590" s="9" t="str">
        <f>_xlfn.CONCAT(RFM_Table[[#This Row],[R_Score(Recency)]],RFM_Table[[#This Row],[F_Score(Frequency)]],RFM_Table[[#This Row],[M_Score(Monetary)]])</f>
        <v>115</v>
      </c>
      <c r="J590" t="str">
        <f>IF(VALUE(RFM_Table[[#This Row],[RFM_ID]])&gt;=444,"Champions", IF(VALUE(RFM_Table[[#This Row],[RFM_ID]])&gt;=333,"Loyal Customers", IF(VALUE(RFM_Table[[#This Row],[R_Score(Recency)]])&gt;=4,"Recent Customers", IF(VALUE(RFM_Table[[#This Row],[R_Score(Recency)]])&lt;=2,"At Risk/Lost", "Average Customers"))))</f>
        <v>At Risk/Lost</v>
      </c>
    </row>
    <row r="591" spans="1:10" x14ac:dyDescent="0.35">
      <c r="A591" t="s">
        <v>665</v>
      </c>
      <c r="B591" t="s">
        <v>1458</v>
      </c>
      <c r="C591">
        <v>6</v>
      </c>
      <c r="D591">
        <v>196</v>
      </c>
      <c r="E591">
        <v>2770</v>
      </c>
      <c r="F591">
        <f xml:space="preserve"> ROUNDUP((1 - _xlfn.PERCENTRANK.INC(D:D,RFM_Table[[#This Row],[Recency (Days)]]))*5,0)</f>
        <v>2</v>
      </c>
      <c r="G591">
        <f>ROUNDUP(_xlfn.PERCENTRANK.INC(C:C,RFM_Table[[#This Row],[Total Orders]])*5,0)</f>
        <v>3</v>
      </c>
      <c r="H591">
        <f>ROUNDUP(_xlfn.PERCENTRANK.INC(E:E,RFM_Table[[#This Row],[Total Sales]])*5,0)</f>
        <v>4</v>
      </c>
      <c r="I591" s="9" t="str">
        <f>_xlfn.CONCAT(RFM_Table[[#This Row],[R_Score(Recency)]],RFM_Table[[#This Row],[F_Score(Frequency)]],RFM_Table[[#This Row],[M_Score(Monetary)]])</f>
        <v>234</v>
      </c>
      <c r="J591" t="str">
        <f>IF(VALUE(RFM_Table[[#This Row],[RFM_ID]])&gt;=444,"Champions", IF(VALUE(RFM_Table[[#This Row],[RFM_ID]])&gt;=333,"Loyal Customers", IF(VALUE(RFM_Table[[#This Row],[R_Score(Recency)]])&gt;=4,"Recent Customers", IF(VALUE(RFM_Table[[#This Row],[R_Score(Recency)]])&lt;=2,"At Risk/Lost", "Average Customers"))))</f>
        <v>At Risk/Lost</v>
      </c>
    </row>
    <row r="592" spans="1:10" x14ac:dyDescent="0.35">
      <c r="A592" t="s">
        <v>666</v>
      </c>
      <c r="B592" t="s">
        <v>1459</v>
      </c>
      <c r="C592">
        <v>5</v>
      </c>
      <c r="D592">
        <v>114</v>
      </c>
      <c r="E592">
        <v>2206.1280000000002</v>
      </c>
      <c r="F592">
        <f xml:space="preserve"> ROUNDUP((1 - _xlfn.PERCENTRANK.INC(D:D,RFM_Table[[#This Row],[Recency (Days)]]))*5,0)</f>
        <v>2</v>
      </c>
      <c r="G592">
        <f>ROUNDUP(_xlfn.PERCENTRANK.INC(C:C,RFM_Table[[#This Row],[Total Orders]])*5,0)</f>
        <v>2</v>
      </c>
      <c r="H592">
        <f>ROUNDUP(_xlfn.PERCENTRANK.INC(E:E,RFM_Table[[#This Row],[Total Sales]])*5,0)</f>
        <v>3</v>
      </c>
      <c r="I592" s="9" t="str">
        <f>_xlfn.CONCAT(RFM_Table[[#This Row],[R_Score(Recency)]],RFM_Table[[#This Row],[F_Score(Frequency)]],RFM_Table[[#This Row],[M_Score(Monetary)]])</f>
        <v>223</v>
      </c>
      <c r="J592" t="str">
        <f>IF(VALUE(RFM_Table[[#This Row],[RFM_ID]])&gt;=444,"Champions", IF(VALUE(RFM_Table[[#This Row],[RFM_ID]])&gt;=333,"Loyal Customers", IF(VALUE(RFM_Table[[#This Row],[R_Score(Recency)]])&gt;=4,"Recent Customers", IF(VALUE(RFM_Table[[#This Row],[R_Score(Recency)]])&lt;=2,"At Risk/Lost", "Average Customers"))))</f>
        <v>At Risk/Lost</v>
      </c>
    </row>
    <row r="593" spans="1:10" x14ac:dyDescent="0.35">
      <c r="A593" t="s">
        <v>667</v>
      </c>
      <c r="B593" t="s">
        <v>1460</v>
      </c>
      <c r="C593">
        <v>13</v>
      </c>
      <c r="D593">
        <v>36</v>
      </c>
      <c r="E593">
        <v>3086.9070000000002</v>
      </c>
      <c r="F593">
        <f xml:space="preserve"> ROUNDUP((1 - _xlfn.PERCENTRANK.INC(D:D,RFM_Table[[#This Row],[Recency (Days)]]))*5,0)</f>
        <v>4</v>
      </c>
      <c r="G593">
        <f>ROUNDUP(_xlfn.PERCENTRANK.INC(C:C,RFM_Table[[#This Row],[Total Orders]])*5,0)</f>
        <v>5</v>
      </c>
      <c r="H593">
        <f>ROUNDUP(_xlfn.PERCENTRANK.INC(E:E,RFM_Table[[#This Row],[Total Sales]])*5,0)</f>
        <v>4</v>
      </c>
      <c r="I593" s="9" t="str">
        <f>_xlfn.CONCAT(RFM_Table[[#This Row],[R_Score(Recency)]],RFM_Table[[#This Row],[F_Score(Frequency)]],RFM_Table[[#This Row],[M_Score(Monetary)]])</f>
        <v>454</v>
      </c>
      <c r="J593" t="str">
        <f>IF(VALUE(RFM_Table[[#This Row],[RFM_ID]])&gt;=444,"Champions", IF(VALUE(RFM_Table[[#This Row],[RFM_ID]])&gt;=333,"Loyal Customers", IF(VALUE(RFM_Table[[#This Row],[R_Score(Recency)]])&gt;=4,"Recent Customers", IF(VALUE(RFM_Table[[#This Row],[R_Score(Recency)]])&lt;=2,"At Risk/Lost", "Average Customers"))))</f>
        <v>Champions</v>
      </c>
    </row>
    <row r="594" spans="1:10" x14ac:dyDescent="0.35">
      <c r="A594" t="s">
        <v>668</v>
      </c>
      <c r="B594" t="s">
        <v>1461</v>
      </c>
      <c r="C594">
        <v>9</v>
      </c>
      <c r="D594">
        <v>57</v>
      </c>
      <c r="E594">
        <v>1987.164</v>
      </c>
      <c r="F594">
        <f xml:space="preserve"> ROUNDUP((1 - _xlfn.PERCENTRANK.INC(D:D,RFM_Table[[#This Row],[Recency (Days)]]))*5,0)</f>
        <v>3</v>
      </c>
      <c r="G594">
        <f>ROUNDUP(_xlfn.PERCENTRANK.INC(C:C,RFM_Table[[#This Row],[Total Orders]])*5,0)</f>
        <v>4</v>
      </c>
      <c r="H594">
        <f>ROUNDUP(_xlfn.PERCENTRANK.INC(E:E,RFM_Table[[#This Row],[Total Sales]])*5,0)</f>
        <v>3</v>
      </c>
      <c r="I594" s="9" t="str">
        <f>_xlfn.CONCAT(RFM_Table[[#This Row],[R_Score(Recency)]],RFM_Table[[#This Row],[F_Score(Frequency)]],RFM_Table[[#This Row],[M_Score(Monetary)]])</f>
        <v>343</v>
      </c>
      <c r="J594" t="str">
        <f>IF(VALUE(RFM_Table[[#This Row],[RFM_ID]])&gt;=444,"Champions", IF(VALUE(RFM_Table[[#This Row],[RFM_ID]])&gt;=333,"Loyal Customers", IF(VALUE(RFM_Table[[#This Row],[R_Score(Recency)]])&gt;=4,"Recent Customers", IF(VALUE(RFM_Table[[#This Row],[R_Score(Recency)]])&lt;=2,"At Risk/Lost", "Average Customers"))))</f>
        <v>Loyal Customers</v>
      </c>
    </row>
    <row r="595" spans="1:10" x14ac:dyDescent="0.35">
      <c r="A595" t="s">
        <v>669</v>
      </c>
      <c r="B595" t="s">
        <v>1462</v>
      </c>
      <c r="C595">
        <v>1</v>
      </c>
      <c r="D595">
        <v>70</v>
      </c>
      <c r="E595">
        <v>729.64800000000002</v>
      </c>
      <c r="F595">
        <f xml:space="preserve"> ROUNDUP((1 - _xlfn.PERCENTRANK.INC(D:D,RFM_Table[[#This Row],[Recency (Days)]]))*5,0)</f>
        <v>3</v>
      </c>
      <c r="G595">
        <f>ROUNDUP(_xlfn.PERCENTRANK.INC(C:C,RFM_Table[[#This Row],[Total Orders]])*5,0)</f>
        <v>0</v>
      </c>
      <c r="H595">
        <f>ROUNDUP(_xlfn.PERCENTRANK.INC(E:E,RFM_Table[[#This Row],[Total Sales]])*5,0)</f>
        <v>1</v>
      </c>
      <c r="I595" s="9" t="str">
        <f>_xlfn.CONCAT(RFM_Table[[#This Row],[R_Score(Recency)]],RFM_Table[[#This Row],[F_Score(Frequency)]],RFM_Table[[#This Row],[M_Score(Monetary)]])</f>
        <v>301</v>
      </c>
      <c r="J595" t="str">
        <f>IF(VALUE(RFM_Table[[#This Row],[RFM_ID]])&gt;=444,"Champions", IF(VALUE(RFM_Table[[#This Row],[RFM_ID]])&gt;=333,"Loyal Customers", IF(VALUE(RFM_Table[[#This Row],[R_Score(Recency)]])&gt;=4,"Recent Customers", IF(VALUE(RFM_Table[[#This Row],[R_Score(Recency)]])&lt;=2,"At Risk/Lost", "Average Customers"))))</f>
        <v>Average Customers</v>
      </c>
    </row>
    <row r="596" spans="1:10" x14ac:dyDescent="0.35">
      <c r="A596" t="s">
        <v>670</v>
      </c>
      <c r="B596" t="s">
        <v>1463</v>
      </c>
      <c r="C596">
        <v>8</v>
      </c>
      <c r="D596">
        <v>39</v>
      </c>
      <c r="E596">
        <v>1220.0899999999999</v>
      </c>
      <c r="F596">
        <f xml:space="preserve"> ROUNDUP((1 - _xlfn.PERCENTRANK.INC(D:D,RFM_Table[[#This Row],[Recency (Days)]]))*5,0)</f>
        <v>4</v>
      </c>
      <c r="G596">
        <f>ROUNDUP(_xlfn.PERCENTRANK.INC(C:C,RFM_Table[[#This Row],[Total Orders]])*5,0)</f>
        <v>4</v>
      </c>
      <c r="H596">
        <f>ROUNDUP(_xlfn.PERCENTRANK.INC(E:E,RFM_Table[[#This Row],[Total Sales]])*5,0)</f>
        <v>2</v>
      </c>
      <c r="I596" s="9" t="str">
        <f>_xlfn.CONCAT(RFM_Table[[#This Row],[R_Score(Recency)]],RFM_Table[[#This Row],[F_Score(Frequency)]],RFM_Table[[#This Row],[M_Score(Monetary)]])</f>
        <v>442</v>
      </c>
      <c r="J596" t="str">
        <f>IF(VALUE(RFM_Table[[#This Row],[RFM_ID]])&gt;=444,"Champions", IF(VALUE(RFM_Table[[#This Row],[RFM_ID]])&gt;=333,"Loyal Customers", IF(VALUE(RFM_Table[[#This Row],[R_Score(Recency)]])&gt;=4,"Recent Customers", IF(VALUE(RFM_Table[[#This Row],[R_Score(Recency)]])&lt;=2,"At Risk/Lost", "Average Customers"))))</f>
        <v>Loyal Customers</v>
      </c>
    </row>
    <row r="597" spans="1:10" x14ac:dyDescent="0.35">
      <c r="A597" t="s">
        <v>671</v>
      </c>
      <c r="B597" t="s">
        <v>1464</v>
      </c>
      <c r="C597">
        <v>7</v>
      </c>
      <c r="D597">
        <v>134</v>
      </c>
      <c r="E597">
        <v>1824.2339999999999</v>
      </c>
      <c r="F597">
        <f xml:space="preserve"> ROUNDUP((1 - _xlfn.PERCENTRANK.INC(D:D,RFM_Table[[#This Row],[Recency (Days)]]))*5,0)</f>
        <v>2</v>
      </c>
      <c r="G597">
        <f>ROUNDUP(_xlfn.PERCENTRANK.INC(C:C,RFM_Table[[#This Row],[Total Orders]])*5,0)</f>
        <v>3</v>
      </c>
      <c r="H597">
        <f>ROUNDUP(_xlfn.PERCENTRANK.INC(E:E,RFM_Table[[#This Row],[Total Sales]])*5,0)</f>
        <v>3</v>
      </c>
      <c r="I597" s="9" t="str">
        <f>_xlfn.CONCAT(RFM_Table[[#This Row],[R_Score(Recency)]],RFM_Table[[#This Row],[F_Score(Frequency)]],RFM_Table[[#This Row],[M_Score(Monetary)]])</f>
        <v>233</v>
      </c>
      <c r="J597" t="str">
        <f>IF(VALUE(RFM_Table[[#This Row],[RFM_ID]])&gt;=444,"Champions", IF(VALUE(RFM_Table[[#This Row],[RFM_ID]])&gt;=333,"Loyal Customers", IF(VALUE(RFM_Table[[#This Row],[R_Score(Recency)]])&gt;=4,"Recent Customers", IF(VALUE(RFM_Table[[#This Row],[R_Score(Recency)]])&lt;=2,"At Risk/Lost", "Average Customers"))))</f>
        <v>At Risk/Lost</v>
      </c>
    </row>
    <row r="598" spans="1:10" x14ac:dyDescent="0.35">
      <c r="A598" t="s">
        <v>672</v>
      </c>
      <c r="B598" t="s">
        <v>1465</v>
      </c>
      <c r="C598">
        <v>2</v>
      </c>
      <c r="D598">
        <v>483</v>
      </c>
      <c r="E598">
        <v>1441.152</v>
      </c>
      <c r="F598">
        <f xml:space="preserve"> ROUNDUP((1 - _xlfn.PERCENTRANK.INC(D:D,RFM_Table[[#This Row],[Recency (Days)]]))*5,0)</f>
        <v>1</v>
      </c>
      <c r="G598">
        <f>ROUNDUP(_xlfn.PERCENTRANK.INC(C:C,RFM_Table[[#This Row],[Total Orders]])*5,0)</f>
        <v>1</v>
      </c>
      <c r="H598">
        <f>ROUNDUP(_xlfn.PERCENTRANK.INC(E:E,RFM_Table[[#This Row],[Total Sales]])*5,0)</f>
        <v>2</v>
      </c>
      <c r="I598" s="9" t="str">
        <f>_xlfn.CONCAT(RFM_Table[[#This Row],[R_Score(Recency)]],RFM_Table[[#This Row],[F_Score(Frequency)]],RFM_Table[[#This Row],[M_Score(Monetary)]])</f>
        <v>112</v>
      </c>
      <c r="J598" t="str">
        <f>IF(VALUE(RFM_Table[[#This Row],[RFM_ID]])&gt;=444,"Champions", IF(VALUE(RFM_Table[[#This Row],[RFM_ID]])&gt;=333,"Loyal Customers", IF(VALUE(RFM_Table[[#This Row],[R_Score(Recency)]])&gt;=4,"Recent Customers", IF(VALUE(RFM_Table[[#This Row],[R_Score(Recency)]])&lt;=2,"At Risk/Lost", "Average Customers"))))</f>
        <v>At Risk/Lost</v>
      </c>
    </row>
    <row r="599" spans="1:10" x14ac:dyDescent="0.35">
      <c r="A599" t="s">
        <v>673</v>
      </c>
      <c r="B599" t="s">
        <v>1466</v>
      </c>
      <c r="C599">
        <v>12</v>
      </c>
      <c r="D599">
        <v>9</v>
      </c>
      <c r="E599">
        <v>8646.9339999999993</v>
      </c>
      <c r="F599">
        <f xml:space="preserve"> ROUNDUP((1 - _xlfn.PERCENTRANK.INC(D:D,RFM_Table[[#This Row],[Recency (Days)]]))*5,0)</f>
        <v>5</v>
      </c>
      <c r="G599">
        <f>ROUNDUP(_xlfn.PERCENTRANK.INC(C:C,RFM_Table[[#This Row],[Total Orders]])*5,0)</f>
        <v>5</v>
      </c>
      <c r="H599">
        <f>ROUNDUP(_xlfn.PERCENTRANK.INC(E:E,RFM_Table[[#This Row],[Total Sales]])*5,0)</f>
        <v>5</v>
      </c>
      <c r="I599" s="9" t="str">
        <f>_xlfn.CONCAT(RFM_Table[[#This Row],[R_Score(Recency)]],RFM_Table[[#This Row],[F_Score(Frequency)]],RFM_Table[[#This Row],[M_Score(Monetary)]])</f>
        <v>555</v>
      </c>
      <c r="J599" t="str">
        <f>IF(VALUE(RFM_Table[[#This Row],[RFM_ID]])&gt;=444,"Champions", IF(VALUE(RFM_Table[[#This Row],[RFM_ID]])&gt;=333,"Loyal Customers", IF(VALUE(RFM_Table[[#This Row],[R_Score(Recency)]])&gt;=4,"Recent Customers", IF(VALUE(RFM_Table[[#This Row],[R_Score(Recency)]])&lt;=2,"At Risk/Lost", "Average Customers"))))</f>
        <v>Champions</v>
      </c>
    </row>
    <row r="600" spans="1:10" x14ac:dyDescent="0.35">
      <c r="A600" t="s">
        <v>674</v>
      </c>
      <c r="B600" t="s">
        <v>1467</v>
      </c>
      <c r="C600">
        <v>5</v>
      </c>
      <c r="D600">
        <v>15</v>
      </c>
      <c r="E600">
        <v>239.48099999999999</v>
      </c>
      <c r="F600">
        <f xml:space="preserve"> ROUNDUP((1 - _xlfn.PERCENTRANK.INC(D:D,RFM_Table[[#This Row],[Recency (Days)]]))*5,0)</f>
        <v>5</v>
      </c>
      <c r="G600">
        <f>ROUNDUP(_xlfn.PERCENTRANK.INC(C:C,RFM_Table[[#This Row],[Total Orders]])*5,0)</f>
        <v>2</v>
      </c>
      <c r="H600">
        <f>ROUNDUP(_xlfn.PERCENTRANK.INC(E:E,RFM_Table[[#This Row],[Total Sales]])*5,0)</f>
        <v>1</v>
      </c>
      <c r="I600" s="9" t="str">
        <f>_xlfn.CONCAT(RFM_Table[[#This Row],[R_Score(Recency)]],RFM_Table[[#This Row],[F_Score(Frequency)]],RFM_Table[[#This Row],[M_Score(Monetary)]])</f>
        <v>521</v>
      </c>
      <c r="J600" t="str">
        <f>IF(VALUE(RFM_Table[[#This Row],[RFM_ID]])&gt;=444,"Champions", IF(VALUE(RFM_Table[[#This Row],[RFM_ID]])&gt;=333,"Loyal Customers", IF(VALUE(RFM_Table[[#This Row],[R_Score(Recency)]])&gt;=4,"Recent Customers", IF(VALUE(RFM_Table[[#This Row],[R_Score(Recency)]])&lt;=2,"At Risk/Lost", "Average Customers"))))</f>
        <v>Champions</v>
      </c>
    </row>
    <row r="601" spans="1:10" x14ac:dyDescent="0.35">
      <c r="A601" t="s">
        <v>675</v>
      </c>
      <c r="B601" t="s">
        <v>1468</v>
      </c>
      <c r="C601">
        <v>3</v>
      </c>
      <c r="D601">
        <v>386</v>
      </c>
      <c r="E601">
        <v>1405.402</v>
      </c>
      <c r="F601">
        <f xml:space="preserve"> ROUNDUP((1 - _xlfn.PERCENTRANK.INC(D:D,RFM_Table[[#This Row],[Recency (Days)]]))*5,0)</f>
        <v>1</v>
      </c>
      <c r="G601">
        <f>ROUNDUP(_xlfn.PERCENTRANK.INC(C:C,RFM_Table[[#This Row],[Total Orders]])*5,0)</f>
        <v>1</v>
      </c>
      <c r="H601">
        <f>ROUNDUP(_xlfn.PERCENTRANK.INC(E:E,RFM_Table[[#This Row],[Total Sales]])*5,0)</f>
        <v>2</v>
      </c>
      <c r="I601" s="9" t="str">
        <f>_xlfn.CONCAT(RFM_Table[[#This Row],[R_Score(Recency)]],RFM_Table[[#This Row],[F_Score(Frequency)]],RFM_Table[[#This Row],[M_Score(Monetary)]])</f>
        <v>112</v>
      </c>
      <c r="J601" t="str">
        <f>IF(VALUE(RFM_Table[[#This Row],[RFM_ID]])&gt;=444,"Champions", IF(VALUE(RFM_Table[[#This Row],[RFM_ID]])&gt;=333,"Loyal Customers", IF(VALUE(RFM_Table[[#This Row],[R_Score(Recency)]])&gt;=4,"Recent Customers", IF(VALUE(RFM_Table[[#This Row],[R_Score(Recency)]])&lt;=2,"At Risk/Lost", "Average Customers"))))</f>
        <v>At Risk/Lost</v>
      </c>
    </row>
    <row r="602" spans="1:10" x14ac:dyDescent="0.35">
      <c r="A602" t="s">
        <v>676</v>
      </c>
      <c r="B602" t="s">
        <v>1469</v>
      </c>
      <c r="C602">
        <v>4</v>
      </c>
      <c r="D602">
        <v>51</v>
      </c>
      <c r="E602">
        <v>4115.6620000000003</v>
      </c>
      <c r="F602">
        <f xml:space="preserve"> ROUNDUP((1 - _xlfn.PERCENTRANK.INC(D:D,RFM_Table[[#This Row],[Recency (Days)]]))*5,0)</f>
        <v>4</v>
      </c>
      <c r="G602">
        <f>ROUNDUP(_xlfn.PERCENTRANK.INC(C:C,RFM_Table[[#This Row],[Total Orders]])*5,0)</f>
        <v>1</v>
      </c>
      <c r="H602">
        <f>ROUNDUP(_xlfn.PERCENTRANK.INC(E:E,RFM_Table[[#This Row],[Total Sales]])*5,0)</f>
        <v>4</v>
      </c>
      <c r="I602" s="9" t="str">
        <f>_xlfn.CONCAT(RFM_Table[[#This Row],[R_Score(Recency)]],RFM_Table[[#This Row],[F_Score(Frequency)]],RFM_Table[[#This Row],[M_Score(Monetary)]])</f>
        <v>414</v>
      </c>
      <c r="J602" t="str">
        <f>IF(VALUE(RFM_Table[[#This Row],[RFM_ID]])&gt;=444,"Champions", IF(VALUE(RFM_Table[[#This Row],[RFM_ID]])&gt;=333,"Loyal Customers", IF(VALUE(RFM_Table[[#This Row],[R_Score(Recency)]])&gt;=4,"Recent Customers", IF(VALUE(RFM_Table[[#This Row],[R_Score(Recency)]])&lt;=2,"At Risk/Lost", "Average Customers"))))</f>
        <v>Loyal Customers</v>
      </c>
    </row>
    <row r="603" spans="1:10" x14ac:dyDescent="0.35">
      <c r="A603" t="s">
        <v>677</v>
      </c>
      <c r="B603" t="s">
        <v>1470</v>
      </c>
      <c r="C603">
        <v>8</v>
      </c>
      <c r="D603">
        <v>30</v>
      </c>
      <c r="E603">
        <v>1467.152</v>
      </c>
      <c r="F603">
        <f xml:space="preserve"> ROUNDUP((1 - _xlfn.PERCENTRANK.INC(D:D,RFM_Table[[#This Row],[Recency (Days)]]))*5,0)</f>
        <v>4</v>
      </c>
      <c r="G603">
        <f>ROUNDUP(_xlfn.PERCENTRANK.INC(C:C,RFM_Table[[#This Row],[Total Orders]])*5,0)</f>
        <v>4</v>
      </c>
      <c r="H603">
        <f>ROUNDUP(_xlfn.PERCENTRANK.INC(E:E,RFM_Table[[#This Row],[Total Sales]])*5,0)</f>
        <v>2</v>
      </c>
      <c r="I603" s="9" t="str">
        <f>_xlfn.CONCAT(RFM_Table[[#This Row],[R_Score(Recency)]],RFM_Table[[#This Row],[F_Score(Frequency)]],RFM_Table[[#This Row],[M_Score(Monetary)]])</f>
        <v>442</v>
      </c>
      <c r="J603" t="str">
        <f>IF(VALUE(RFM_Table[[#This Row],[RFM_ID]])&gt;=444,"Champions", IF(VALUE(RFM_Table[[#This Row],[RFM_ID]])&gt;=333,"Loyal Customers", IF(VALUE(RFM_Table[[#This Row],[R_Score(Recency)]])&gt;=4,"Recent Customers", IF(VALUE(RFM_Table[[#This Row],[R_Score(Recency)]])&lt;=2,"At Risk/Lost", "Average Customers"))))</f>
        <v>Loyal Customers</v>
      </c>
    </row>
    <row r="604" spans="1:10" x14ac:dyDescent="0.35">
      <c r="A604" t="s">
        <v>678</v>
      </c>
      <c r="B604" t="s">
        <v>1471</v>
      </c>
      <c r="C604">
        <v>11</v>
      </c>
      <c r="D604">
        <v>4</v>
      </c>
      <c r="E604">
        <v>7473.8281999999999</v>
      </c>
      <c r="F604">
        <f xml:space="preserve"> ROUNDUP((1 - _xlfn.PERCENTRANK.INC(D:D,RFM_Table[[#This Row],[Recency (Days)]]))*5,0)</f>
        <v>5</v>
      </c>
      <c r="G604">
        <f>ROUNDUP(_xlfn.PERCENTRANK.INC(C:C,RFM_Table[[#This Row],[Total Orders]])*5,0)</f>
        <v>5</v>
      </c>
      <c r="H604">
        <f>ROUNDUP(_xlfn.PERCENTRANK.INC(E:E,RFM_Table[[#This Row],[Total Sales]])*5,0)</f>
        <v>5</v>
      </c>
      <c r="I604" s="9" t="str">
        <f>_xlfn.CONCAT(RFM_Table[[#This Row],[R_Score(Recency)]],RFM_Table[[#This Row],[F_Score(Frequency)]],RFM_Table[[#This Row],[M_Score(Monetary)]])</f>
        <v>555</v>
      </c>
      <c r="J604" t="str">
        <f>IF(VALUE(RFM_Table[[#This Row],[RFM_ID]])&gt;=444,"Champions", IF(VALUE(RFM_Table[[#This Row],[RFM_ID]])&gt;=333,"Loyal Customers", IF(VALUE(RFM_Table[[#This Row],[R_Score(Recency)]])&gt;=4,"Recent Customers", IF(VALUE(RFM_Table[[#This Row],[R_Score(Recency)]])&lt;=2,"At Risk/Lost", "Average Customers"))))</f>
        <v>Champions</v>
      </c>
    </row>
    <row r="605" spans="1:10" x14ac:dyDescent="0.35">
      <c r="A605" t="s">
        <v>679</v>
      </c>
      <c r="B605" t="s">
        <v>1472</v>
      </c>
      <c r="C605">
        <v>7</v>
      </c>
      <c r="D605">
        <v>0</v>
      </c>
      <c r="E605">
        <v>2493.2139999999999</v>
      </c>
      <c r="F605">
        <f xml:space="preserve"> ROUNDUP((1 - _xlfn.PERCENTRANK.INC(D:D,RFM_Table[[#This Row],[Recency (Days)]]))*5,0)</f>
        <v>5</v>
      </c>
      <c r="G605">
        <f>ROUNDUP(_xlfn.PERCENTRANK.INC(C:C,RFM_Table[[#This Row],[Total Orders]])*5,0)</f>
        <v>3</v>
      </c>
      <c r="H605">
        <f>ROUNDUP(_xlfn.PERCENTRANK.INC(E:E,RFM_Table[[#This Row],[Total Sales]])*5,0)</f>
        <v>3</v>
      </c>
      <c r="I605" s="9" t="str">
        <f>_xlfn.CONCAT(RFM_Table[[#This Row],[R_Score(Recency)]],RFM_Table[[#This Row],[F_Score(Frequency)]],RFM_Table[[#This Row],[M_Score(Monetary)]])</f>
        <v>533</v>
      </c>
      <c r="J605" t="str">
        <f>IF(VALUE(RFM_Table[[#This Row],[RFM_ID]])&gt;=444,"Champions", IF(VALUE(RFM_Table[[#This Row],[RFM_ID]])&gt;=333,"Loyal Customers", IF(VALUE(RFM_Table[[#This Row],[R_Score(Recency)]])&gt;=4,"Recent Customers", IF(VALUE(RFM_Table[[#This Row],[R_Score(Recency)]])&lt;=2,"At Risk/Lost", "Average Customers"))))</f>
        <v>Champions</v>
      </c>
    </row>
    <row r="606" spans="1:10" x14ac:dyDescent="0.35">
      <c r="A606" t="s">
        <v>680</v>
      </c>
      <c r="B606" t="s">
        <v>1473</v>
      </c>
      <c r="C606">
        <v>9</v>
      </c>
      <c r="D606">
        <v>160</v>
      </c>
      <c r="E606">
        <v>4893.0429999999997</v>
      </c>
      <c r="F606">
        <f xml:space="preserve"> ROUNDUP((1 - _xlfn.PERCENTRANK.INC(D:D,RFM_Table[[#This Row],[Recency (Days)]]))*5,0)</f>
        <v>2</v>
      </c>
      <c r="G606">
        <f>ROUNDUP(_xlfn.PERCENTRANK.INC(C:C,RFM_Table[[#This Row],[Total Orders]])*5,0)</f>
        <v>4</v>
      </c>
      <c r="H606">
        <f>ROUNDUP(_xlfn.PERCENTRANK.INC(E:E,RFM_Table[[#This Row],[Total Sales]])*5,0)</f>
        <v>5</v>
      </c>
      <c r="I606" s="9" t="str">
        <f>_xlfn.CONCAT(RFM_Table[[#This Row],[R_Score(Recency)]],RFM_Table[[#This Row],[F_Score(Frequency)]],RFM_Table[[#This Row],[M_Score(Monetary)]])</f>
        <v>245</v>
      </c>
      <c r="J606" t="str">
        <f>IF(VALUE(RFM_Table[[#This Row],[RFM_ID]])&gt;=444,"Champions", IF(VALUE(RFM_Table[[#This Row],[RFM_ID]])&gt;=333,"Loyal Customers", IF(VALUE(RFM_Table[[#This Row],[R_Score(Recency)]])&gt;=4,"Recent Customers", IF(VALUE(RFM_Table[[#This Row],[R_Score(Recency)]])&lt;=2,"At Risk/Lost", "Average Customers"))))</f>
        <v>At Risk/Lost</v>
      </c>
    </row>
    <row r="607" spans="1:10" x14ac:dyDescent="0.35">
      <c r="A607" t="s">
        <v>681</v>
      </c>
      <c r="B607" t="s">
        <v>1474</v>
      </c>
      <c r="C607">
        <v>5</v>
      </c>
      <c r="D607">
        <v>86</v>
      </c>
      <c r="E607">
        <v>1056.8579999999999</v>
      </c>
      <c r="F607">
        <f xml:space="preserve"> ROUNDUP((1 - _xlfn.PERCENTRANK.INC(D:D,RFM_Table[[#This Row],[Recency (Days)]]))*5,0)</f>
        <v>3</v>
      </c>
      <c r="G607">
        <f>ROUNDUP(_xlfn.PERCENTRANK.INC(C:C,RFM_Table[[#This Row],[Total Orders]])*5,0)</f>
        <v>2</v>
      </c>
      <c r="H607">
        <f>ROUNDUP(_xlfn.PERCENTRANK.INC(E:E,RFM_Table[[#This Row],[Total Sales]])*5,0)</f>
        <v>2</v>
      </c>
      <c r="I607" s="9" t="str">
        <f>_xlfn.CONCAT(RFM_Table[[#This Row],[R_Score(Recency)]],RFM_Table[[#This Row],[F_Score(Frequency)]],RFM_Table[[#This Row],[M_Score(Monetary)]])</f>
        <v>322</v>
      </c>
      <c r="J607" t="str">
        <f>IF(VALUE(RFM_Table[[#This Row],[RFM_ID]])&gt;=444,"Champions", IF(VALUE(RFM_Table[[#This Row],[RFM_ID]])&gt;=333,"Loyal Customers", IF(VALUE(RFM_Table[[#This Row],[R_Score(Recency)]])&gt;=4,"Recent Customers", IF(VALUE(RFM_Table[[#This Row],[R_Score(Recency)]])&lt;=2,"At Risk/Lost", "Average Customers"))))</f>
        <v>Average Customers</v>
      </c>
    </row>
    <row r="608" spans="1:10" x14ac:dyDescent="0.35">
      <c r="A608" t="s">
        <v>682</v>
      </c>
      <c r="B608" t="s">
        <v>1475</v>
      </c>
      <c r="C608">
        <v>10</v>
      </c>
      <c r="D608">
        <v>97</v>
      </c>
      <c r="E608">
        <v>7252.6080000000002</v>
      </c>
      <c r="F608">
        <f xml:space="preserve"> ROUNDUP((1 - _xlfn.PERCENTRANK.INC(D:D,RFM_Table[[#This Row],[Recency (Days)]]))*5,0)</f>
        <v>3</v>
      </c>
      <c r="G608">
        <f>ROUNDUP(_xlfn.PERCENTRANK.INC(C:C,RFM_Table[[#This Row],[Total Orders]])*5,0)</f>
        <v>5</v>
      </c>
      <c r="H608">
        <f>ROUNDUP(_xlfn.PERCENTRANK.INC(E:E,RFM_Table[[#This Row],[Total Sales]])*5,0)</f>
        <v>5</v>
      </c>
      <c r="I608" s="9" t="str">
        <f>_xlfn.CONCAT(RFM_Table[[#This Row],[R_Score(Recency)]],RFM_Table[[#This Row],[F_Score(Frequency)]],RFM_Table[[#This Row],[M_Score(Monetary)]])</f>
        <v>355</v>
      </c>
      <c r="J608" t="str">
        <f>IF(VALUE(RFM_Table[[#This Row],[RFM_ID]])&gt;=444,"Champions", IF(VALUE(RFM_Table[[#This Row],[RFM_ID]])&gt;=333,"Loyal Customers", IF(VALUE(RFM_Table[[#This Row],[R_Score(Recency)]])&gt;=4,"Recent Customers", IF(VALUE(RFM_Table[[#This Row],[R_Score(Recency)]])&lt;=2,"At Risk/Lost", "Average Customers"))))</f>
        <v>Loyal Customers</v>
      </c>
    </row>
    <row r="609" spans="1:10" x14ac:dyDescent="0.35">
      <c r="A609" t="s">
        <v>683</v>
      </c>
      <c r="B609" t="s">
        <v>1476</v>
      </c>
      <c r="C609">
        <v>5</v>
      </c>
      <c r="D609">
        <v>36</v>
      </c>
      <c r="E609">
        <v>1840.1780000000001</v>
      </c>
      <c r="F609">
        <f xml:space="preserve"> ROUNDUP((1 - _xlfn.PERCENTRANK.INC(D:D,RFM_Table[[#This Row],[Recency (Days)]]))*5,0)</f>
        <v>4</v>
      </c>
      <c r="G609">
        <f>ROUNDUP(_xlfn.PERCENTRANK.INC(C:C,RFM_Table[[#This Row],[Total Orders]])*5,0)</f>
        <v>2</v>
      </c>
      <c r="H609">
        <f>ROUNDUP(_xlfn.PERCENTRANK.INC(E:E,RFM_Table[[#This Row],[Total Sales]])*5,0)</f>
        <v>3</v>
      </c>
      <c r="I609" s="9" t="str">
        <f>_xlfn.CONCAT(RFM_Table[[#This Row],[R_Score(Recency)]],RFM_Table[[#This Row],[F_Score(Frequency)]],RFM_Table[[#This Row],[M_Score(Monetary)]])</f>
        <v>423</v>
      </c>
      <c r="J609" t="str">
        <f>IF(VALUE(RFM_Table[[#This Row],[RFM_ID]])&gt;=444,"Champions", IF(VALUE(RFM_Table[[#This Row],[RFM_ID]])&gt;=333,"Loyal Customers", IF(VALUE(RFM_Table[[#This Row],[R_Score(Recency)]])&gt;=4,"Recent Customers", IF(VALUE(RFM_Table[[#This Row],[R_Score(Recency)]])&lt;=2,"At Risk/Lost", "Average Customers"))))</f>
        <v>Loyal Customers</v>
      </c>
    </row>
    <row r="610" spans="1:10" x14ac:dyDescent="0.35">
      <c r="A610" t="s">
        <v>684</v>
      </c>
      <c r="B610" t="s">
        <v>1477</v>
      </c>
      <c r="C610">
        <v>6</v>
      </c>
      <c r="D610">
        <v>107</v>
      </c>
      <c r="E610">
        <v>2181.4789999999998</v>
      </c>
      <c r="F610">
        <f xml:space="preserve"> ROUNDUP((1 - _xlfn.PERCENTRANK.INC(D:D,RFM_Table[[#This Row],[Recency (Days)]]))*5,0)</f>
        <v>2</v>
      </c>
      <c r="G610">
        <f>ROUNDUP(_xlfn.PERCENTRANK.INC(C:C,RFM_Table[[#This Row],[Total Orders]])*5,0)</f>
        <v>3</v>
      </c>
      <c r="H610">
        <f>ROUNDUP(_xlfn.PERCENTRANK.INC(E:E,RFM_Table[[#This Row],[Total Sales]])*5,0)</f>
        <v>3</v>
      </c>
      <c r="I610" s="9" t="str">
        <f>_xlfn.CONCAT(RFM_Table[[#This Row],[R_Score(Recency)]],RFM_Table[[#This Row],[F_Score(Frequency)]],RFM_Table[[#This Row],[M_Score(Monetary)]])</f>
        <v>233</v>
      </c>
      <c r="J610" t="str">
        <f>IF(VALUE(RFM_Table[[#This Row],[RFM_ID]])&gt;=444,"Champions", IF(VALUE(RFM_Table[[#This Row],[RFM_ID]])&gt;=333,"Loyal Customers", IF(VALUE(RFM_Table[[#This Row],[R_Score(Recency)]])&gt;=4,"Recent Customers", IF(VALUE(RFM_Table[[#This Row],[R_Score(Recency)]])&lt;=2,"At Risk/Lost", "Average Customers"))))</f>
        <v>At Risk/Lost</v>
      </c>
    </row>
    <row r="611" spans="1:10" x14ac:dyDescent="0.35">
      <c r="A611" t="s">
        <v>685</v>
      </c>
      <c r="B611" t="s">
        <v>1478</v>
      </c>
      <c r="C611">
        <v>8</v>
      </c>
      <c r="D611">
        <v>69</v>
      </c>
      <c r="E611">
        <v>1278.6389999999999</v>
      </c>
      <c r="F611">
        <f xml:space="preserve"> ROUNDUP((1 - _xlfn.PERCENTRANK.INC(D:D,RFM_Table[[#This Row],[Recency (Days)]]))*5,0)</f>
        <v>3</v>
      </c>
      <c r="G611">
        <f>ROUNDUP(_xlfn.PERCENTRANK.INC(C:C,RFM_Table[[#This Row],[Total Orders]])*5,0)</f>
        <v>4</v>
      </c>
      <c r="H611">
        <f>ROUNDUP(_xlfn.PERCENTRANK.INC(E:E,RFM_Table[[#This Row],[Total Sales]])*5,0)</f>
        <v>2</v>
      </c>
      <c r="I611" s="9" t="str">
        <f>_xlfn.CONCAT(RFM_Table[[#This Row],[R_Score(Recency)]],RFM_Table[[#This Row],[F_Score(Frequency)]],RFM_Table[[#This Row],[M_Score(Monetary)]])</f>
        <v>342</v>
      </c>
      <c r="J611" t="str">
        <f>IF(VALUE(RFM_Table[[#This Row],[RFM_ID]])&gt;=444,"Champions", IF(VALUE(RFM_Table[[#This Row],[RFM_ID]])&gt;=333,"Loyal Customers", IF(VALUE(RFM_Table[[#This Row],[R_Score(Recency)]])&gt;=4,"Recent Customers", IF(VALUE(RFM_Table[[#This Row],[R_Score(Recency)]])&lt;=2,"At Risk/Lost", "Average Customers"))))</f>
        <v>Loyal Customers</v>
      </c>
    </row>
    <row r="612" spans="1:10" x14ac:dyDescent="0.35">
      <c r="A612" t="s">
        <v>686</v>
      </c>
      <c r="B612" t="s">
        <v>1479</v>
      </c>
      <c r="C612">
        <v>7</v>
      </c>
      <c r="D612">
        <v>236</v>
      </c>
      <c r="E612">
        <v>6843.634</v>
      </c>
      <c r="F612">
        <f xml:space="preserve"> ROUNDUP((1 - _xlfn.PERCENTRANK.INC(D:D,RFM_Table[[#This Row],[Recency (Days)]]))*5,0)</f>
        <v>1</v>
      </c>
      <c r="G612">
        <f>ROUNDUP(_xlfn.PERCENTRANK.INC(C:C,RFM_Table[[#This Row],[Total Orders]])*5,0)</f>
        <v>3</v>
      </c>
      <c r="H612">
        <f>ROUNDUP(_xlfn.PERCENTRANK.INC(E:E,RFM_Table[[#This Row],[Total Sales]])*5,0)</f>
        <v>5</v>
      </c>
      <c r="I612" s="9" t="str">
        <f>_xlfn.CONCAT(RFM_Table[[#This Row],[R_Score(Recency)]],RFM_Table[[#This Row],[F_Score(Frequency)]],RFM_Table[[#This Row],[M_Score(Monetary)]])</f>
        <v>135</v>
      </c>
      <c r="J612" t="str">
        <f>IF(VALUE(RFM_Table[[#This Row],[RFM_ID]])&gt;=444,"Champions", IF(VALUE(RFM_Table[[#This Row],[RFM_ID]])&gt;=333,"Loyal Customers", IF(VALUE(RFM_Table[[#This Row],[R_Score(Recency)]])&gt;=4,"Recent Customers", IF(VALUE(RFM_Table[[#This Row],[R_Score(Recency)]])&lt;=2,"At Risk/Lost", "Average Customers"))))</f>
        <v>At Risk/Lost</v>
      </c>
    </row>
    <row r="613" spans="1:10" x14ac:dyDescent="0.35">
      <c r="A613" t="s">
        <v>687</v>
      </c>
      <c r="B613" t="s">
        <v>1480</v>
      </c>
      <c r="C613">
        <v>4</v>
      </c>
      <c r="D613">
        <v>71</v>
      </c>
      <c r="E613">
        <v>160.572</v>
      </c>
      <c r="F613">
        <f xml:space="preserve"> ROUNDUP((1 - _xlfn.PERCENTRANK.INC(D:D,RFM_Table[[#This Row],[Recency (Days)]]))*5,0)</f>
        <v>3</v>
      </c>
      <c r="G613">
        <f>ROUNDUP(_xlfn.PERCENTRANK.INC(C:C,RFM_Table[[#This Row],[Total Orders]])*5,0)</f>
        <v>1</v>
      </c>
      <c r="H613">
        <f>ROUNDUP(_xlfn.PERCENTRANK.INC(E:E,RFM_Table[[#This Row],[Total Sales]])*5,0)</f>
        <v>1</v>
      </c>
      <c r="I613" s="9" t="str">
        <f>_xlfn.CONCAT(RFM_Table[[#This Row],[R_Score(Recency)]],RFM_Table[[#This Row],[F_Score(Frequency)]],RFM_Table[[#This Row],[M_Score(Monetary)]])</f>
        <v>311</v>
      </c>
      <c r="J613" t="str">
        <f>IF(VALUE(RFM_Table[[#This Row],[RFM_ID]])&gt;=444,"Champions", IF(VALUE(RFM_Table[[#This Row],[RFM_ID]])&gt;=333,"Loyal Customers", IF(VALUE(RFM_Table[[#This Row],[R_Score(Recency)]])&gt;=4,"Recent Customers", IF(VALUE(RFM_Table[[#This Row],[R_Score(Recency)]])&lt;=2,"At Risk/Lost", "Average Customers"))))</f>
        <v>Average Customers</v>
      </c>
    </row>
    <row r="614" spans="1:10" x14ac:dyDescent="0.35">
      <c r="A614" t="s">
        <v>688</v>
      </c>
      <c r="B614" t="s">
        <v>1481</v>
      </c>
      <c r="C614">
        <v>5</v>
      </c>
      <c r="D614">
        <v>89</v>
      </c>
      <c r="E614">
        <v>2876.0459999999998</v>
      </c>
      <c r="F614">
        <f xml:space="preserve"> ROUNDUP((1 - _xlfn.PERCENTRANK.INC(D:D,RFM_Table[[#This Row],[Recency (Days)]]))*5,0)</f>
        <v>3</v>
      </c>
      <c r="G614">
        <f>ROUNDUP(_xlfn.PERCENTRANK.INC(C:C,RFM_Table[[#This Row],[Total Orders]])*5,0)</f>
        <v>2</v>
      </c>
      <c r="H614">
        <f>ROUNDUP(_xlfn.PERCENTRANK.INC(E:E,RFM_Table[[#This Row],[Total Sales]])*5,0)</f>
        <v>4</v>
      </c>
      <c r="I614" s="9" t="str">
        <f>_xlfn.CONCAT(RFM_Table[[#This Row],[R_Score(Recency)]],RFM_Table[[#This Row],[F_Score(Frequency)]],RFM_Table[[#This Row],[M_Score(Monetary)]])</f>
        <v>324</v>
      </c>
      <c r="J614" t="str">
        <f>IF(VALUE(RFM_Table[[#This Row],[RFM_ID]])&gt;=444,"Champions", IF(VALUE(RFM_Table[[#This Row],[RFM_ID]])&gt;=333,"Loyal Customers", IF(VALUE(RFM_Table[[#This Row],[R_Score(Recency)]])&gt;=4,"Recent Customers", IF(VALUE(RFM_Table[[#This Row],[R_Score(Recency)]])&lt;=2,"At Risk/Lost", "Average Customers"))))</f>
        <v>Average Customers</v>
      </c>
    </row>
    <row r="615" spans="1:10" x14ac:dyDescent="0.35">
      <c r="A615" t="s">
        <v>689</v>
      </c>
      <c r="B615" t="s">
        <v>1482</v>
      </c>
      <c r="C615">
        <v>10</v>
      </c>
      <c r="D615">
        <v>46</v>
      </c>
      <c r="E615">
        <v>3454.9160000000002</v>
      </c>
      <c r="F615">
        <f xml:space="preserve"> ROUNDUP((1 - _xlfn.PERCENTRANK.INC(D:D,RFM_Table[[#This Row],[Recency (Days)]]))*5,0)</f>
        <v>4</v>
      </c>
      <c r="G615">
        <f>ROUNDUP(_xlfn.PERCENTRANK.INC(C:C,RFM_Table[[#This Row],[Total Orders]])*5,0)</f>
        <v>5</v>
      </c>
      <c r="H615">
        <f>ROUNDUP(_xlfn.PERCENTRANK.INC(E:E,RFM_Table[[#This Row],[Total Sales]])*5,0)</f>
        <v>4</v>
      </c>
      <c r="I615" s="9" t="str">
        <f>_xlfn.CONCAT(RFM_Table[[#This Row],[R_Score(Recency)]],RFM_Table[[#This Row],[F_Score(Frequency)]],RFM_Table[[#This Row],[M_Score(Monetary)]])</f>
        <v>454</v>
      </c>
      <c r="J615" t="str">
        <f>IF(VALUE(RFM_Table[[#This Row],[RFM_ID]])&gt;=444,"Champions", IF(VALUE(RFM_Table[[#This Row],[RFM_ID]])&gt;=333,"Loyal Customers", IF(VALUE(RFM_Table[[#This Row],[R_Score(Recency)]])&gt;=4,"Recent Customers", IF(VALUE(RFM_Table[[#This Row],[R_Score(Recency)]])&lt;=2,"At Risk/Lost", "Average Customers"))))</f>
        <v>Champions</v>
      </c>
    </row>
    <row r="616" spans="1:10" x14ac:dyDescent="0.35">
      <c r="A616" t="s">
        <v>690</v>
      </c>
      <c r="B616" t="s">
        <v>1483</v>
      </c>
      <c r="C616">
        <v>7</v>
      </c>
      <c r="D616">
        <v>464</v>
      </c>
      <c r="E616">
        <v>3922.415</v>
      </c>
      <c r="F616">
        <f xml:space="preserve"> ROUNDUP((1 - _xlfn.PERCENTRANK.INC(D:D,RFM_Table[[#This Row],[Recency (Days)]]))*5,0)</f>
        <v>1</v>
      </c>
      <c r="G616">
        <f>ROUNDUP(_xlfn.PERCENTRANK.INC(C:C,RFM_Table[[#This Row],[Total Orders]])*5,0)</f>
        <v>3</v>
      </c>
      <c r="H616">
        <f>ROUNDUP(_xlfn.PERCENTRANK.INC(E:E,RFM_Table[[#This Row],[Total Sales]])*5,0)</f>
        <v>4</v>
      </c>
      <c r="I616" s="9" t="str">
        <f>_xlfn.CONCAT(RFM_Table[[#This Row],[R_Score(Recency)]],RFM_Table[[#This Row],[F_Score(Frequency)]],RFM_Table[[#This Row],[M_Score(Monetary)]])</f>
        <v>134</v>
      </c>
      <c r="J616" t="str">
        <f>IF(VALUE(RFM_Table[[#This Row],[RFM_ID]])&gt;=444,"Champions", IF(VALUE(RFM_Table[[#This Row],[RFM_ID]])&gt;=333,"Loyal Customers", IF(VALUE(RFM_Table[[#This Row],[R_Score(Recency)]])&gt;=4,"Recent Customers", IF(VALUE(RFM_Table[[#This Row],[R_Score(Recency)]])&lt;=2,"At Risk/Lost", "Average Customers"))))</f>
        <v>At Risk/Lost</v>
      </c>
    </row>
    <row r="617" spans="1:10" x14ac:dyDescent="0.35">
      <c r="A617" t="s">
        <v>691</v>
      </c>
      <c r="B617" t="s">
        <v>1484</v>
      </c>
      <c r="C617">
        <v>9</v>
      </c>
      <c r="D617">
        <v>25</v>
      </c>
      <c r="E617">
        <v>6108.3379999999997</v>
      </c>
      <c r="F617">
        <f xml:space="preserve"> ROUNDUP((1 - _xlfn.PERCENTRANK.INC(D:D,RFM_Table[[#This Row],[Recency (Days)]]))*5,0)</f>
        <v>5</v>
      </c>
      <c r="G617">
        <f>ROUNDUP(_xlfn.PERCENTRANK.INC(C:C,RFM_Table[[#This Row],[Total Orders]])*5,0)</f>
        <v>4</v>
      </c>
      <c r="H617">
        <f>ROUNDUP(_xlfn.PERCENTRANK.INC(E:E,RFM_Table[[#This Row],[Total Sales]])*5,0)</f>
        <v>5</v>
      </c>
      <c r="I617" s="9" t="str">
        <f>_xlfn.CONCAT(RFM_Table[[#This Row],[R_Score(Recency)]],RFM_Table[[#This Row],[F_Score(Frequency)]],RFM_Table[[#This Row],[M_Score(Monetary)]])</f>
        <v>545</v>
      </c>
      <c r="J617" t="str">
        <f>IF(VALUE(RFM_Table[[#This Row],[RFM_ID]])&gt;=444,"Champions", IF(VALUE(RFM_Table[[#This Row],[RFM_ID]])&gt;=333,"Loyal Customers", IF(VALUE(RFM_Table[[#This Row],[R_Score(Recency)]])&gt;=4,"Recent Customers", IF(VALUE(RFM_Table[[#This Row],[R_Score(Recency)]])&lt;=2,"At Risk/Lost", "Average Customers"))))</f>
        <v>Champions</v>
      </c>
    </row>
    <row r="618" spans="1:10" x14ac:dyDescent="0.35">
      <c r="A618" t="s">
        <v>692</v>
      </c>
      <c r="B618" t="s">
        <v>1485</v>
      </c>
      <c r="C618">
        <v>9</v>
      </c>
      <c r="D618">
        <v>5</v>
      </c>
      <c r="E618">
        <v>2617.9059999999999</v>
      </c>
      <c r="F618">
        <f xml:space="preserve"> ROUNDUP((1 - _xlfn.PERCENTRANK.INC(D:D,RFM_Table[[#This Row],[Recency (Days)]]))*5,0)</f>
        <v>5</v>
      </c>
      <c r="G618">
        <f>ROUNDUP(_xlfn.PERCENTRANK.INC(C:C,RFM_Table[[#This Row],[Total Orders]])*5,0)</f>
        <v>4</v>
      </c>
      <c r="H618">
        <f>ROUNDUP(_xlfn.PERCENTRANK.INC(E:E,RFM_Table[[#This Row],[Total Sales]])*5,0)</f>
        <v>3</v>
      </c>
      <c r="I618" s="9" t="str">
        <f>_xlfn.CONCAT(RFM_Table[[#This Row],[R_Score(Recency)]],RFM_Table[[#This Row],[F_Score(Frequency)]],RFM_Table[[#This Row],[M_Score(Monetary)]])</f>
        <v>543</v>
      </c>
      <c r="J618" t="str">
        <f>IF(VALUE(RFM_Table[[#This Row],[RFM_ID]])&gt;=444,"Champions", IF(VALUE(RFM_Table[[#This Row],[RFM_ID]])&gt;=333,"Loyal Customers", IF(VALUE(RFM_Table[[#This Row],[R_Score(Recency)]])&gt;=4,"Recent Customers", IF(VALUE(RFM_Table[[#This Row],[R_Score(Recency)]])&lt;=2,"At Risk/Lost", "Average Customers"))))</f>
        <v>Champions</v>
      </c>
    </row>
    <row r="619" spans="1:10" x14ac:dyDescent="0.35">
      <c r="A619" t="s">
        <v>693</v>
      </c>
      <c r="B619" t="s">
        <v>1486</v>
      </c>
      <c r="C619">
        <v>7</v>
      </c>
      <c r="D619">
        <v>43</v>
      </c>
      <c r="E619">
        <v>3832.3139999999999</v>
      </c>
      <c r="F619">
        <f xml:space="preserve"> ROUNDUP((1 - _xlfn.PERCENTRANK.INC(D:D,RFM_Table[[#This Row],[Recency (Days)]]))*5,0)</f>
        <v>4</v>
      </c>
      <c r="G619">
        <f>ROUNDUP(_xlfn.PERCENTRANK.INC(C:C,RFM_Table[[#This Row],[Total Orders]])*5,0)</f>
        <v>3</v>
      </c>
      <c r="H619">
        <f>ROUNDUP(_xlfn.PERCENTRANK.INC(E:E,RFM_Table[[#This Row],[Total Sales]])*5,0)</f>
        <v>4</v>
      </c>
      <c r="I619" s="9" t="str">
        <f>_xlfn.CONCAT(RFM_Table[[#This Row],[R_Score(Recency)]],RFM_Table[[#This Row],[F_Score(Frequency)]],RFM_Table[[#This Row],[M_Score(Monetary)]])</f>
        <v>434</v>
      </c>
      <c r="J619" t="str">
        <f>IF(VALUE(RFM_Table[[#This Row],[RFM_ID]])&gt;=444,"Champions", IF(VALUE(RFM_Table[[#This Row],[RFM_ID]])&gt;=333,"Loyal Customers", IF(VALUE(RFM_Table[[#This Row],[R_Score(Recency)]])&gt;=4,"Recent Customers", IF(VALUE(RFM_Table[[#This Row],[R_Score(Recency)]])&lt;=2,"At Risk/Lost", "Average Customers"))))</f>
        <v>Loyal Customers</v>
      </c>
    </row>
    <row r="620" spans="1:10" x14ac:dyDescent="0.35">
      <c r="A620" t="s">
        <v>694</v>
      </c>
      <c r="B620" t="s">
        <v>1487</v>
      </c>
      <c r="C620">
        <v>9</v>
      </c>
      <c r="D620">
        <v>12</v>
      </c>
      <c r="E620">
        <v>4793.5429999999997</v>
      </c>
      <c r="F620">
        <f xml:space="preserve"> ROUNDUP((1 - _xlfn.PERCENTRANK.INC(D:D,RFM_Table[[#This Row],[Recency (Days)]]))*5,0)</f>
        <v>5</v>
      </c>
      <c r="G620">
        <f>ROUNDUP(_xlfn.PERCENTRANK.INC(C:C,RFM_Table[[#This Row],[Total Orders]])*5,0)</f>
        <v>4</v>
      </c>
      <c r="H620">
        <f>ROUNDUP(_xlfn.PERCENTRANK.INC(E:E,RFM_Table[[#This Row],[Total Sales]])*5,0)</f>
        <v>5</v>
      </c>
      <c r="I620" s="9" t="str">
        <f>_xlfn.CONCAT(RFM_Table[[#This Row],[R_Score(Recency)]],RFM_Table[[#This Row],[F_Score(Frequency)]],RFM_Table[[#This Row],[M_Score(Monetary)]])</f>
        <v>545</v>
      </c>
      <c r="J620" t="str">
        <f>IF(VALUE(RFM_Table[[#This Row],[RFM_ID]])&gt;=444,"Champions", IF(VALUE(RFM_Table[[#This Row],[RFM_ID]])&gt;=333,"Loyal Customers", IF(VALUE(RFM_Table[[#This Row],[R_Score(Recency)]])&gt;=4,"Recent Customers", IF(VALUE(RFM_Table[[#This Row],[R_Score(Recency)]])&lt;=2,"At Risk/Lost", "Average Customers"))))</f>
        <v>Champions</v>
      </c>
    </row>
    <row r="621" spans="1:10" x14ac:dyDescent="0.35">
      <c r="A621" t="s">
        <v>695</v>
      </c>
      <c r="B621" t="s">
        <v>1488</v>
      </c>
      <c r="C621">
        <v>5</v>
      </c>
      <c r="D621">
        <v>61</v>
      </c>
      <c r="E621">
        <v>1686.9224999999999</v>
      </c>
      <c r="F621">
        <f xml:space="preserve"> ROUNDUP((1 - _xlfn.PERCENTRANK.INC(D:D,RFM_Table[[#This Row],[Recency (Days)]]))*5,0)</f>
        <v>3</v>
      </c>
      <c r="G621">
        <f>ROUNDUP(_xlfn.PERCENTRANK.INC(C:C,RFM_Table[[#This Row],[Total Orders]])*5,0)</f>
        <v>2</v>
      </c>
      <c r="H621">
        <f>ROUNDUP(_xlfn.PERCENTRANK.INC(E:E,RFM_Table[[#This Row],[Total Sales]])*5,0)</f>
        <v>2</v>
      </c>
      <c r="I621" s="9" t="str">
        <f>_xlfn.CONCAT(RFM_Table[[#This Row],[R_Score(Recency)]],RFM_Table[[#This Row],[F_Score(Frequency)]],RFM_Table[[#This Row],[M_Score(Monetary)]])</f>
        <v>322</v>
      </c>
      <c r="J621" t="str">
        <f>IF(VALUE(RFM_Table[[#This Row],[RFM_ID]])&gt;=444,"Champions", IF(VALUE(RFM_Table[[#This Row],[RFM_ID]])&gt;=333,"Loyal Customers", IF(VALUE(RFM_Table[[#This Row],[R_Score(Recency)]])&gt;=4,"Recent Customers", IF(VALUE(RFM_Table[[#This Row],[R_Score(Recency)]])&lt;=2,"At Risk/Lost", "Average Customers"))))</f>
        <v>Average Customers</v>
      </c>
    </row>
    <row r="622" spans="1:10" x14ac:dyDescent="0.35">
      <c r="A622" t="s">
        <v>696</v>
      </c>
      <c r="B622" t="s">
        <v>1489</v>
      </c>
      <c r="C622">
        <v>2</v>
      </c>
      <c r="D622">
        <v>68</v>
      </c>
      <c r="E622">
        <v>1008.196</v>
      </c>
      <c r="F622">
        <f xml:space="preserve"> ROUNDUP((1 - _xlfn.PERCENTRANK.INC(D:D,RFM_Table[[#This Row],[Recency (Days)]]))*5,0)</f>
        <v>3</v>
      </c>
      <c r="G622">
        <f>ROUNDUP(_xlfn.PERCENTRANK.INC(C:C,RFM_Table[[#This Row],[Total Orders]])*5,0)</f>
        <v>1</v>
      </c>
      <c r="H622">
        <f>ROUNDUP(_xlfn.PERCENTRANK.INC(E:E,RFM_Table[[#This Row],[Total Sales]])*5,0)</f>
        <v>2</v>
      </c>
      <c r="I622" s="9" t="str">
        <f>_xlfn.CONCAT(RFM_Table[[#This Row],[R_Score(Recency)]],RFM_Table[[#This Row],[F_Score(Frequency)]],RFM_Table[[#This Row],[M_Score(Monetary)]])</f>
        <v>312</v>
      </c>
      <c r="J622" t="str">
        <f>IF(VALUE(RFM_Table[[#This Row],[RFM_ID]])&gt;=444,"Champions", IF(VALUE(RFM_Table[[#This Row],[RFM_ID]])&gt;=333,"Loyal Customers", IF(VALUE(RFM_Table[[#This Row],[R_Score(Recency)]])&gt;=4,"Recent Customers", IF(VALUE(RFM_Table[[#This Row],[R_Score(Recency)]])&lt;=2,"At Risk/Lost", "Average Customers"))))</f>
        <v>Average Customers</v>
      </c>
    </row>
    <row r="623" spans="1:10" x14ac:dyDescent="0.35">
      <c r="A623" t="s">
        <v>697</v>
      </c>
      <c r="B623" t="s">
        <v>1490</v>
      </c>
      <c r="C623">
        <v>6</v>
      </c>
      <c r="D623">
        <v>96</v>
      </c>
      <c r="E623">
        <v>15117.339</v>
      </c>
      <c r="F623">
        <f xml:space="preserve"> ROUNDUP((1 - _xlfn.PERCENTRANK.INC(D:D,RFM_Table[[#This Row],[Recency (Days)]]))*5,0)</f>
        <v>3</v>
      </c>
      <c r="G623">
        <f>ROUNDUP(_xlfn.PERCENTRANK.INC(C:C,RFM_Table[[#This Row],[Total Orders]])*5,0)</f>
        <v>3</v>
      </c>
      <c r="H623">
        <f>ROUNDUP(_xlfn.PERCENTRANK.INC(E:E,RFM_Table[[#This Row],[Total Sales]])*5,0)</f>
        <v>5</v>
      </c>
      <c r="I623" s="9" t="str">
        <f>_xlfn.CONCAT(RFM_Table[[#This Row],[R_Score(Recency)]],RFM_Table[[#This Row],[F_Score(Frequency)]],RFM_Table[[#This Row],[M_Score(Monetary)]])</f>
        <v>335</v>
      </c>
      <c r="J623" t="str">
        <f>IF(VALUE(RFM_Table[[#This Row],[RFM_ID]])&gt;=444,"Champions", IF(VALUE(RFM_Table[[#This Row],[RFM_ID]])&gt;=333,"Loyal Customers", IF(VALUE(RFM_Table[[#This Row],[R_Score(Recency)]])&gt;=4,"Recent Customers", IF(VALUE(RFM_Table[[#This Row],[R_Score(Recency)]])&lt;=2,"At Risk/Lost", "Average Customers"))))</f>
        <v>Loyal Customers</v>
      </c>
    </row>
    <row r="624" spans="1:10" x14ac:dyDescent="0.35">
      <c r="A624" t="s">
        <v>698</v>
      </c>
      <c r="B624" t="s">
        <v>1491</v>
      </c>
      <c r="C624">
        <v>8</v>
      </c>
      <c r="D624">
        <v>19</v>
      </c>
      <c r="E624">
        <v>2663.0859999999998</v>
      </c>
      <c r="F624">
        <f xml:space="preserve"> ROUNDUP((1 - _xlfn.PERCENTRANK.INC(D:D,RFM_Table[[#This Row],[Recency (Days)]]))*5,0)</f>
        <v>5</v>
      </c>
      <c r="G624">
        <f>ROUNDUP(_xlfn.PERCENTRANK.INC(C:C,RFM_Table[[#This Row],[Total Orders]])*5,0)</f>
        <v>4</v>
      </c>
      <c r="H624">
        <f>ROUNDUP(_xlfn.PERCENTRANK.INC(E:E,RFM_Table[[#This Row],[Total Sales]])*5,0)</f>
        <v>3</v>
      </c>
      <c r="I624" s="9" t="str">
        <f>_xlfn.CONCAT(RFM_Table[[#This Row],[R_Score(Recency)]],RFM_Table[[#This Row],[F_Score(Frequency)]],RFM_Table[[#This Row],[M_Score(Monetary)]])</f>
        <v>543</v>
      </c>
      <c r="J624" t="str">
        <f>IF(VALUE(RFM_Table[[#This Row],[RFM_ID]])&gt;=444,"Champions", IF(VALUE(RFM_Table[[#This Row],[RFM_ID]])&gt;=333,"Loyal Customers", IF(VALUE(RFM_Table[[#This Row],[R_Score(Recency)]])&gt;=4,"Recent Customers", IF(VALUE(RFM_Table[[#This Row],[R_Score(Recency)]])&lt;=2,"At Risk/Lost", "Average Customers"))))</f>
        <v>Champions</v>
      </c>
    </row>
    <row r="625" spans="1:10" x14ac:dyDescent="0.35">
      <c r="A625" t="s">
        <v>699</v>
      </c>
      <c r="B625" t="s">
        <v>1492</v>
      </c>
      <c r="C625">
        <v>12</v>
      </c>
      <c r="D625">
        <v>9</v>
      </c>
      <c r="E625">
        <v>4715.4660000000003</v>
      </c>
      <c r="F625">
        <f xml:space="preserve"> ROUNDUP((1 - _xlfn.PERCENTRANK.INC(D:D,RFM_Table[[#This Row],[Recency (Days)]]))*5,0)</f>
        <v>5</v>
      </c>
      <c r="G625">
        <f>ROUNDUP(_xlfn.PERCENTRANK.INC(C:C,RFM_Table[[#This Row],[Total Orders]])*5,0)</f>
        <v>5</v>
      </c>
      <c r="H625">
        <f>ROUNDUP(_xlfn.PERCENTRANK.INC(E:E,RFM_Table[[#This Row],[Total Sales]])*5,0)</f>
        <v>5</v>
      </c>
      <c r="I625" s="9" t="str">
        <f>_xlfn.CONCAT(RFM_Table[[#This Row],[R_Score(Recency)]],RFM_Table[[#This Row],[F_Score(Frequency)]],RFM_Table[[#This Row],[M_Score(Monetary)]])</f>
        <v>555</v>
      </c>
      <c r="J625" t="str">
        <f>IF(VALUE(RFM_Table[[#This Row],[RFM_ID]])&gt;=444,"Champions", IF(VALUE(RFM_Table[[#This Row],[RFM_ID]])&gt;=333,"Loyal Customers", IF(VALUE(RFM_Table[[#This Row],[R_Score(Recency)]])&gt;=4,"Recent Customers", IF(VALUE(RFM_Table[[#This Row],[R_Score(Recency)]])&lt;=2,"At Risk/Lost", "Average Customers"))))</f>
        <v>Champions</v>
      </c>
    </row>
    <row r="626" spans="1:10" x14ac:dyDescent="0.35">
      <c r="A626" t="s">
        <v>700</v>
      </c>
      <c r="B626" t="s">
        <v>1493</v>
      </c>
      <c r="C626">
        <v>5</v>
      </c>
      <c r="D626">
        <v>25</v>
      </c>
      <c r="E626">
        <v>528.54600000000005</v>
      </c>
      <c r="F626">
        <f xml:space="preserve"> ROUNDUP((1 - _xlfn.PERCENTRANK.INC(D:D,RFM_Table[[#This Row],[Recency (Days)]]))*5,0)</f>
        <v>5</v>
      </c>
      <c r="G626">
        <f>ROUNDUP(_xlfn.PERCENTRANK.INC(C:C,RFM_Table[[#This Row],[Total Orders]])*5,0)</f>
        <v>2</v>
      </c>
      <c r="H626">
        <f>ROUNDUP(_xlfn.PERCENTRANK.INC(E:E,RFM_Table[[#This Row],[Total Sales]])*5,0)</f>
        <v>1</v>
      </c>
      <c r="I626" s="9" t="str">
        <f>_xlfn.CONCAT(RFM_Table[[#This Row],[R_Score(Recency)]],RFM_Table[[#This Row],[F_Score(Frequency)]],RFM_Table[[#This Row],[M_Score(Monetary)]])</f>
        <v>521</v>
      </c>
      <c r="J626" t="str">
        <f>IF(VALUE(RFM_Table[[#This Row],[RFM_ID]])&gt;=444,"Champions", IF(VALUE(RFM_Table[[#This Row],[RFM_ID]])&gt;=333,"Loyal Customers", IF(VALUE(RFM_Table[[#This Row],[R_Score(Recency)]])&gt;=4,"Recent Customers", IF(VALUE(RFM_Table[[#This Row],[R_Score(Recency)]])&lt;=2,"At Risk/Lost", "Average Customers"))))</f>
        <v>Champions</v>
      </c>
    </row>
    <row r="627" spans="1:10" x14ac:dyDescent="0.35">
      <c r="A627" t="s">
        <v>701</v>
      </c>
      <c r="B627" t="s">
        <v>1494</v>
      </c>
      <c r="C627">
        <v>5</v>
      </c>
      <c r="D627">
        <v>648</v>
      </c>
      <c r="E627">
        <v>221.084</v>
      </c>
      <c r="F627">
        <f xml:space="preserve"> ROUNDUP((1 - _xlfn.PERCENTRANK.INC(D:D,RFM_Table[[#This Row],[Recency (Days)]]))*5,0)</f>
        <v>1</v>
      </c>
      <c r="G627">
        <f>ROUNDUP(_xlfn.PERCENTRANK.INC(C:C,RFM_Table[[#This Row],[Total Orders]])*5,0)</f>
        <v>2</v>
      </c>
      <c r="H627">
        <f>ROUNDUP(_xlfn.PERCENTRANK.INC(E:E,RFM_Table[[#This Row],[Total Sales]])*5,0)</f>
        <v>1</v>
      </c>
      <c r="I627" s="9" t="str">
        <f>_xlfn.CONCAT(RFM_Table[[#This Row],[R_Score(Recency)]],RFM_Table[[#This Row],[F_Score(Frequency)]],RFM_Table[[#This Row],[M_Score(Monetary)]])</f>
        <v>121</v>
      </c>
      <c r="J627" t="str">
        <f>IF(VALUE(RFM_Table[[#This Row],[RFM_ID]])&gt;=444,"Champions", IF(VALUE(RFM_Table[[#This Row],[RFM_ID]])&gt;=333,"Loyal Customers", IF(VALUE(RFM_Table[[#This Row],[R_Score(Recency)]])&gt;=4,"Recent Customers", IF(VALUE(RFM_Table[[#This Row],[R_Score(Recency)]])&lt;=2,"At Risk/Lost", "Average Customers"))))</f>
        <v>At Risk/Lost</v>
      </c>
    </row>
    <row r="628" spans="1:10" x14ac:dyDescent="0.35">
      <c r="A628" t="s">
        <v>702</v>
      </c>
      <c r="B628" t="s">
        <v>1495</v>
      </c>
      <c r="C628">
        <v>4</v>
      </c>
      <c r="D628">
        <v>54</v>
      </c>
      <c r="E628">
        <v>2067.4499999999998</v>
      </c>
      <c r="F628">
        <f xml:space="preserve"> ROUNDUP((1 - _xlfn.PERCENTRANK.INC(D:D,RFM_Table[[#This Row],[Recency (Days)]]))*5,0)</f>
        <v>3</v>
      </c>
      <c r="G628">
        <f>ROUNDUP(_xlfn.PERCENTRANK.INC(C:C,RFM_Table[[#This Row],[Total Orders]])*5,0)</f>
        <v>1</v>
      </c>
      <c r="H628">
        <f>ROUNDUP(_xlfn.PERCENTRANK.INC(E:E,RFM_Table[[#This Row],[Total Sales]])*5,0)</f>
        <v>3</v>
      </c>
      <c r="I628" s="9" t="str">
        <f>_xlfn.CONCAT(RFM_Table[[#This Row],[R_Score(Recency)]],RFM_Table[[#This Row],[F_Score(Frequency)]],RFM_Table[[#This Row],[M_Score(Monetary)]])</f>
        <v>313</v>
      </c>
      <c r="J628" t="str">
        <f>IF(VALUE(RFM_Table[[#This Row],[RFM_ID]])&gt;=444,"Champions", IF(VALUE(RFM_Table[[#This Row],[RFM_ID]])&gt;=333,"Loyal Customers", IF(VALUE(RFM_Table[[#This Row],[R_Score(Recency)]])&gt;=4,"Recent Customers", IF(VALUE(RFM_Table[[#This Row],[R_Score(Recency)]])&lt;=2,"At Risk/Lost", "Average Customers"))))</f>
        <v>Average Customers</v>
      </c>
    </row>
    <row r="629" spans="1:10" x14ac:dyDescent="0.35">
      <c r="A629" t="s">
        <v>703</v>
      </c>
      <c r="B629" t="s">
        <v>1496</v>
      </c>
      <c r="C629">
        <v>8</v>
      </c>
      <c r="D629">
        <v>32</v>
      </c>
      <c r="E629">
        <v>5633.3159999999998</v>
      </c>
      <c r="F629">
        <f xml:space="preserve"> ROUNDUP((1 - _xlfn.PERCENTRANK.INC(D:D,RFM_Table[[#This Row],[Recency (Days)]]))*5,0)</f>
        <v>4</v>
      </c>
      <c r="G629">
        <f>ROUNDUP(_xlfn.PERCENTRANK.INC(C:C,RFM_Table[[#This Row],[Total Orders]])*5,0)</f>
        <v>4</v>
      </c>
      <c r="H629">
        <f>ROUNDUP(_xlfn.PERCENTRANK.INC(E:E,RFM_Table[[#This Row],[Total Sales]])*5,0)</f>
        <v>5</v>
      </c>
      <c r="I629" s="9" t="str">
        <f>_xlfn.CONCAT(RFM_Table[[#This Row],[R_Score(Recency)]],RFM_Table[[#This Row],[F_Score(Frequency)]],RFM_Table[[#This Row],[M_Score(Monetary)]])</f>
        <v>445</v>
      </c>
      <c r="J629" t="str">
        <f>IF(VALUE(RFM_Table[[#This Row],[RFM_ID]])&gt;=444,"Champions", IF(VALUE(RFM_Table[[#This Row],[RFM_ID]])&gt;=333,"Loyal Customers", IF(VALUE(RFM_Table[[#This Row],[R_Score(Recency)]])&gt;=4,"Recent Customers", IF(VALUE(RFM_Table[[#This Row],[R_Score(Recency)]])&lt;=2,"At Risk/Lost", "Average Customers"))))</f>
        <v>Champions</v>
      </c>
    </row>
    <row r="630" spans="1:10" x14ac:dyDescent="0.35">
      <c r="A630" t="s">
        <v>704</v>
      </c>
      <c r="B630" t="s">
        <v>1497</v>
      </c>
      <c r="C630">
        <v>6</v>
      </c>
      <c r="D630">
        <v>369</v>
      </c>
      <c r="E630">
        <v>966.40899999999999</v>
      </c>
      <c r="F630">
        <f xml:space="preserve"> ROUNDUP((1 - _xlfn.PERCENTRANK.INC(D:D,RFM_Table[[#This Row],[Recency (Days)]]))*5,0)</f>
        <v>1</v>
      </c>
      <c r="G630">
        <f>ROUNDUP(_xlfn.PERCENTRANK.INC(C:C,RFM_Table[[#This Row],[Total Orders]])*5,0)</f>
        <v>3</v>
      </c>
      <c r="H630">
        <f>ROUNDUP(_xlfn.PERCENTRANK.INC(E:E,RFM_Table[[#This Row],[Total Sales]])*5,0)</f>
        <v>2</v>
      </c>
      <c r="I630" s="9" t="str">
        <f>_xlfn.CONCAT(RFM_Table[[#This Row],[R_Score(Recency)]],RFM_Table[[#This Row],[F_Score(Frequency)]],RFM_Table[[#This Row],[M_Score(Monetary)]])</f>
        <v>132</v>
      </c>
      <c r="J630" t="str">
        <f>IF(VALUE(RFM_Table[[#This Row],[RFM_ID]])&gt;=444,"Champions", IF(VALUE(RFM_Table[[#This Row],[RFM_ID]])&gt;=333,"Loyal Customers", IF(VALUE(RFM_Table[[#This Row],[R_Score(Recency)]])&gt;=4,"Recent Customers", IF(VALUE(RFM_Table[[#This Row],[R_Score(Recency)]])&lt;=2,"At Risk/Lost", "Average Customers"))))</f>
        <v>At Risk/Lost</v>
      </c>
    </row>
    <row r="631" spans="1:10" x14ac:dyDescent="0.35">
      <c r="A631" t="s">
        <v>705</v>
      </c>
      <c r="B631" t="s">
        <v>1498</v>
      </c>
      <c r="C631">
        <v>6</v>
      </c>
      <c r="D631">
        <v>110</v>
      </c>
      <c r="E631">
        <v>885.75199999999995</v>
      </c>
      <c r="F631">
        <f xml:space="preserve"> ROUNDUP((1 - _xlfn.PERCENTRANK.INC(D:D,RFM_Table[[#This Row],[Recency (Days)]]))*5,0)</f>
        <v>2</v>
      </c>
      <c r="G631">
        <f>ROUNDUP(_xlfn.PERCENTRANK.INC(C:C,RFM_Table[[#This Row],[Total Orders]])*5,0)</f>
        <v>3</v>
      </c>
      <c r="H631">
        <f>ROUNDUP(_xlfn.PERCENTRANK.INC(E:E,RFM_Table[[#This Row],[Total Sales]])*5,0)</f>
        <v>1</v>
      </c>
      <c r="I631" s="9" t="str">
        <f>_xlfn.CONCAT(RFM_Table[[#This Row],[R_Score(Recency)]],RFM_Table[[#This Row],[F_Score(Frequency)]],RFM_Table[[#This Row],[M_Score(Monetary)]])</f>
        <v>231</v>
      </c>
      <c r="J631" t="str">
        <f>IF(VALUE(RFM_Table[[#This Row],[RFM_ID]])&gt;=444,"Champions", IF(VALUE(RFM_Table[[#This Row],[RFM_ID]])&gt;=333,"Loyal Customers", IF(VALUE(RFM_Table[[#This Row],[R_Score(Recency)]])&gt;=4,"Recent Customers", IF(VALUE(RFM_Table[[#This Row],[R_Score(Recency)]])&lt;=2,"At Risk/Lost", "Average Customers"))))</f>
        <v>At Risk/Lost</v>
      </c>
    </row>
    <row r="632" spans="1:10" x14ac:dyDescent="0.35">
      <c r="A632" t="s">
        <v>706</v>
      </c>
      <c r="B632" t="s">
        <v>1499</v>
      </c>
      <c r="C632">
        <v>8</v>
      </c>
      <c r="D632">
        <v>72</v>
      </c>
      <c r="E632">
        <v>4272.93</v>
      </c>
      <c r="F632">
        <f xml:space="preserve"> ROUNDUP((1 - _xlfn.PERCENTRANK.INC(D:D,RFM_Table[[#This Row],[Recency (Days)]]))*5,0)</f>
        <v>3</v>
      </c>
      <c r="G632">
        <f>ROUNDUP(_xlfn.PERCENTRANK.INC(C:C,RFM_Table[[#This Row],[Total Orders]])*5,0)</f>
        <v>4</v>
      </c>
      <c r="H632">
        <f>ROUNDUP(_xlfn.PERCENTRANK.INC(E:E,RFM_Table[[#This Row],[Total Sales]])*5,0)</f>
        <v>4</v>
      </c>
      <c r="I632" s="9" t="str">
        <f>_xlfn.CONCAT(RFM_Table[[#This Row],[R_Score(Recency)]],RFM_Table[[#This Row],[F_Score(Frequency)]],RFM_Table[[#This Row],[M_Score(Monetary)]])</f>
        <v>344</v>
      </c>
      <c r="J632" t="str">
        <f>IF(VALUE(RFM_Table[[#This Row],[RFM_ID]])&gt;=444,"Champions", IF(VALUE(RFM_Table[[#This Row],[RFM_ID]])&gt;=333,"Loyal Customers", IF(VALUE(RFM_Table[[#This Row],[R_Score(Recency)]])&gt;=4,"Recent Customers", IF(VALUE(RFM_Table[[#This Row],[R_Score(Recency)]])&lt;=2,"At Risk/Lost", "Average Customers"))))</f>
        <v>Loyal Customers</v>
      </c>
    </row>
    <row r="633" spans="1:10" x14ac:dyDescent="0.35">
      <c r="A633" t="s">
        <v>707</v>
      </c>
      <c r="B633" t="s">
        <v>1500</v>
      </c>
      <c r="C633">
        <v>10</v>
      </c>
      <c r="D633">
        <v>180</v>
      </c>
      <c r="E633">
        <v>2912.8939999999998</v>
      </c>
      <c r="F633">
        <f xml:space="preserve"> ROUNDUP((1 - _xlfn.PERCENTRANK.INC(D:D,RFM_Table[[#This Row],[Recency (Days)]]))*5,0)</f>
        <v>2</v>
      </c>
      <c r="G633">
        <f>ROUNDUP(_xlfn.PERCENTRANK.INC(C:C,RFM_Table[[#This Row],[Total Orders]])*5,0)</f>
        <v>5</v>
      </c>
      <c r="H633">
        <f>ROUNDUP(_xlfn.PERCENTRANK.INC(E:E,RFM_Table[[#This Row],[Total Sales]])*5,0)</f>
        <v>4</v>
      </c>
      <c r="I633" s="9" t="str">
        <f>_xlfn.CONCAT(RFM_Table[[#This Row],[R_Score(Recency)]],RFM_Table[[#This Row],[F_Score(Frequency)]],RFM_Table[[#This Row],[M_Score(Monetary)]])</f>
        <v>254</v>
      </c>
      <c r="J633" t="str">
        <f>IF(VALUE(RFM_Table[[#This Row],[RFM_ID]])&gt;=444,"Champions", IF(VALUE(RFM_Table[[#This Row],[RFM_ID]])&gt;=333,"Loyal Customers", IF(VALUE(RFM_Table[[#This Row],[R_Score(Recency)]])&gt;=4,"Recent Customers", IF(VALUE(RFM_Table[[#This Row],[R_Score(Recency)]])&lt;=2,"At Risk/Lost", "Average Customers"))))</f>
        <v>At Risk/Lost</v>
      </c>
    </row>
    <row r="634" spans="1:10" x14ac:dyDescent="0.35">
      <c r="A634" t="s">
        <v>708</v>
      </c>
      <c r="B634" t="s">
        <v>1501</v>
      </c>
      <c r="C634">
        <v>5</v>
      </c>
      <c r="D634">
        <v>114</v>
      </c>
      <c r="E634">
        <v>2786.6320000000001</v>
      </c>
      <c r="F634">
        <f xml:space="preserve"> ROUNDUP((1 - _xlfn.PERCENTRANK.INC(D:D,RFM_Table[[#This Row],[Recency (Days)]]))*5,0)</f>
        <v>2</v>
      </c>
      <c r="G634">
        <f>ROUNDUP(_xlfn.PERCENTRANK.INC(C:C,RFM_Table[[#This Row],[Total Orders]])*5,0)</f>
        <v>2</v>
      </c>
      <c r="H634">
        <f>ROUNDUP(_xlfn.PERCENTRANK.INC(E:E,RFM_Table[[#This Row],[Total Sales]])*5,0)</f>
        <v>4</v>
      </c>
      <c r="I634" s="9" t="str">
        <f>_xlfn.CONCAT(RFM_Table[[#This Row],[R_Score(Recency)]],RFM_Table[[#This Row],[F_Score(Frequency)]],RFM_Table[[#This Row],[M_Score(Monetary)]])</f>
        <v>224</v>
      </c>
      <c r="J634" t="str">
        <f>IF(VALUE(RFM_Table[[#This Row],[RFM_ID]])&gt;=444,"Champions", IF(VALUE(RFM_Table[[#This Row],[RFM_ID]])&gt;=333,"Loyal Customers", IF(VALUE(RFM_Table[[#This Row],[R_Score(Recency)]])&gt;=4,"Recent Customers", IF(VALUE(RFM_Table[[#This Row],[R_Score(Recency)]])&lt;=2,"At Risk/Lost", "Average Customers"))))</f>
        <v>At Risk/Lost</v>
      </c>
    </row>
    <row r="635" spans="1:10" x14ac:dyDescent="0.35">
      <c r="A635" t="s">
        <v>709</v>
      </c>
      <c r="B635" t="s">
        <v>1502</v>
      </c>
      <c r="C635">
        <v>10</v>
      </c>
      <c r="D635">
        <v>21</v>
      </c>
      <c r="E635">
        <v>1419.7370000000001</v>
      </c>
      <c r="F635">
        <f xml:space="preserve"> ROUNDUP((1 - _xlfn.PERCENTRANK.INC(D:D,RFM_Table[[#This Row],[Recency (Days)]]))*5,0)</f>
        <v>5</v>
      </c>
      <c r="G635">
        <f>ROUNDUP(_xlfn.PERCENTRANK.INC(C:C,RFM_Table[[#This Row],[Total Orders]])*5,0)</f>
        <v>5</v>
      </c>
      <c r="H635">
        <f>ROUNDUP(_xlfn.PERCENTRANK.INC(E:E,RFM_Table[[#This Row],[Total Sales]])*5,0)</f>
        <v>2</v>
      </c>
      <c r="I635" s="9" t="str">
        <f>_xlfn.CONCAT(RFM_Table[[#This Row],[R_Score(Recency)]],RFM_Table[[#This Row],[F_Score(Frequency)]],RFM_Table[[#This Row],[M_Score(Monetary)]])</f>
        <v>552</v>
      </c>
      <c r="J635" t="str">
        <f>IF(VALUE(RFM_Table[[#This Row],[RFM_ID]])&gt;=444,"Champions", IF(VALUE(RFM_Table[[#This Row],[RFM_ID]])&gt;=333,"Loyal Customers", IF(VALUE(RFM_Table[[#This Row],[R_Score(Recency)]])&gt;=4,"Recent Customers", IF(VALUE(RFM_Table[[#This Row],[R_Score(Recency)]])&lt;=2,"At Risk/Lost", "Average Customers"))))</f>
        <v>Champions</v>
      </c>
    </row>
    <row r="636" spans="1:10" x14ac:dyDescent="0.35">
      <c r="A636" t="s">
        <v>710</v>
      </c>
      <c r="B636" t="s">
        <v>1503</v>
      </c>
      <c r="C636">
        <v>8</v>
      </c>
      <c r="D636">
        <v>14</v>
      </c>
      <c r="E636">
        <v>1137.616</v>
      </c>
      <c r="F636">
        <f xml:space="preserve"> ROUNDUP((1 - _xlfn.PERCENTRANK.INC(D:D,RFM_Table[[#This Row],[Recency (Days)]]))*5,0)</f>
        <v>5</v>
      </c>
      <c r="G636">
        <f>ROUNDUP(_xlfn.PERCENTRANK.INC(C:C,RFM_Table[[#This Row],[Total Orders]])*5,0)</f>
        <v>4</v>
      </c>
      <c r="H636">
        <f>ROUNDUP(_xlfn.PERCENTRANK.INC(E:E,RFM_Table[[#This Row],[Total Sales]])*5,0)</f>
        <v>2</v>
      </c>
      <c r="I636" s="9" t="str">
        <f>_xlfn.CONCAT(RFM_Table[[#This Row],[R_Score(Recency)]],RFM_Table[[#This Row],[F_Score(Frequency)]],RFM_Table[[#This Row],[M_Score(Monetary)]])</f>
        <v>542</v>
      </c>
      <c r="J636" t="str">
        <f>IF(VALUE(RFM_Table[[#This Row],[RFM_ID]])&gt;=444,"Champions", IF(VALUE(RFM_Table[[#This Row],[RFM_ID]])&gt;=333,"Loyal Customers", IF(VALUE(RFM_Table[[#This Row],[R_Score(Recency)]])&gt;=4,"Recent Customers", IF(VALUE(RFM_Table[[#This Row],[R_Score(Recency)]])&lt;=2,"At Risk/Lost", "Average Customers"))))</f>
        <v>Champions</v>
      </c>
    </row>
    <row r="637" spans="1:10" x14ac:dyDescent="0.35">
      <c r="A637" t="s">
        <v>711</v>
      </c>
      <c r="B637" t="s">
        <v>1504</v>
      </c>
      <c r="C637">
        <v>9</v>
      </c>
      <c r="D637">
        <v>114</v>
      </c>
      <c r="E637">
        <v>3133.924</v>
      </c>
      <c r="F637">
        <f xml:space="preserve"> ROUNDUP((1 - _xlfn.PERCENTRANK.INC(D:D,RFM_Table[[#This Row],[Recency (Days)]]))*5,0)</f>
        <v>2</v>
      </c>
      <c r="G637">
        <f>ROUNDUP(_xlfn.PERCENTRANK.INC(C:C,RFM_Table[[#This Row],[Total Orders]])*5,0)</f>
        <v>4</v>
      </c>
      <c r="H637">
        <f>ROUNDUP(_xlfn.PERCENTRANK.INC(E:E,RFM_Table[[#This Row],[Total Sales]])*5,0)</f>
        <v>4</v>
      </c>
      <c r="I637" s="9" t="str">
        <f>_xlfn.CONCAT(RFM_Table[[#This Row],[R_Score(Recency)]],RFM_Table[[#This Row],[F_Score(Frequency)]],RFM_Table[[#This Row],[M_Score(Monetary)]])</f>
        <v>244</v>
      </c>
      <c r="J637" t="str">
        <f>IF(VALUE(RFM_Table[[#This Row],[RFM_ID]])&gt;=444,"Champions", IF(VALUE(RFM_Table[[#This Row],[RFM_ID]])&gt;=333,"Loyal Customers", IF(VALUE(RFM_Table[[#This Row],[R_Score(Recency)]])&gt;=4,"Recent Customers", IF(VALUE(RFM_Table[[#This Row],[R_Score(Recency)]])&lt;=2,"At Risk/Lost", "Average Customers"))))</f>
        <v>At Risk/Lost</v>
      </c>
    </row>
    <row r="638" spans="1:10" x14ac:dyDescent="0.35">
      <c r="A638" t="s">
        <v>712</v>
      </c>
      <c r="B638" t="s">
        <v>1505</v>
      </c>
      <c r="C638">
        <v>4</v>
      </c>
      <c r="D638">
        <v>42</v>
      </c>
      <c r="E638">
        <v>970.94200000000001</v>
      </c>
      <c r="F638">
        <f xml:space="preserve"> ROUNDUP((1 - _xlfn.PERCENTRANK.INC(D:D,RFM_Table[[#This Row],[Recency (Days)]]))*5,0)</f>
        <v>4</v>
      </c>
      <c r="G638">
        <f>ROUNDUP(_xlfn.PERCENTRANK.INC(C:C,RFM_Table[[#This Row],[Total Orders]])*5,0)</f>
        <v>1</v>
      </c>
      <c r="H638">
        <f>ROUNDUP(_xlfn.PERCENTRANK.INC(E:E,RFM_Table[[#This Row],[Total Sales]])*5,0)</f>
        <v>2</v>
      </c>
      <c r="I638" s="9" t="str">
        <f>_xlfn.CONCAT(RFM_Table[[#This Row],[R_Score(Recency)]],RFM_Table[[#This Row],[F_Score(Frequency)]],RFM_Table[[#This Row],[M_Score(Monetary)]])</f>
        <v>412</v>
      </c>
      <c r="J638" t="str">
        <f>IF(VALUE(RFM_Table[[#This Row],[RFM_ID]])&gt;=444,"Champions", IF(VALUE(RFM_Table[[#This Row],[RFM_ID]])&gt;=333,"Loyal Customers", IF(VALUE(RFM_Table[[#This Row],[R_Score(Recency)]])&gt;=4,"Recent Customers", IF(VALUE(RFM_Table[[#This Row],[R_Score(Recency)]])&lt;=2,"At Risk/Lost", "Average Customers"))))</f>
        <v>Loyal Customers</v>
      </c>
    </row>
    <row r="639" spans="1:10" x14ac:dyDescent="0.35">
      <c r="A639" t="s">
        <v>713</v>
      </c>
      <c r="B639" t="s">
        <v>1506</v>
      </c>
      <c r="C639">
        <v>1</v>
      </c>
      <c r="D639">
        <v>1098</v>
      </c>
      <c r="E639">
        <v>48.36</v>
      </c>
      <c r="F639">
        <f xml:space="preserve"> ROUNDUP((1 - _xlfn.PERCENTRANK.INC(D:D,RFM_Table[[#This Row],[Recency (Days)]]))*5,0)</f>
        <v>1</v>
      </c>
      <c r="G639">
        <f>ROUNDUP(_xlfn.PERCENTRANK.INC(C:C,RFM_Table[[#This Row],[Total Orders]])*5,0)</f>
        <v>0</v>
      </c>
      <c r="H639">
        <f>ROUNDUP(_xlfn.PERCENTRANK.INC(E:E,RFM_Table[[#This Row],[Total Sales]])*5,0)</f>
        <v>1</v>
      </c>
      <c r="I639" s="9" t="str">
        <f>_xlfn.CONCAT(RFM_Table[[#This Row],[R_Score(Recency)]],RFM_Table[[#This Row],[F_Score(Frequency)]],RFM_Table[[#This Row],[M_Score(Monetary)]])</f>
        <v>101</v>
      </c>
      <c r="J639" t="str">
        <f>IF(VALUE(RFM_Table[[#This Row],[RFM_ID]])&gt;=444,"Champions", IF(VALUE(RFM_Table[[#This Row],[RFM_ID]])&gt;=333,"Loyal Customers", IF(VALUE(RFM_Table[[#This Row],[R_Score(Recency)]])&gt;=4,"Recent Customers", IF(VALUE(RFM_Table[[#This Row],[R_Score(Recency)]])&lt;=2,"At Risk/Lost", "Average Customers"))))</f>
        <v>At Risk/Lost</v>
      </c>
    </row>
    <row r="640" spans="1:10" x14ac:dyDescent="0.35">
      <c r="A640" t="s">
        <v>714</v>
      </c>
      <c r="B640" t="s">
        <v>1507</v>
      </c>
      <c r="C640">
        <v>5</v>
      </c>
      <c r="D640">
        <v>302</v>
      </c>
      <c r="E640">
        <v>876.69600000000003</v>
      </c>
      <c r="F640">
        <f xml:space="preserve"> ROUNDUP((1 - _xlfn.PERCENTRANK.INC(D:D,RFM_Table[[#This Row],[Recency (Days)]]))*5,0)</f>
        <v>1</v>
      </c>
      <c r="G640">
        <f>ROUNDUP(_xlfn.PERCENTRANK.INC(C:C,RFM_Table[[#This Row],[Total Orders]])*5,0)</f>
        <v>2</v>
      </c>
      <c r="H640">
        <f>ROUNDUP(_xlfn.PERCENTRANK.INC(E:E,RFM_Table[[#This Row],[Total Sales]])*5,0)</f>
        <v>1</v>
      </c>
      <c r="I640" s="9" t="str">
        <f>_xlfn.CONCAT(RFM_Table[[#This Row],[R_Score(Recency)]],RFM_Table[[#This Row],[F_Score(Frequency)]],RFM_Table[[#This Row],[M_Score(Monetary)]])</f>
        <v>121</v>
      </c>
      <c r="J640" t="str">
        <f>IF(VALUE(RFM_Table[[#This Row],[RFM_ID]])&gt;=444,"Champions", IF(VALUE(RFM_Table[[#This Row],[RFM_ID]])&gt;=333,"Loyal Customers", IF(VALUE(RFM_Table[[#This Row],[R_Score(Recency)]])&gt;=4,"Recent Customers", IF(VALUE(RFM_Table[[#This Row],[R_Score(Recency)]])&lt;=2,"At Risk/Lost", "Average Customers"))))</f>
        <v>At Risk/Lost</v>
      </c>
    </row>
    <row r="641" spans="1:10" x14ac:dyDescent="0.35">
      <c r="A641" t="s">
        <v>715</v>
      </c>
      <c r="B641" t="s">
        <v>1508</v>
      </c>
      <c r="C641">
        <v>8</v>
      </c>
      <c r="D641">
        <v>390</v>
      </c>
      <c r="E641">
        <v>3309.15</v>
      </c>
      <c r="F641">
        <f xml:space="preserve"> ROUNDUP((1 - _xlfn.PERCENTRANK.INC(D:D,RFM_Table[[#This Row],[Recency (Days)]]))*5,0)</f>
        <v>1</v>
      </c>
      <c r="G641">
        <f>ROUNDUP(_xlfn.PERCENTRANK.INC(C:C,RFM_Table[[#This Row],[Total Orders]])*5,0)</f>
        <v>4</v>
      </c>
      <c r="H641">
        <f>ROUNDUP(_xlfn.PERCENTRANK.INC(E:E,RFM_Table[[#This Row],[Total Sales]])*5,0)</f>
        <v>4</v>
      </c>
      <c r="I641" s="9" t="str">
        <f>_xlfn.CONCAT(RFM_Table[[#This Row],[R_Score(Recency)]],RFM_Table[[#This Row],[F_Score(Frequency)]],RFM_Table[[#This Row],[M_Score(Monetary)]])</f>
        <v>144</v>
      </c>
      <c r="J641" t="str">
        <f>IF(VALUE(RFM_Table[[#This Row],[RFM_ID]])&gt;=444,"Champions", IF(VALUE(RFM_Table[[#This Row],[RFM_ID]])&gt;=333,"Loyal Customers", IF(VALUE(RFM_Table[[#This Row],[R_Score(Recency)]])&gt;=4,"Recent Customers", IF(VALUE(RFM_Table[[#This Row],[R_Score(Recency)]])&lt;=2,"At Risk/Lost", "Average Customers"))))</f>
        <v>At Risk/Lost</v>
      </c>
    </row>
    <row r="642" spans="1:10" x14ac:dyDescent="0.35">
      <c r="A642" t="s">
        <v>716</v>
      </c>
      <c r="B642" t="s">
        <v>1509</v>
      </c>
      <c r="C642">
        <v>7</v>
      </c>
      <c r="D642">
        <v>89</v>
      </c>
      <c r="E642">
        <v>2341.2959999999998</v>
      </c>
      <c r="F642">
        <f xml:space="preserve"> ROUNDUP((1 - _xlfn.PERCENTRANK.INC(D:D,RFM_Table[[#This Row],[Recency (Days)]]))*5,0)</f>
        <v>3</v>
      </c>
      <c r="G642">
        <f>ROUNDUP(_xlfn.PERCENTRANK.INC(C:C,RFM_Table[[#This Row],[Total Orders]])*5,0)</f>
        <v>3</v>
      </c>
      <c r="H642">
        <f>ROUNDUP(_xlfn.PERCENTRANK.INC(E:E,RFM_Table[[#This Row],[Total Sales]])*5,0)</f>
        <v>3</v>
      </c>
      <c r="I642" s="9" t="str">
        <f>_xlfn.CONCAT(RFM_Table[[#This Row],[R_Score(Recency)]],RFM_Table[[#This Row],[F_Score(Frequency)]],RFM_Table[[#This Row],[M_Score(Monetary)]])</f>
        <v>333</v>
      </c>
      <c r="J642" t="str">
        <f>IF(VALUE(RFM_Table[[#This Row],[RFM_ID]])&gt;=444,"Champions", IF(VALUE(RFM_Table[[#This Row],[RFM_ID]])&gt;=333,"Loyal Customers", IF(VALUE(RFM_Table[[#This Row],[R_Score(Recency)]])&gt;=4,"Recent Customers", IF(VALUE(RFM_Table[[#This Row],[R_Score(Recency)]])&lt;=2,"At Risk/Lost", "Average Customers"))))</f>
        <v>Loyal Customers</v>
      </c>
    </row>
    <row r="643" spans="1:10" x14ac:dyDescent="0.35">
      <c r="A643" t="s">
        <v>717</v>
      </c>
      <c r="B643" t="s">
        <v>1510</v>
      </c>
      <c r="C643">
        <v>8</v>
      </c>
      <c r="D643">
        <v>6</v>
      </c>
      <c r="E643">
        <v>945.22199999999998</v>
      </c>
      <c r="F643">
        <f xml:space="preserve"> ROUNDUP((1 - _xlfn.PERCENTRANK.INC(D:D,RFM_Table[[#This Row],[Recency (Days)]]))*5,0)</f>
        <v>5</v>
      </c>
      <c r="G643">
        <f>ROUNDUP(_xlfn.PERCENTRANK.INC(C:C,RFM_Table[[#This Row],[Total Orders]])*5,0)</f>
        <v>4</v>
      </c>
      <c r="H643">
        <f>ROUNDUP(_xlfn.PERCENTRANK.INC(E:E,RFM_Table[[#This Row],[Total Sales]])*5,0)</f>
        <v>1</v>
      </c>
      <c r="I643" s="9" t="str">
        <f>_xlfn.CONCAT(RFM_Table[[#This Row],[R_Score(Recency)]],RFM_Table[[#This Row],[F_Score(Frequency)]],RFM_Table[[#This Row],[M_Score(Monetary)]])</f>
        <v>541</v>
      </c>
      <c r="J643" t="str">
        <f>IF(VALUE(RFM_Table[[#This Row],[RFM_ID]])&gt;=444,"Champions", IF(VALUE(RFM_Table[[#This Row],[RFM_ID]])&gt;=333,"Loyal Customers", IF(VALUE(RFM_Table[[#This Row],[R_Score(Recency)]])&gt;=4,"Recent Customers", IF(VALUE(RFM_Table[[#This Row],[R_Score(Recency)]])&lt;=2,"At Risk/Lost", "Average Customers"))))</f>
        <v>Champions</v>
      </c>
    </row>
    <row r="644" spans="1:10" x14ac:dyDescent="0.35">
      <c r="A644" t="s">
        <v>718</v>
      </c>
      <c r="B644" t="s">
        <v>1511</v>
      </c>
      <c r="C644">
        <v>5</v>
      </c>
      <c r="D644">
        <v>32</v>
      </c>
      <c r="E644">
        <v>3621.3760000000002</v>
      </c>
      <c r="F644">
        <f xml:space="preserve"> ROUNDUP((1 - _xlfn.PERCENTRANK.INC(D:D,RFM_Table[[#This Row],[Recency (Days)]]))*5,0)</f>
        <v>4</v>
      </c>
      <c r="G644">
        <f>ROUNDUP(_xlfn.PERCENTRANK.INC(C:C,RFM_Table[[#This Row],[Total Orders]])*5,0)</f>
        <v>2</v>
      </c>
      <c r="H644">
        <f>ROUNDUP(_xlfn.PERCENTRANK.INC(E:E,RFM_Table[[#This Row],[Total Sales]])*5,0)</f>
        <v>4</v>
      </c>
      <c r="I644" s="9" t="str">
        <f>_xlfn.CONCAT(RFM_Table[[#This Row],[R_Score(Recency)]],RFM_Table[[#This Row],[F_Score(Frequency)]],RFM_Table[[#This Row],[M_Score(Monetary)]])</f>
        <v>424</v>
      </c>
      <c r="J644" t="str">
        <f>IF(VALUE(RFM_Table[[#This Row],[RFM_ID]])&gt;=444,"Champions", IF(VALUE(RFM_Table[[#This Row],[RFM_ID]])&gt;=333,"Loyal Customers", IF(VALUE(RFM_Table[[#This Row],[R_Score(Recency)]])&gt;=4,"Recent Customers", IF(VALUE(RFM_Table[[#This Row],[R_Score(Recency)]])&lt;=2,"At Risk/Lost", "Average Customers"))))</f>
        <v>Loyal Customers</v>
      </c>
    </row>
    <row r="645" spans="1:10" x14ac:dyDescent="0.35">
      <c r="A645" t="s">
        <v>719</v>
      </c>
      <c r="B645" t="s">
        <v>1512</v>
      </c>
      <c r="C645">
        <v>6</v>
      </c>
      <c r="D645">
        <v>467</v>
      </c>
      <c r="E645">
        <v>6979.18</v>
      </c>
      <c r="F645">
        <f xml:space="preserve"> ROUNDUP((1 - _xlfn.PERCENTRANK.INC(D:D,RFM_Table[[#This Row],[Recency (Days)]]))*5,0)</f>
        <v>1</v>
      </c>
      <c r="G645">
        <f>ROUNDUP(_xlfn.PERCENTRANK.INC(C:C,RFM_Table[[#This Row],[Total Orders]])*5,0)</f>
        <v>3</v>
      </c>
      <c r="H645">
        <f>ROUNDUP(_xlfn.PERCENTRANK.INC(E:E,RFM_Table[[#This Row],[Total Sales]])*5,0)</f>
        <v>5</v>
      </c>
      <c r="I645" s="9" t="str">
        <f>_xlfn.CONCAT(RFM_Table[[#This Row],[R_Score(Recency)]],RFM_Table[[#This Row],[F_Score(Frequency)]],RFM_Table[[#This Row],[M_Score(Monetary)]])</f>
        <v>135</v>
      </c>
      <c r="J645" t="str">
        <f>IF(VALUE(RFM_Table[[#This Row],[RFM_ID]])&gt;=444,"Champions", IF(VALUE(RFM_Table[[#This Row],[RFM_ID]])&gt;=333,"Loyal Customers", IF(VALUE(RFM_Table[[#This Row],[R_Score(Recency)]])&gt;=4,"Recent Customers", IF(VALUE(RFM_Table[[#This Row],[R_Score(Recency)]])&lt;=2,"At Risk/Lost", "Average Customers"))))</f>
        <v>At Risk/Lost</v>
      </c>
    </row>
    <row r="646" spans="1:10" x14ac:dyDescent="0.35">
      <c r="A646" t="s">
        <v>720</v>
      </c>
      <c r="B646" t="s">
        <v>1513</v>
      </c>
      <c r="C646">
        <v>2</v>
      </c>
      <c r="D646">
        <v>519</v>
      </c>
      <c r="E646">
        <v>740.38199999999995</v>
      </c>
      <c r="F646">
        <f xml:space="preserve"> ROUNDUP((1 - _xlfn.PERCENTRANK.INC(D:D,RFM_Table[[#This Row],[Recency (Days)]]))*5,0)</f>
        <v>1</v>
      </c>
      <c r="G646">
        <f>ROUNDUP(_xlfn.PERCENTRANK.INC(C:C,RFM_Table[[#This Row],[Total Orders]])*5,0)</f>
        <v>1</v>
      </c>
      <c r="H646">
        <f>ROUNDUP(_xlfn.PERCENTRANK.INC(E:E,RFM_Table[[#This Row],[Total Sales]])*5,0)</f>
        <v>1</v>
      </c>
      <c r="I646" s="9" t="str">
        <f>_xlfn.CONCAT(RFM_Table[[#This Row],[R_Score(Recency)]],RFM_Table[[#This Row],[F_Score(Frequency)]],RFM_Table[[#This Row],[M_Score(Monetary)]])</f>
        <v>111</v>
      </c>
      <c r="J646" t="str">
        <f>IF(VALUE(RFM_Table[[#This Row],[RFM_ID]])&gt;=444,"Champions", IF(VALUE(RFM_Table[[#This Row],[RFM_ID]])&gt;=333,"Loyal Customers", IF(VALUE(RFM_Table[[#This Row],[R_Score(Recency)]])&gt;=4,"Recent Customers", IF(VALUE(RFM_Table[[#This Row],[R_Score(Recency)]])&lt;=2,"At Risk/Lost", "Average Customers"))))</f>
        <v>At Risk/Lost</v>
      </c>
    </row>
    <row r="647" spans="1:10" x14ac:dyDescent="0.35">
      <c r="A647" t="s">
        <v>721</v>
      </c>
      <c r="B647" t="s">
        <v>1514</v>
      </c>
      <c r="C647">
        <v>3</v>
      </c>
      <c r="D647">
        <v>534</v>
      </c>
      <c r="E647">
        <v>2085.7399999999998</v>
      </c>
      <c r="F647">
        <f xml:space="preserve"> ROUNDUP((1 - _xlfn.PERCENTRANK.INC(D:D,RFM_Table[[#This Row],[Recency (Days)]]))*5,0)</f>
        <v>1</v>
      </c>
      <c r="G647">
        <f>ROUNDUP(_xlfn.PERCENTRANK.INC(C:C,RFM_Table[[#This Row],[Total Orders]])*5,0)</f>
        <v>1</v>
      </c>
      <c r="H647">
        <f>ROUNDUP(_xlfn.PERCENTRANK.INC(E:E,RFM_Table[[#This Row],[Total Sales]])*5,0)</f>
        <v>3</v>
      </c>
      <c r="I647" s="9" t="str">
        <f>_xlfn.CONCAT(RFM_Table[[#This Row],[R_Score(Recency)]],RFM_Table[[#This Row],[F_Score(Frequency)]],RFM_Table[[#This Row],[M_Score(Monetary)]])</f>
        <v>113</v>
      </c>
      <c r="J647" t="str">
        <f>IF(VALUE(RFM_Table[[#This Row],[RFM_ID]])&gt;=444,"Champions", IF(VALUE(RFM_Table[[#This Row],[RFM_ID]])&gt;=333,"Loyal Customers", IF(VALUE(RFM_Table[[#This Row],[R_Score(Recency)]])&gt;=4,"Recent Customers", IF(VALUE(RFM_Table[[#This Row],[R_Score(Recency)]])&lt;=2,"At Risk/Lost", "Average Customers"))))</f>
        <v>At Risk/Lost</v>
      </c>
    </row>
    <row r="648" spans="1:10" x14ac:dyDescent="0.35">
      <c r="A648" t="s">
        <v>722</v>
      </c>
      <c r="B648" t="s">
        <v>1515</v>
      </c>
      <c r="C648">
        <v>3</v>
      </c>
      <c r="D648">
        <v>119</v>
      </c>
      <c r="E648">
        <v>1460.192</v>
      </c>
      <c r="F648">
        <f xml:space="preserve"> ROUNDUP((1 - _xlfn.PERCENTRANK.INC(D:D,RFM_Table[[#This Row],[Recency (Days)]]))*5,0)</f>
        <v>2</v>
      </c>
      <c r="G648">
        <f>ROUNDUP(_xlfn.PERCENTRANK.INC(C:C,RFM_Table[[#This Row],[Total Orders]])*5,0)</f>
        <v>1</v>
      </c>
      <c r="H648">
        <f>ROUNDUP(_xlfn.PERCENTRANK.INC(E:E,RFM_Table[[#This Row],[Total Sales]])*5,0)</f>
        <v>2</v>
      </c>
      <c r="I648" s="9" t="str">
        <f>_xlfn.CONCAT(RFM_Table[[#This Row],[R_Score(Recency)]],RFM_Table[[#This Row],[F_Score(Frequency)]],RFM_Table[[#This Row],[M_Score(Monetary)]])</f>
        <v>212</v>
      </c>
      <c r="J648" t="str">
        <f>IF(VALUE(RFM_Table[[#This Row],[RFM_ID]])&gt;=444,"Champions", IF(VALUE(RFM_Table[[#This Row],[RFM_ID]])&gt;=333,"Loyal Customers", IF(VALUE(RFM_Table[[#This Row],[R_Score(Recency)]])&gt;=4,"Recent Customers", IF(VALUE(RFM_Table[[#This Row],[R_Score(Recency)]])&lt;=2,"At Risk/Lost", "Average Customers"))))</f>
        <v>At Risk/Lost</v>
      </c>
    </row>
    <row r="649" spans="1:10" x14ac:dyDescent="0.35">
      <c r="A649" t="s">
        <v>723</v>
      </c>
      <c r="B649" t="s">
        <v>1516</v>
      </c>
      <c r="C649">
        <v>8</v>
      </c>
      <c r="D649">
        <v>121</v>
      </c>
      <c r="E649">
        <v>6234.91</v>
      </c>
      <c r="F649">
        <f xml:space="preserve"> ROUNDUP((1 - _xlfn.PERCENTRANK.INC(D:D,RFM_Table[[#This Row],[Recency (Days)]]))*5,0)</f>
        <v>2</v>
      </c>
      <c r="G649">
        <f>ROUNDUP(_xlfn.PERCENTRANK.INC(C:C,RFM_Table[[#This Row],[Total Orders]])*5,0)</f>
        <v>4</v>
      </c>
      <c r="H649">
        <f>ROUNDUP(_xlfn.PERCENTRANK.INC(E:E,RFM_Table[[#This Row],[Total Sales]])*5,0)</f>
        <v>5</v>
      </c>
      <c r="I649" s="9" t="str">
        <f>_xlfn.CONCAT(RFM_Table[[#This Row],[R_Score(Recency)]],RFM_Table[[#This Row],[F_Score(Frequency)]],RFM_Table[[#This Row],[M_Score(Monetary)]])</f>
        <v>245</v>
      </c>
      <c r="J649" t="str">
        <f>IF(VALUE(RFM_Table[[#This Row],[RFM_ID]])&gt;=444,"Champions", IF(VALUE(RFM_Table[[#This Row],[RFM_ID]])&gt;=333,"Loyal Customers", IF(VALUE(RFM_Table[[#This Row],[R_Score(Recency)]])&gt;=4,"Recent Customers", IF(VALUE(RFM_Table[[#This Row],[R_Score(Recency)]])&lt;=2,"At Risk/Lost", "Average Customers"))))</f>
        <v>At Risk/Lost</v>
      </c>
    </row>
    <row r="650" spans="1:10" x14ac:dyDescent="0.35">
      <c r="A650" t="s">
        <v>724</v>
      </c>
      <c r="B650" t="s">
        <v>1517</v>
      </c>
      <c r="C650">
        <v>6</v>
      </c>
      <c r="D650">
        <v>345</v>
      </c>
      <c r="E650">
        <v>1453.4739999999999</v>
      </c>
      <c r="F650">
        <f xml:space="preserve"> ROUNDUP((1 - _xlfn.PERCENTRANK.INC(D:D,RFM_Table[[#This Row],[Recency (Days)]]))*5,0)</f>
        <v>1</v>
      </c>
      <c r="G650">
        <f>ROUNDUP(_xlfn.PERCENTRANK.INC(C:C,RFM_Table[[#This Row],[Total Orders]])*5,0)</f>
        <v>3</v>
      </c>
      <c r="H650">
        <f>ROUNDUP(_xlfn.PERCENTRANK.INC(E:E,RFM_Table[[#This Row],[Total Sales]])*5,0)</f>
        <v>2</v>
      </c>
      <c r="I650" s="9" t="str">
        <f>_xlfn.CONCAT(RFM_Table[[#This Row],[R_Score(Recency)]],RFM_Table[[#This Row],[F_Score(Frequency)]],RFM_Table[[#This Row],[M_Score(Monetary)]])</f>
        <v>132</v>
      </c>
      <c r="J650" t="str">
        <f>IF(VALUE(RFM_Table[[#This Row],[RFM_ID]])&gt;=444,"Champions", IF(VALUE(RFM_Table[[#This Row],[RFM_ID]])&gt;=333,"Loyal Customers", IF(VALUE(RFM_Table[[#This Row],[R_Score(Recency)]])&gt;=4,"Recent Customers", IF(VALUE(RFM_Table[[#This Row],[R_Score(Recency)]])&lt;=2,"At Risk/Lost", "Average Customers"))))</f>
        <v>At Risk/Lost</v>
      </c>
    </row>
    <row r="651" spans="1:10" x14ac:dyDescent="0.35">
      <c r="A651" t="s">
        <v>725</v>
      </c>
      <c r="B651" t="s">
        <v>1518</v>
      </c>
      <c r="C651">
        <v>5</v>
      </c>
      <c r="D651">
        <v>6</v>
      </c>
      <c r="E651">
        <v>5979.0959999999995</v>
      </c>
      <c r="F651">
        <f xml:space="preserve"> ROUNDUP((1 - _xlfn.PERCENTRANK.INC(D:D,RFM_Table[[#This Row],[Recency (Days)]]))*5,0)</f>
        <v>5</v>
      </c>
      <c r="G651">
        <f>ROUNDUP(_xlfn.PERCENTRANK.INC(C:C,RFM_Table[[#This Row],[Total Orders]])*5,0)</f>
        <v>2</v>
      </c>
      <c r="H651">
        <f>ROUNDUP(_xlfn.PERCENTRANK.INC(E:E,RFM_Table[[#This Row],[Total Sales]])*5,0)</f>
        <v>5</v>
      </c>
      <c r="I651" s="9" t="str">
        <f>_xlfn.CONCAT(RFM_Table[[#This Row],[R_Score(Recency)]],RFM_Table[[#This Row],[F_Score(Frequency)]],RFM_Table[[#This Row],[M_Score(Monetary)]])</f>
        <v>525</v>
      </c>
      <c r="J651" t="str">
        <f>IF(VALUE(RFM_Table[[#This Row],[RFM_ID]])&gt;=444,"Champions", IF(VALUE(RFM_Table[[#This Row],[RFM_ID]])&gt;=333,"Loyal Customers", IF(VALUE(RFM_Table[[#This Row],[R_Score(Recency)]])&gt;=4,"Recent Customers", IF(VALUE(RFM_Table[[#This Row],[R_Score(Recency)]])&lt;=2,"At Risk/Lost", "Average Customers"))))</f>
        <v>Champions</v>
      </c>
    </row>
    <row r="652" spans="1:10" x14ac:dyDescent="0.35">
      <c r="A652" t="s">
        <v>726</v>
      </c>
      <c r="B652" t="s">
        <v>1519</v>
      </c>
      <c r="C652">
        <v>1</v>
      </c>
      <c r="D652">
        <v>299</v>
      </c>
      <c r="E652">
        <v>98.35</v>
      </c>
      <c r="F652">
        <f xml:space="preserve"> ROUNDUP((1 - _xlfn.PERCENTRANK.INC(D:D,RFM_Table[[#This Row],[Recency (Days)]]))*5,0)</f>
        <v>1</v>
      </c>
      <c r="G652">
        <f>ROUNDUP(_xlfn.PERCENTRANK.INC(C:C,RFM_Table[[#This Row],[Total Orders]])*5,0)</f>
        <v>0</v>
      </c>
      <c r="H652">
        <f>ROUNDUP(_xlfn.PERCENTRANK.INC(E:E,RFM_Table[[#This Row],[Total Sales]])*5,0)</f>
        <v>1</v>
      </c>
      <c r="I652" s="9" t="str">
        <f>_xlfn.CONCAT(RFM_Table[[#This Row],[R_Score(Recency)]],RFM_Table[[#This Row],[F_Score(Frequency)]],RFM_Table[[#This Row],[M_Score(Monetary)]])</f>
        <v>101</v>
      </c>
      <c r="J652" t="str">
        <f>IF(VALUE(RFM_Table[[#This Row],[RFM_ID]])&gt;=444,"Champions", IF(VALUE(RFM_Table[[#This Row],[RFM_ID]])&gt;=333,"Loyal Customers", IF(VALUE(RFM_Table[[#This Row],[R_Score(Recency)]])&gt;=4,"Recent Customers", IF(VALUE(RFM_Table[[#This Row],[R_Score(Recency)]])&lt;=2,"At Risk/Lost", "Average Customers"))))</f>
        <v>At Risk/Lost</v>
      </c>
    </row>
    <row r="653" spans="1:10" x14ac:dyDescent="0.35">
      <c r="A653" t="s">
        <v>727</v>
      </c>
      <c r="B653" t="s">
        <v>1520</v>
      </c>
      <c r="C653">
        <v>7</v>
      </c>
      <c r="D653">
        <v>35</v>
      </c>
      <c r="E653">
        <v>3815.4780000000001</v>
      </c>
      <c r="F653">
        <f xml:space="preserve"> ROUNDUP((1 - _xlfn.PERCENTRANK.INC(D:D,RFM_Table[[#This Row],[Recency (Days)]]))*5,0)</f>
        <v>4</v>
      </c>
      <c r="G653">
        <f>ROUNDUP(_xlfn.PERCENTRANK.INC(C:C,RFM_Table[[#This Row],[Total Orders]])*5,0)</f>
        <v>3</v>
      </c>
      <c r="H653">
        <f>ROUNDUP(_xlfn.PERCENTRANK.INC(E:E,RFM_Table[[#This Row],[Total Sales]])*5,0)</f>
        <v>4</v>
      </c>
      <c r="I653" s="9" t="str">
        <f>_xlfn.CONCAT(RFM_Table[[#This Row],[R_Score(Recency)]],RFM_Table[[#This Row],[F_Score(Frequency)]],RFM_Table[[#This Row],[M_Score(Monetary)]])</f>
        <v>434</v>
      </c>
      <c r="J653" t="str">
        <f>IF(VALUE(RFM_Table[[#This Row],[RFM_ID]])&gt;=444,"Champions", IF(VALUE(RFM_Table[[#This Row],[RFM_ID]])&gt;=333,"Loyal Customers", IF(VALUE(RFM_Table[[#This Row],[R_Score(Recency)]])&gt;=4,"Recent Customers", IF(VALUE(RFM_Table[[#This Row],[R_Score(Recency)]])&lt;=2,"At Risk/Lost", "Average Customers"))))</f>
        <v>Loyal Customers</v>
      </c>
    </row>
    <row r="654" spans="1:10" x14ac:dyDescent="0.35">
      <c r="A654" t="s">
        <v>728</v>
      </c>
      <c r="B654" t="s">
        <v>1521</v>
      </c>
      <c r="C654">
        <v>4</v>
      </c>
      <c r="D654">
        <v>496</v>
      </c>
      <c r="E654">
        <v>954.64520000000005</v>
      </c>
      <c r="F654">
        <f xml:space="preserve"> ROUNDUP((1 - _xlfn.PERCENTRANK.INC(D:D,RFM_Table[[#This Row],[Recency (Days)]]))*5,0)</f>
        <v>1</v>
      </c>
      <c r="G654">
        <f>ROUNDUP(_xlfn.PERCENTRANK.INC(C:C,RFM_Table[[#This Row],[Total Orders]])*5,0)</f>
        <v>1</v>
      </c>
      <c r="H654">
        <f>ROUNDUP(_xlfn.PERCENTRANK.INC(E:E,RFM_Table[[#This Row],[Total Sales]])*5,0)</f>
        <v>1</v>
      </c>
      <c r="I654" s="9" t="str">
        <f>_xlfn.CONCAT(RFM_Table[[#This Row],[R_Score(Recency)]],RFM_Table[[#This Row],[F_Score(Frequency)]],RFM_Table[[#This Row],[M_Score(Monetary)]])</f>
        <v>111</v>
      </c>
      <c r="J654" t="str">
        <f>IF(VALUE(RFM_Table[[#This Row],[RFM_ID]])&gt;=444,"Champions", IF(VALUE(RFM_Table[[#This Row],[RFM_ID]])&gt;=333,"Loyal Customers", IF(VALUE(RFM_Table[[#This Row],[R_Score(Recency)]])&gt;=4,"Recent Customers", IF(VALUE(RFM_Table[[#This Row],[R_Score(Recency)]])&lt;=2,"At Risk/Lost", "Average Customers"))))</f>
        <v>At Risk/Lost</v>
      </c>
    </row>
    <row r="655" spans="1:10" x14ac:dyDescent="0.35">
      <c r="A655" t="s">
        <v>729</v>
      </c>
      <c r="B655" t="s">
        <v>1522</v>
      </c>
      <c r="C655">
        <v>12</v>
      </c>
      <c r="D655">
        <v>33</v>
      </c>
      <c r="E655">
        <v>5153.0839999999998</v>
      </c>
      <c r="F655">
        <f xml:space="preserve"> ROUNDUP((1 - _xlfn.PERCENTRANK.INC(D:D,RFM_Table[[#This Row],[Recency (Days)]]))*5,0)</f>
        <v>4</v>
      </c>
      <c r="G655">
        <f>ROUNDUP(_xlfn.PERCENTRANK.INC(C:C,RFM_Table[[#This Row],[Total Orders]])*5,0)</f>
        <v>5</v>
      </c>
      <c r="H655">
        <f>ROUNDUP(_xlfn.PERCENTRANK.INC(E:E,RFM_Table[[#This Row],[Total Sales]])*5,0)</f>
        <v>5</v>
      </c>
      <c r="I655" s="9" t="str">
        <f>_xlfn.CONCAT(RFM_Table[[#This Row],[R_Score(Recency)]],RFM_Table[[#This Row],[F_Score(Frequency)]],RFM_Table[[#This Row],[M_Score(Monetary)]])</f>
        <v>455</v>
      </c>
      <c r="J655" t="str">
        <f>IF(VALUE(RFM_Table[[#This Row],[RFM_ID]])&gt;=444,"Champions", IF(VALUE(RFM_Table[[#This Row],[RFM_ID]])&gt;=333,"Loyal Customers", IF(VALUE(RFM_Table[[#This Row],[R_Score(Recency)]])&gt;=4,"Recent Customers", IF(VALUE(RFM_Table[[#This Row],[R_Score(Recency)]])&lt;=2,"At Risk/Lost", "Average Customers"))))</f>
        <v>Champions</v>
      </c>
    </row>
    <row r="656" spans="1:10" x14ac:dyDescent="0.35">
      <c r="A656" t="s">
        <v>730</v>
      </c>
      <c r="B656" t="s">
        <v>1523</v>
      </c>
      <c r="C656">
        <v>8</v>
      </c>
      <c r="D656">
        <v>28</v>
      </c>
      <c r="E656">
        <v>2170.7159999999999</v>
      </c>
      <c r="F656">
        <f xml:space="preserve"> ROUNDUP((1 - _xlfn.PERCENTRANK.INC(D:D,RFM_Table[[#This Row],[Recency (Days)]]))*5,0)</f>
        <v>4</v>
      </c>
      <c r="G656">
        <f>ROUNDUP(_xlfn.PERCENTRANK.INC(C:C,RFM_Table[[#This Row],[Total Orders]])*5,0)</f>
        <v>4</v>
      </c>
      <c r="H656">
        <f>ROUNDUP(_xlfn.PERCENTRANK.INC(E:E,RFM_Table[[#This Row],[Total Sales]])*5,0)</f>
        <v>3</v>
      </c>
      <c r="I656" s="9" t="str">
        <f>_xlfn.CONCAT(RFM_Table[[#This Row],[R_Score(Recency)]],RFM_Table[[#This Row],[F_Score(Frequency)]],RFM_Table[[#This Row],[M_Score(Monetary)]])</f>
        <v>443</v>
      </c>
      <c r="J656" t="str">
        <f>IF(VALUE(RFM_Table[[#This Row],[RFM_ID]])&gt;=444,"Champions", IF(VALUE(RFM_Table[[#This Row],[RFM_ID]])&gt;=333,"Loyal Customers", IF(VALUE(RFM_Table[[#This Row],[R_Score(Recency)]])&gt;=4,"Recent Customers", IF(VALUE(RFM_Table[[#This Row],[R_Score(Recency)]])&lt;=2,"At Risk/Lost", "Average Customers"))))</f>
        <v>Loyal Customers</v>
      </c>
    </row>
    <row r="657" spans="1:10" x14ac:dyDescent="0.35">
      <c r="A657" t="s">
        <v>731</v>
      </c>
      <c r="B657" t="s">
        <v>1524</v>
      </c>
      <c r="C657">
        <v>2</v>
      </c>
      <c r="D657">
        <v>19</v>
      </c>
      <c r="E657">
        <v>615.93200000000002</v>
      </c>
      <c r="F657">
        <f xml:space="preserve"> ROUNDUP((1 - _xlfn.PERCENTRANK.INC(D:D,RFM_Table[[#This Row],[Recency (Days)]]))*5,0)</f>
        <v>5</v>
      </c>
      <c r="G657">
        <f>ROUNDUP(_xlfn.PERCENTRANK.INC(C:C,RFM_Table[[#This Row],[Total Orders]])*5,0)</f>
        <v>1</v>
      </c>
      <c r="H657">
        <f>ROUNDUP(_xlfn.PERCENTRANK.INC(E:E,RFM_Table[[#This Row],[Total Sales]])*5,0)</f>
        <v>1</v>
      </c>
      <c r="I657" s="9" t="str">
        <f>_xlfn.CONCAT(RFM_Table[[#This Row],[R_Score(Recency)]],RFM_Table[[#This Row],[F_Score(Frequency)]],RFM_Table[[#This Row],[M_Score(Monetary)]])</f>
        <v>511</v>
      </c>
      <c r="J657" t="str">
        <f>IF(VALUE(RFM_Table[[#This Row],[RFM_ID]])&gt;=444,"Champions", IF(VALUE(RFM_Table[[#This Row],[RFM_ID]])&gt;=333,"Loyal Customers", IF(VALUE(RFM_Table[[#This Row],[R_Score(Recency)]])&gt;=4,"Recent Customers", IF(VALUE(RFM_Table[[#This Row],[R_Score(Recency)]])&lt;=2,"At Risk/Lost", "Average Customers"))))</f>
        <v>Champions</v>
      </c>
    </row>
    <row r="658" spans="1:10" x14ac:dyDescent="0.35">
      <c r="A658" t="s">
        <v>732</v>
      </c>
      <c r="B658" t="s">
        <v>1525</v>
      </c>
      <c r="C658">
        <v>6</v>
      </c>
      <c r="D658">
        <v>170</v>
      </c>
      <c r="E658">
        <v>3302.2620000000002</v>
      </c>
      <c r="F658">
        <f xml:space="preserve"> ROUNDUP((1 - _xlfn.PERCENTRANK.INC(D:D,RFM_Table[[#This Row],[Recency (Days)]]))*5,0)</f>
        <v>2</v>
      </c>
      <c r="G658">
        <f>ROUNDUP(_xlfn.PERCENTRANK.INC(C:C,RFM_Table[[#This Row],[Total Orders]])*5,0)</f>
        <v>3</v>
      </c>
      <c r="H658">
        <f>ROUNDUP(_xlfn.PERCENTRANK.INC(E:E,RFM_Table[[#This Row],[Total Sales]])*5,0)</f>
        <v>4</v>
      </c>
      <c r="I658" s="9" t="str">
        <f>_xlfn.CONCAT(RFM_Table[[#This Row],[R_Score(Recency)]],RFM_Table[[#This Row],[F_Score(Frequency)]],RFM_Table[[#This Row],[M_Score(Monetary)]])</f>
        <v>234</v>
      </c>
      <c r="J658" t="str">
        <f>IF(VALUE(RFM_Table[[#This Row],[RFM_ID]])&gt;=444,"Champions", IF(VALUE(RFM_Table[[#This Row],[RFM_ID]])&gt;=333,"Loyal Customers", IF(VALUE(RFM_Table[[#This Row],[R_Score(Recency)]])&gt;=4,"Recent Customers", IF(VALUE(RFM_Table[[#This Row],[R_Score(Recency)]])&lt;=2,"At Risk/Lost", "Average Customers"))))</f>
        <v>At Risk/Lost</v>
      </c>
    </row>
    <row r="659" spans="1:10" x14ac:dyDescent="0.35">
      <c r="A659" t="s">
        <v>733</v>
      </c>
      <c r="B659" t="s">
        <v>1526</v>
      </c>
      <c r="C659">
        <v>5</v>
      </c>
      <c r="D659">
        <v>76</v>
      </c>
      <c r="E659">
        <v>3221.29</v>
      </c>
      <c r="F659">
        <f xml:space="preserve"> ROUNDUP((1 - _xlfn.PERCENTRANK.INC(D:D,RFM_Table[[#This Row],[Recency (Days)]]))*5,0)</f>
        <v>3</v>
      </c>
      <c r="G659">
        <f>ROUNDUP(_xlfn.PERCENTRANK.INC(C:C,RFM_Table[[#This Row],[Total Orders]])*5,0)</f>
        <v>2</v>
      </c>
      <c r="H659">
        <f>ROUNDUP(_xlfn.PERCENTRANK.INC(E:E,RFM_Table[[#This Row],[Total Sales]])*5,0)</f>
        <v>4</v>
      </c>
      <c r="I659" s="9" t="str">
        <f>_xlfn.CONCAT(RFM_Table[[#This Row],[R_Score(Recency)]],RFM_Table[[#This Row],[F_Score(Frequency)]],RFM_Table[[#This Row],[M_Score(Monetary)]])</f>
        <v>324</v>
      </c>
      <c r="J659" t="str">
        <f>IF(VALUE(RFM_Table[[#This Row],[RFM_ID]])&gt;=444,"Champions", IF(VALUE(RFM_Table[[#This Row],[RFM_ID]])&gt;=333,"Loyal Customers", IF(VALUE(RFM_Table[[#This Row],[R_Score(Recency)]])&gt;=4,"Recent Customers", IF(VALUE(RFM_Table[[#This Row],[R_Score(Recency)]])&lt;=2,"At Risk/Lost", "Average Customers"))))</f>
        <v>Average Customers</v>
      </c>
    </row>
    <row r="660" spans="1:10" x14ac:dyDescent="0.35">
      <c r="A660" t="s">
        <v>734</v>
      </c>
      <c r="B660" t="s">
        <v>1527</v>
      </c>
      <c r="C660">
        <v>8</v>
      </c>
      <c r="D660">
        <v>36</v>
      </c>
      <c r="E660">
        <v>4159.7700000000004</v>
      </c>
      <c r="F660">
        <f xml:space="preserve"> ROUNDUP((1 - _xlfn.PERCENTRANK.INC(D:D,RFM_Table[[#This Row],[Recency (Days)]]))*5,0)</f>
        <v>4</v>
      </c>
      <c r="G660">
        <f>ROUNDUP(_xlfn.PERCENTRANK.INC(C:C,RFM_Table[[#This Row],[Total Orders]])*5,0)</f>
        <v>4</v>
      </c>
      <c r="H660">
        <f>ROUNDUP(_xlfn.PERCENTRANK.INC(E:E,RFM_Table[[#This Row],[Total Sales]])*5,0)</f>
        <v>4</v>
      </c>
      <c r="I660" s="9" t="str">
        <f>_xlfn.CONCAT(RFM_Table[[#This Row],[R_Score(Recency)]],RFM_Table[[#This Row],[F_Score(Frequency)]],RFM_Table[[#This Row],[M_Score(Monetary)]])</f>
        <v>444</v>
      </c>
      <c r="J660" t="str">
        <f>IF(VALUE(RFM_Table[[#This Row],[RFM_ID]])&gt;=444,"Champions", IF(VALUE(RFM_Table[[#This Row],[RFM_ID]])&gt;=333,"Loyal Customers", IF(VALUE(RFM_Table[[#This Row],[R_Score(Recency)]])&gt;=4,"Recent Customers", IF(VALUE(RFM_Table[[#This Row],[R_Score(Recency)]])&lt;=2,"At Risk/Lost", "Average Customers"))))</f>
        <v>Champions</v>
      </c>
    </row>
    <row r="661" spans="1:10" x14ac:dyDescent="0.35">
      <c r="A661" t="s">
        <v>735</v>
      </c>
      <c r="B661" t="s">
        <v>1528</v>
      </c>
      <c r="C661">
        <v>2</v>
      </c>
      <c r="D661">
        <v>19</v>
      </c>
      <c r="E661">
        <v>22.327999999999999</v>
      </c>
      <c r="F661">
        <f xml:space="preserve"> ROUNDUP((1 - _xlfn.PERCENTRANK.INC(D:D,RFM_Table[[#This Row],[Recency (Days)]]))*5,0)</f>
        <v>5</v>
      </c>
      <c r="G661">
        <f>ROUNDUP(_xlfn.PERCENTRANK.INC(C:C,RFM_Table[[#This Row],[Total Orders]])*5,0)</f>
        <v>1</v>
      </c>
      <c r="H661">
        <f>ROUNDUP(_xlfn.PERCENTRANK.INC(E:E,RFM_Table[[#This Row],[Total Sales]])*5,0)</f>
        <v>1</v>
      </c>
      <c r="I661" s="9" t="str">
        <f>_xlfn.CONCAT(RFM_Table[[#This Row],[R_Score(Recency)]],RFM_Table[[#This Row],[F_Score(Frequency)]],RFM_Table[[#This Row],[M_Score(Monetary)]])</f>
        <v>511</v>
      </c>
      <c r="J661" t="str">
        <f>IF(VALUE(RFM_Table[[#This Row],[RFM_ID]])&gt;=444,"Champions", IF(VALUE(RFM_Table[[#This Row],[RFM_ID]])&gt;=333,"Loyal Customers", IF(VALUE(RFM_Table[[#This Row],[R_Score(Recency)]])&gt;=4,"Recent Customers", IF(VALUE(RFM_Table[[#This Row],[R_Score(Recency)]])&lt;=2,"At Risk/Lost", "Average Customers"))))</f>
        <v>Champions</v>
      </c>
    </row>
    <row r="662" spans="1:10" x14ac:dyDescent="0.35">
      <c r="A662" t="s">
        <v>736</v>
      </c>
      <c r="B662" t="s">
        <v>1529</v>
      </c>
      <c r="C662">
        <v>7</v>
      </c>
      <c r="D662">
        <v>120</v>
      </c>
      <c r="E662">
        <v>7397.4009999999998</v>
      </c>
      <c r="F662">
        <f xml:space="preserve"> ROUNDUP((1 - _xlfn.PERCENTRANK.INC(D:D,RFM_Table[[#This Row],[Recency (Days)]]))*5,0)</f>
        <v>2</v>
      </c>
      <c r="G662">
        <f>ROUNDUP(_xlfn.PERCENTRANK.INC(C:C,RFM_Table[[#This Row],[Total Orders]])*5,0)</f>
        <v>3</v>
      </c>
      <c r="H662">
        <f>ROUNDUP(_xlfn.PERCENTRANK.INC(E:E,RFM_Table[[#This Row],[Total Sales]])*5,0)</f>
        <v>5</v>
      </c>
      <c r="I662" s="9" t="str">
        <f>_xlfn.CONCAT(RFM_Table[[#This Row],[R_Score(Recency)]],RFM_Table[[#This Row],[F_Score(Frequency)]],RFM_Table[[#This Row],[M_Score(Monetary)]])</f>
        <v>235</v>
      </c>
      <c r="J662" t="str">
        <f>IF(VALUE(RFM_Table[[#This Row],[RFM_ID]])&gt;=444,"Champions", IF(VALUE(RFM_Table[[#This Row],[RFM_ID]])&gt;=333,"Loyal Customers", IF(VALUE(RFM_Table[[#This Row],[R_Score(Recency)]])&gt;=4,"Recent Customers", IF(VALUE(RFM_Table[[#This Row],[R_Score(Recency)]])&lt;=2,"At Risk/Lost", "Average Customers"))))</f>
        <v>At Risk/Lost</v>
      </c>
    </row>
    <row r="663" spans="1:10" x14ac:dyDescent="0.35">
      <c r="A663" t="s">
        <v>737</v>
      </c>
      <c r="B663" t="s">
        <v>1530</v>
      </c>
      <c r="C663">
        <v>9</v>
      </c>
      <c r="D663">
        <v>89</v>
      </c>
      <c r="E663">
        <v>3279.7460000000001</v>
      </c>
      <c r="F663">
        <f xml:space="preserve"> ROUNDUP((1 - _xlfn.PERCENTRANK.INC(D:D,RFM_Table[[#This Row],[Recency (Days)]]))*5,0)</f>
        <v>3</v>
      </c>
      <c r="G663">
        <f>ROUNDUP(_xlfn.PERCENTRANK.INC(C:C,RFM_Table[[#This Row],[Total Orders]])*5,0)</f>
        <v>4</v>
      </c>
      <c r="H663">
        <f>ROUNDUP(_xlfn.PERCENTRANK.INC(E:E,RFM_Table[[#This Row],[Total Sales]])*5,0)</f>
        <v>4</v>
      </c>
      <c r="I663" s="9" t="str">
        <f>_xlfn.CONCAT(RFM_Table[[#This Row],[R_Score(Recency)]],RFM_Table[[#This Row],[F_Score(Frequency)]],RFM_Table[[#This Row],[M_Score(Monetary)]])</f>
        <v>344</v>
      </c>
      <c r="J663" t="str">
        <f>IF(VALUE(RFM_Table[[#This Row],[RFM_ID]])&gt;=444,"Champions", IF(VALUE(RFM_Table[[#This Row],[RFM_ID]])&gt;=333,"Loyal Customers", IF(VALUE(RFM_Table[[#This Row],[R_Score(Recency)]])&gt;=4,"Recent Customers", IF(VALUE(RFM_Table[[#This Row],[R_Score(Recency)]])&lt;=2,"At Risk/Lost", "Average Customers"))))</f>
        <v>Loyal Customers</v>
      </c>
    </row>
    <row r="664" spans="1:10" x14ac:dyDescent="0.35">
      <c r="A664" t="s">
        <v>738</v>
      </c>
      <c r="B664" t="s">
        <v>1531</v>
      </c>
      <c r="C664">
        <v>5</v>
      </c>
      <c r="D664">
        <v>79</v>
      </c>
      <c r="E664">
        <v>3495.6460000000002</v>
      </c>
      <c r="F664">
        <f xml:space="preserve"> ROUNDUP((1 - _xlfn.PERCENTRANK.INC(D:D,RFM_Table[[#This Row],[Recency (Days)]]))*5,0)</f>
        <v>3</v>
      </c>
      <c r="G664">
        <f>ROUNDUP(_xlfn.PERCENTRANK.INC(C:C,RFM_Table[[#This Row],[Total Orders]])*5,0)</f>
        <v>2</v>
      </c>
      <c r="H664">
        <f>ROUNDUP(_xlfn.PERCENTRANK.INC(E:E,RFM_Table[[#This Row],[Total Sales]])*5,0)</f>
        <v>4</v>
      </c>
      <c r="I664" s="9" t="str">
        <f>_xlfn.CONCAT(RFM_Table[[#This Row],[R_Score(Recency)]],RFM_Table[[#This Row],[F_Score(Frequency)]],RFM_Table[[#This Row],[M_Score(Monetary)]])</f>
        <v>324</v>
      </c>
      <c r="J664" t="str">
        <f>IF(VALUE(RFM_Table[[#This Row],[RFM_ID]])&gt;=444,"Champions", IF(VALUE(RFM_Table[[#This Row],[RFM_ID]])&gt;=333,"Loyal Customers", IF(VALUE(RFM_Table[[#This Row],[R_Score(Recency)]])&gt;=4,"Recent Customers", IF(VALUE(RFM_Table[[#This Row],[R_Score(Recency)]])&lt;=2,"At Risk/Lost", "Average Customers"))))</f>
        <v>Average Customers</v>
      </c>
    </row>
    <row r="665" spans="1:10" x14ac:dyDescent="0.35">
      <c r="A665" t="s">
        <v>739</v>
      </c>
      <c r="B665" t="s">
        <v>1532</v>
      </c>
      <c r="C665">
        <v>10</v>
      </c>
      <c r="D665">
        <v>63</v>
      </c>
      <c r="E665">
        <v>4767.3415000000005</v>
      </c>
      <c r="F665">
        <f xml:space="preserve"> ROUNDUP((1 - _xlfn.PERCENTRANK.INC(D:D,RFM_Table[[#This Row],[Recency (Days)]]))*5,0)</f>
        <v>3</v>
      </c>
      <c r="G665">
        <f>ROUNDUP(_xlfn.PERCENTRANK.INC(C:C,RFM_Table[[#This Row],[Total Orders]])*5,0)</f>
        <v>5</v>
      </c>
      <c r="H665">
        <f>ROUNDUP(_xlfn.PERCENTRANK.INC(E:E,RFM_Table[[#This Row],[Total Sales]])*5,0)</f>
        <v>5</v>
      </c>
      <c r="I665" s="9" t="str">
        <f>_xlfn.CONCAT(RFM_Table[[#This Row],[R_Score(Recency)]],RFM_Table[[#This Row],[F_Score(Frequency)]],RFM_Table[[#This Row],[M_Score(Monetary)]])</f>
        <v>355</v>
      </c>
      <c r="J665" t="str">
        <f>IF(VALUE(RFM_Table[[#This Row],[RFM_ID]])&gt;=444,"Champions", IF(VALUE(RFM_Table[[#This Row],[RFM_ID]])&gt;=333,"Loyal Customers", IF(VALUE(RFM_Table[[#This Row],[R_Score(Recency)]])&gt;=4,"Recent Customers", IF(VALUE(RFM_Table[[#This Row],[R_Score(Recency)]])&lt;=2,"At Risk/Lost", "Average Customers"))))</f>
        <v>Loyal Customers</v>
      </c>
    </row>
    <row r="666" spans="1:10" x14ac:dyDescent="0.35">
      <c r="A666" t="s">
        <v>740</v>
      </c>
      <c r="B666" t="s">
        <v>1533</v>
      </c>
      <c r="C666">
        <v>3</v>
      </c>
      <c r="D666">
        <v>201</v>
      </c>
      <c r="E666">
        <v>1348.02</v>
      </c>
      <c r="F666">
        <f xml:space="preserve"> ROUNDUP((1 - _xlfn.PERCENTRANK.INC(D:D,RFM_Table[[#This Row],[Recency (Days)]]))*5,0)</f>
        <v>2</v>
      </c>
      <c r="G666">
        <f>ROUNDUP(_xlfn.PERCENTRANK.INC(C:C,RFM_Table[[#This Row],[Total Orders]])*5,0)</f>
        <v>1</v>
      </c>
      <c r="H666">
        <f>ROUNDUP(_xlfn.PERCENTRANK.INC(E:E,RFM_Table[[#This Row],[Total Sales]])*5,0)</f>
        <v>2</v>
      </c>
      <c r="I666" s="9" t="str">
        <f>_xlfn.CONCAT(RFM_Table[[#This Row],[R_Score(Recency)]],RFM_Table[[#This Row],[F_Score(Frequency)]],RFM_Table[[#This Row],[M_Score(Monetary)]])</f>
        <v>212</v>
      </c>
      <c r="J666" t="str">
        <f>IF(VALUE(RFM_Table[[#This Row],[RFM_ID]])&gt;=444,"Champions", IF(VALUE(RFM_Table[[#This Row],[RFM_ID]])&gt;=333,"Loyal Customers", IF(VALUE(RFM_Table[[#This Row],[R_Score(Recency)]])&gt;=4,"Recent Customers", IF(VALUE(RFM_Table[[#This Row],[R_Score(Recency)]])&lt;=2,"At Risk/Lost", "Average Customers"))))</f>
        <v>At Risk/Lost</v>
      </c>
    </row>
    <row r="667" spans="1:10" x14ac:dyDescent="0.35">
      <c r="A667" t="s">
        <v>741</v>
      </c>
      <c r="B667" t="s">
        <v>1534</v>
      </c>
      <c r="C667">
        <v>6</v>
      </c>
      <c r="D667">
        <v>188</v>
      </c>
      <c r="E667">
        <v>6410.9960000000001</v>
      </c>
      <c r="F667">
        <f xml:space="preserve"> ROUNDUP((1 - _xlfn.PERCENTRANK.INC(D:D,RFM_Table[[#This Row],[Recency (Days)]]))*5,0)</f>
        <v>2</v>
      </c>
      <c r="G667">
        <f>ROUNDUP(_xlfn.PERCENTRANK.INC(C:C,RFM_Table[[#This Row],[Total Orders]])*5,0)</f>
        <v>3</v>
      </c>
      <c r="H667">
        <f>ROUNDUP(_xlfn.PERCENTRANK.INC(E:E,RFM_Table[[#This Row],[Total Sales]])*5,0)</f>
        <v>5</v>
      </c>
      <c r="I667" s="9" t="str">
        <f>_xlfn.CONCAT(RFM_Table[[#This Row],[R_Score(Recency)]],RFM_Table[[#This Row],[F_Score(Frequency)]],RFM_Table[[#This Row],[M_Score(Monetary)]])</f>
        <v>235</v>
      </c>
      <c r="J667" t="str">
        <f>IF(VALUE(RFM_Table[[#This Row],[RFM_ID]])&gt;=444,"Champions", IF(VALUE(RFM_Table[[#This Row],[RFM_ID]])&gt;=333,"Loyal Customers", IF(VALUE(RFM_Table[[#This Row],[R_Score(Recency)]])&gt;=4,"Recent Customers", IF(VALUE(RFM_Table[[#This Row],[R_Score(Recency)]])&lt;=2,"At Risk/Lost", "Average Customers"))))</f>
        <v>At Risk/Lost</v>
      </c>
    </row>
    <row r="668" spans="1:10" x14ac:dyDescent="0.35">
      <c r="A668" t="s">
        <v>742</v>
      </c>
      <c r="B668" t="s">
        <v>1535</v>
      </c>
      <c r="C668">
        <v>7</v>
      </c>
      <c r="D668">
        <v>47</v>
      </c>
      <c r="E668">
        <v>8057.8909999999996</v>
      </c>
      <c r="F668">
        <f xml:space="preserve"> ROUNDUP((1 - _xlfn.PERCENTRANK.INC(D:D,RFM_Table[[#This Row],[Recency (Days)]]))*5,0)</f>
        <v>4</v>
      </c>
      <c r="G668">
        <f>ROUNDUP(_xlfn.PERCENTRANK.INC(C:C,RFM_Table[[#This Row],[Total Orders]])*5,0)</f>
        <v>3</v>
      </c>
      <c r="H668">
        <f>ROUNDUP(_xlfn.PERCENTRANK.INC(E:E,RFM_Table[[#This Row],[Total Sales]])*5,0)</f>
        <v>5</v>
      </c>
      <c r="I668" s="9" t="str">
        <f>_xlfn.CONCAT(RFM_Table[[#This Row],[R_Score(Recency)]],RFM_Table[[#This Row],[F_Score(Frequency)]],RFM_Table[[#This Row],[M_Score(Monetary)]])</f>
        <v>435</v>
      </c>
      <c r="J668" t="str">
        <f>IF(VALUE(RFM_Table[[#This Row],[RFM_ID]])&gt;=444,"Champions", IF(VALUE(RFM_Table[[#This Row],[RFM_ID]])&gt;=333,"Loyal Customers", IF(VALUE(RFM_Table[[#This Row],[R_Score(Recency)]])&gt;=4,"Recent Customers", IF(VALUE(RFM_Table[[#This Row],[R_Score(Recency)]])&lt;=2,"At Risk/Lost", "Average Customers"))))</f>
        <v>Loyal Customers</v>
      </c>
    </row>
    <row r="669" spans="1:10" x14ac:dyDescent="0.35">
      <c r="A669" t="s">
        <v>743</v>
      </c>
      <c r="B669" t="s">
        <v>1536</v>
      </c>
      <c r="C669">
        <v>5</v>
      </c>
      <c r="D669">
        <v>781</v>
      </c>
      <c r="E669">
        <v>3362.9636</v>
      </c>
      <c r="F669">
        <f xml:space="preserve"> ROUNDUP((1 - _xlfn.PERCENTRANK.INC(D:D,RFM_Table[[#This Row],[Recency (Days)]]))*5,0)</f>
        <v>1</v>
      </c>
      <c r="G669">
        <f>ROUNDUP(_xlfn.PERCENTRANK.INC(C:C,RFM_Table[[#This Row],[Total Orders]])*5,0)</f>
        <v>2</v>
      </c>
      <c r="H669">
        <f>ROUNDUP(_xlfn.PERCENTRANK.INC(E:E,RFM_Table[[#This Row],[Total Sales]])*5,0)</f>
        <v>4</v>
      </c>
      <c r="I669" s="9" t="str">
        <f>_xlfn.CONCAT(RFM_Table[[#This Row],[R_Score(Recency)]],RFM_Table[[#This Row],[F_Score(Frequency)]],RFM_Table[[#This Row],[M_Score(Monetary)]])</f>
        <v>124</v>
      </c>
      <c r="J669" t="str">
        <f>IF(VALUE(RFM_Table[[#This Row],[RFM_ID]])&gt;=444,"Champions", IF(VALUE(RFM_Table[[#This Row],[RFM_ID]])&gt;=333,"Loyal Customers", IF(VALUE(RFM_Table[[#This Row],[R_Score(Recency)]])&gt;=4,"Recent Customers", IF(VALUE(RFM_Table[[#This Row],[R_Score(Recency)]])&lt;=2,"At Risk/Lost", "Average Customers"))))</f>
        <v>At Risk/Lost</v>
      </c>
    </row>
    <row r="670" spans="1:10" x14ac:dyDescent="0.35">
      <c r="A670" t="s">
        <v>744</v>
      </c>
      <c r="B670" t="s">
        <v>1537</v>
      </c>
      <c r="C670">
        <v>9</v>
      </c>
      <c r="D670">
        <v>40</v>
      </c>
      <c r="E670">
        <v>4624.5720000000001</v>
      </c>
      <c r="F670">
        <f xml:space="preserve"> ROUNDUP((1 - _xlfn.PERCENTRANK.INC(D:D,RFM_Table[[#This Row],[Recency (Days)]]))*5,0)</f>
        <v>4</v>
      </c>
      <c r="G670">
        <f>ROUNDUP(_xlfn.PERCENTRANK.INC(C:C,RFM_Table[[#This Row],[Total Orders]])*5,0)</f>
        <v>4</v>
      </c>
      <c r="H670">
        <f>ROUNDUP(_xlfn.PERCENTRANK.INC(E:E,RFM_Table[[#This Row],[Total Sales]])*5,0)</f>
        <v>5</v>
      </c>
      <c r="I670" s="9" t="str">
        <f>_xlfn.CONCAT(RFM_Table[[#This Row],[R_Score(Recency)]],RFM_Table[[#This Row],[F_Score(Frequency)]],RFM_Table[[#This Row],[M_Score(Monetary)]])</f>
        <v>445</v>
      </c>
      <c r="J670" t="str">
        <f>IF(VALUE(RFM_Table[[#This Row],[RFM_ID]])&gt;=444,"Champions", IF(VALUE(RFM_Table[[#This Row],[RFM_ID]])&gt;=333,"Loyal Customers", IF(VALUE(RFM_Table[[#This Row],[R_Score(Recency)]])&gt;=4,"Recent Customers", IF(VALUE(RFM_Table[[#This Row],[R_Score(Recency)]])&lt;=2,"At Risk/Lost", "Average Customers"))))</f>
        <v>Champions</v>
      </c>
    </row>
    <row r="671" spans="1:10" x14ac:dyDescent="0.35">
      <c r="A671" t="s">
        <v>745</v>
      </c>
      <c r="B671" t="s">
        <v>1538</v>
      </c>
      <c r="C671">
        <v>9</v>
      </c>
      <c r="D671">
        <v>349</v>
      </c>
      <c r="E671">
        <v>14142.334000000001</v>
      </c>
      <c r="F671">
        <f xml:space="preserve"> ROUNDUP((1 - _xlfn.PERCENTRANK.INC(D:D,RFM_Table[[#This Row],[Recency (Days)]]))*5,0)</f>
        <v>1</v>
      </c>
      <c r="G671">
        <f>ROUNDUP(_xlfn.PERCENTRANK.INC(C:C,RFM_Table[[#This Row],[Total Orders]])*5,0)</f>
        <v>4</v>
      </c>
      <c r="H671">
        <f>ROUNDUP(_xlfn.PERCENTRANK.INC(E:E,RFM_Table[[#This Row],[Total Sales]])*5,0)</f>
        <v>5</v>
      </c>
      <c r="I671" s="9" t="str">
        <f>_xlfn.CONCAT(RFM_Table[[#This Row],[R_Score(Recency)]],RFM_Table[[#This Row],[F_Score(Frequency)]],RFM_Table[[#This Row],[M_Score(Monetary)]])</f>
        <v>145</v>
      </c>
      <c r="J671" t="str">
        <f>IF(VALUE(RFM_Table[[#This Row],[RFM_ID]])&gt;=444,"Champions", IF(VALUE(RFM_Table[[#This Row],[RFM_ID]])&gt;=333,"Loyal Customers", IF(VALUE(RFM_Table[[#This Row],[R_Score(Recency)]])&gt;=4,"Recent Customers", IF(VALUE(RFM_Table[[#This Row],[R_Score(Recency)]])&lt;=2,"At Risk/Lost", "Average Customers"))))</f>
        <v>At Risk/Lost</v>
      </c>
    </row>
    <row r="672" spans="1:10" x14ac:dyDescent="0.35">
      <c r="A672" t="s">
        <v>746</v>
      </c>
      <c r="B672" t="s">
        <v>1539</v>
      </c>
      <c r="C672">
        <v>4</v>
      </c>
      <c r="D672">
        <v>149</v>
      </c>
      <c r="E672">
        <v>4371.9579999999996</v>
      </c>
      <c r="F672">
        <f xml:space="preserve"> ROUNDUP((1 - _xlfn.PERCENTRANK.INC(D:D,RFM_Table[[#This Row],[Recency (Days)]]))*5,0)</f>
        <v>2</v>
      </c>
      <c r="G672">
        <f>ROUNDUP(_xlfn.PERCENTRANK.INC(C:C,RFM_Table[[#This Row],[Total Orders]])*5,0)</f>
        <v>1</v>
      </c>
      <c r="H672">
        <f>ROUNDUP(_xlfn.PERCENTRANK.INC(E:E,RFM_Table[[#This Row],[Total Sales]])*5,0)</f>
        <v>5</v>
      </c>
      <c r="I672" s="9" t="str">
        <f>_xlfn.CONCAT(RFM_Table[[#This Row],[R_Score(Recency)]],RFM_Table[[#This Row],[F_Score(Frequency)]],RFM_Table[[#This Row],[M_Score(Monetary)]])</f>
        <v>215</v>
      </c>
      <c r="J672" t="str">
        <f>IF(VALUE(RFM_Table[[#This Row],[RFM_ID]])&gt;=444,"Champions", IF(VALUE(RFM_Table[[#This Row],[RFM_ID]])&gt;=333,"Loyal Customers", IF(VALUE(RFM_Table[[#This Row],[R_Score(Recency)]])&gt;=4,"Recent Customers", IF(VALUE(RFM_Table[[#This Row],[R_Score(Recency)]])&lt;=2,"At Risk/Lost", "Average Customers"))))</f>
        <v>At Risk/Lost</v>
      </c>
    </row>
    <row r="673" spans="1:10" x14ac:dyDescent="0.35">
      <c r="A673" t="s">
        <v>747</v>
      </c>
      <c r="B673" t="s">
        <v>1540</v>
      </c>
      <c r="C673">
        <v>8</v>
      </c>
      <c r="D673">
        <v>187</v>
      </c>
      <c r="E673">
        <v>3729.7930000000001</v>
      </c>
      <c r="F673">
        <f xml:space="preserve"> ROUNDUP((1 - _xlfn.PERCENTRANK.INC(D:D,RFM_Table[[#This Row],[Recency (Days)]]))*5,0)</f>
        <v>2</v>
      </c>
      <c r="G673">
        <f>ROUNDUP(_xlfn.PERCENTRANK.INC(C:C,RFM_Table[[#This Row],[Total Orders]])*5,0)</f>
        <v>4</v>
      </c>
      <c r="H673">
        <f>ROUNDUP(_xlfn.PERCENTRANK.INC(E:E,RFM_Table[[#This Row],[Total Sales]])*5,0)</f>
        <v>4</v>
      </c>
      <c r="I673" s="9" t="str">
        <f>_xlfn.CONCAT(RFM_Table[[#This Row],[R_Score(Recency)]],RFM_Table[[#This Row],[F_Score(Frequency)]],RFM_Table[[#This Row],[M_Score(Monetary)]])</f>
        <v>244</v>
      </c>
      <c r="J673" t="str">
        <f>IF(VALUE(RFM_Table[[#This Row],[RFM_ID]])&gt;=444,"Champions", IF(VALUE(RFM_Table[[#This Row],[RFM_ID]])&gt;=333,"Loyal Customers", IF(VALUE(RFM_Table[[#This Row],[R_Score(Recency)]])&gt;=4,"Recent Customers", IF(VALUE(RFM_Table[[#This Row],[R_Score(Recency)]])&lt;=2,"At Risk/Lost", "Average Customers"))))</f>
        <v>At Risk/Lost</v>
      </c>
    </row>
    <row r="674" spans="1:10" x14ac:dyDescent="0.35">
      <c r="A674" t="s">
        <v>748</v>
      </c>
      <c r="B674" t="s">
        <v>1541</v>
      </c>
      <c r="C674">
        <v>7</v>
      </c>
      <c r="D674">
        <v>29</v>
      </c>
      <c r="E674">
        <v>3979.0650000000001</v>
      </c>
      <c r="F674">
        <f xml:space="preserve"> ROUNDUP((1 - _xlfn.PERCENTRANK.INC(D:D,RFM_Table[[#This Row],[Recency (Days)]]))*5,0)</f>
        <v>4</v>
      </c>
      <c r="G674">
        <f>ROUNDUP(_xlfn.PERCENTRANK.INC(C:C,RFM_Table[[#This Row],[Total Orders]])*5,0)</f>
        <v>3</v>
      </c>
      <c r="H674">
        <f>ROUNDUP(_xlfn.PERCENTRANK.INC(E:E,RFM_Table[[#This Row],[Total Sales]])*5,0)</f>
        <v>4</v>
      </c>
      <c r="I674" s="9" t="str">
        <f>_xlfn.CONCAT(RFM_Table[[#This Row],[R_Score(Recency)]],RFM_Table[[#This Row],[F_Score(Frequency)]],RFM_Table[[#This Row],[M_Score(Monetary)]])</f>
        <v>434</v>
      </c>
      <c r="J674" t="str">
        <f>IF(VALUE(RFM_Table[[#This Row],[RFM_ID]])&gt;=444,"Champions", IF(VALUE(RFM_Table[[#This Row],[RFM_ID]])&gt;=333,"Loyal Customers", IF(VALUE(RFM_Table[[#This Row],[R_Score(Recency)]])&gt;=4,"Recent Customers", IF(VALUE(RFM_Table[[#This Row],[R_Score(Recency)]])&lt;=2,"At Risk/Lost", "Average Customers"))))</f>
        <v>Loyal Customers</v>
      </c>
    </row>
    <row r="675" spans="1:10" x14ac:dyDescent="0.35">
      <c r="A675" t="s">
        <v>749</v>
      </c>
      <c r="B675" t="s">
        <v>1542</v>
      </c>
      <c r="C675">
        <v>9</v>
      </c>
      <c r="D675">
        <v>30</v>
      </c>
      <c r="E675">
        <v>5992.5360000000001</v>
      </c>
      <c r="F675">
        <f xml:space="preserve"> ROUNDUP((1 - _xlfn.PERCENTRANK.INC(D:D,RFM_Table[[#This Row],[Recency (Days)]]))*5,0)</f>
        <v>4</v>
      </c>
      <c r="G675">
        <f>ROUNDUP(_xlfn.PERCENTRANK.INC(C:C,RFM_Table[[#This Row],[Total Orders]])*5,0)</f>
        <v>4</v>
      </c>
      <c r="H675">
        <f>ROUNDUP(_xlfn.PERCENTRANK.INC(E:E,RFM_Table[[#This Row],[Total Sales]])*5,0)</f>
        <v>5</v>
      </c>
      <c r="I675" s="9" t="str">
        <f>_xlfn.CONCAT(RFM_Table[[#This Row],[R_Score(Recency)]],RFM_Table[[#This Row],[F_Score(Frequency)]],RFM_Table[[#This Row],[M_Score(Monetary)]])</f>
        <v>445</v>
      </c>
      <c r="J675" t="str">
        <f>IF(VALUE(RFM_Table[[#This Row],[RFM_ID]])&gt;=444,"Champions", IF(VALUE(RFM_Table[[#This Row],[RFM_ID]])&gt;=333,"Loyal Customers", IF(VALUE(RFM_Table[[#This Row],[R_Score(Recency)]])&gt;=4,"Recent Customers", IF(VALUE(RFM_Table[[#This Row],[R_Score(Recency)]])&lt;=2,"At Risk/Lost", "Average Customers"))))</f>
        <v>Champions</v>
      </c>
    </row>
    <row r="676" spans="1:10" x14ac:dyDescent="0.35">
      <c r="A676" t="s">
        <v>750</v>
      </c>
      <c r="B676" t="s">
        <v>1543</v>
      </c>
      <c r="C676">
        <v>7</v>
      </c>
      <c r="D676">
        <v>36</v>
      </c>
      <c r="E676">
        <v>1874.998</v>
      </c>
      <c r="F676">
        <f xml:space="preserve"> ROUNDUP((1 - _xlfn.PERCENTRANK.INC(D:D,RFM_Table[[#This Row],[Recency (Days)]]))*5,0)</f>
        <v>4</v>
      </c>
      <c r="G676">
        <f>ROUNDUP(_xlfn.PERCENTRANK.INC(C:C,RFM_Table[[#This Row],[Total Orders]])*5,0)</f>
        <v>3</v>
      </c>
      <c r="H676">
        <f>ROUNDUP(_xlfn.PERCENTRANK.INC(E:E,RFM_Table[[#This Row],[Total Sales]])*5,0)</f>
        <v>3</v>
      </c>
      <c r="I676" s="9" t="str">
        <f>_xlfn.CONCAT(RFM_Table[[#This Row],[R_Score(Recency)]],RFM_Table[[#This Row],[F_Score(Frequency)]],RFM_Table[[#This Row],[M_Score(Monetary)]])</f>
        <v>433</v>
      </c>
      <c r="J676" t="str">
        <f>IF(VALUE(RFM_Table[[#This Row],[RFM_ID]])&gt;=444,"Champions", IF(VALUE(RFM_Table[[#This Row],[RFM_ID]])&gt;=333,"Loyal Customers", IF(VALUE(RFM_Table[[#This Row],[R_Score(Recency)]])&gt;=4,"Recent Customers", IF(VALUE(RFM_Table[[#This Row],[R_Score(Recency)]])&lt;=2,"At Risk/Lost", "Average Customers"))))</f>
        <v>Loyal Customers</v>
      </c>
    </row>
    <row r="677" spans="1:10" x14ac:dyDescent="0.35">
      <c r="A677" t="s">
        <v>751</v>
      </c>
      <c r="B677" t="s">
        <v>1544</v>
      </c>
      <c r="C677">
        <v>5</v>
      </c>
      <c r="D677">
        <v>92</v>
      </c>
      <c r="E677">
        <v>902.72799999999995</v>
      </c>
      <c r="F677">
        <f xml:space="preserve"> ROUNDUP((1 - _xlfn.PERCENTRANK.INC(D:D,RFM_Table[[#This Row],[Recency (Days)]]))*5,0)</f>
        <v>3</v>
      </c>
      <c r="G677">
        <f>ROUNDUP(_xlfn.PERCENTRANK.INC(C:C,RFM_Table[[#This Row],[Total Orders]])*5,0)</f>
        <v>2</v>
      </c>
      <c r="H677">
        <f>ROUNDUP(_xlfn.PERCENTRANK.INC(E:E,RFM_Table[[#This Row],[Total Sales]])*5,0)</f>
        <v>1</v>
      </c>
      <c r="I677" s="9" t="str">
        <f>_xlfn.CONCAT(RFM_Table[[#This Row],[R_Score(Recency)]],RFM_Table[[#This Row],[F_Score(Frequency)]],RFM_Table[[#This Row],[M_Score(Monetary)]])</f>
        <v>321</v>
      </c>
      <c r="J677" t="str">
        <f>IF(VALUE(RFM_Table[[#This Row],[RFM_ID]])&gt;=444,"Champions", IF(VALUE(RFM_Table[[#This Row],[RFM_ID]])&gt;=333,"Loyal Customers", IF(VALUE(RFM_Table[[#This Row],[R_Score(Recency)]])&gt;=4,"Recent Customers", IF(VALUE(RFM_Table[[#This Row],[R_Score(Recency)]])&lt;=2,"At Risk/Lost", "Average Customers"))))</f>
        <v>Average Customers</v>
      </c>
    </row>
    <row r="678" spans="1:10" x14ac:dyDescent="0.35">
      <c r="A678" t="s">
        <v>752</v>
      </c>
      <c r="B678" t="s">
        <v>1545</v>
      </c>
      <c r="C678">
        <v>6</v>
      </c>
      <c r="D678">
        <v>126</v>
      </c>
      <c r="E678">
        <v>1254.6400000000001</v>
      </c>
      <c r="F678">
        <f xml:space="preserve"> ROUNDUP((1 - _xlfn.PERCENTRANK.INC(D:D,RFM_Table[[#This Row],[Recency (Days)]]))*5,0)</f>
        <v>2</v>
      </c>
      <c r="G678">
        <f>ROUNDUP(_xlfn.PERCENTRANK.INC(C:C,RFM_Table[[#This Row],[Total Orders]])*5,0)</f>
        <v>3</v>
      </c>
      <c r="H678">
        <f>ROUNDUP(_xlfn.PERCENTRANK.INC(E:E,RFM_Table[[#This Row],[Total Sales]])*5,0)</f>
        <v>2</v>
      </c>
      <c r="I678" s="9" t="str">
        <f>_xlfn.CONCAT(RFM_Table[[#This Row],[R_Score(Recency)]],RFM_Table[[#This Row],[F_Score(Frequency)]],RFM_Table[[#This Row],[M_Score(Monetary)]])</f>
        <v>232</v>
      </c>
      <c r="J678" t="str">
        <f>IF(VALUE(RFM_Table[[#This Row],[RFM_ID]])&gt;=444,"Champions", IF(VALUE(RFM_Table[[#This Row],[RFM_ID]])&gt;=333,"Loyal Customers", IF(VALUE(RFM_Table[[#This Row],[R_Score(Recency)]])&gt;=4,"Recent Customers", IF(VALUE(RFM_Table[[#This Row],[R_Score(Recency)]])&lt;=2,"At Risk/Lost", "Average Customers"))))</f>
        <v>At Risk/Lost</v>
      </c>
    </row>
    <row r="679" spans="1:10" x14ac:dyDescent="0.35">
      <c r="A679" t="s">
        <v>753</v>
      </c>
      <c r="B679" t="s">
        <v>1546</v>
      </c>
      <c r="C679">
        <v>10</v>
      </c>
      <c r="D679">
        <v>89</v>
      </c>
      <c r="E679">
        <v>2576.4079999999999</v>
      </c>
      <c r="F679">
        <f xml:space="preserve"> ROUNDUP((1 - _xlfn.PERCENTRANK.INC(D:D,RFM_Table[[#This Row],[Recency (Days)]]))*5,0)</f>
        <v>3</v>
      </c>
      <c r="G679">
        <f>ROUNDUP(_xlfn.PERCENTRANK.INC(C:C,RFM_Table[[#This Row],[Total Orders]])*5,0)</f>
        <v>5</v>
      </c>
      <c r="H679">
        <f>ROUNDUP(_xlfn.PERCENTRANK.INC(E:E,RFM_Table[[#This Row],[Total Sales]])*5,0)</f>
        <v>3</v>
      </c>
      <c r="I679" s="9" t="str">
        <f>_xlfn.CONCAT(RFM_Table[[#This Row],[R_Score(Recency)]],RFM_Table[[#This Row],[F_Score(Frequency)]],RFM_Table[[#This Row],[M_Score(Monetary)]])</f>
        <v>353</v>
      </c>
      <c r="J679" t="str">
        <f>IF(VALUE(RFM_Table[[#This Row],[RFM_ID]])&gt;=444,"Champions", IF(VALUE(RFM_Table[[#This Row],[RFM_ID]])&gt;=333,"Loyal Customers", IF(VALUE(RFM_Table[[#This Row],[R_Score(Recency)]])&gt;=4,"Recent Customers", IF(VALUE(RFM_Table[[#This Row],[R_Score(Recency)]])&lt;=2,"At Risk/Lost", "Average Customers"))))</f>
        <v>Loyal Customers</v>
      </c>
    </row>
    <row r="680" spans="1:10" x14ac:dyDescent="0.35">
      <c r="A680" t="s">
        <v>754</v>
      </c>
      <c r="B680" t="s">
        <v>1547</v>
      </c>
      <c r="C680">
        <v>11</v>
      </c>
      <c r="D680">
        <v>187</v>
      </c>
      <c r="E680">
        <v>5226.21</v>
      </c>
      <c r="F680">
        <f xml:space="preserve"> ROUNDUP((1 - _xlfn.PERCENTRANK.INC(D:D,RFM_Table[[#This Row],[Recency (Days)]]))*5,0)</f>
        <v>2</v>
      </c>
      <c r="G680">
        <f>ROUNDUP(_xlfn.PERCENTRANK.INC(C:C,RFM_Table[[#This Row],[Total Orders]])*5,0)</f>
        <v>5</v>
      </c>
      <c r="H680">
        <f>ROUNDUP(_xlfn.PERCENTRANK.INC(E:E,RFM_Table[[#This Row],[Total Sales]])*5,0)</f>
        <v>5</v>
      </c>
      <c r="I680" s="9" t="str">
        <f>_xlfn.CONCAT(RFM_Table[[#This Row],[R_Score(Recency)]],RFM_Table[[#This Row],[F_Score(Frequency)]],RFM_Table[[#This Row],[M_Score(Monetary)]])</f>
        <v>255</v>
      </c>
      <c r="J680" t="str">
        <f>IF(VALUE(RFM_Table[[#This Row],[RFM_ID]])&gt;=444,"Champions", IF(VALUE(RFM_Table[[#This Row],[RFM_ID]])&gt;=333,"Loyal Customers", IF(VALUE(RFM_Table[[#This Row],[R_Score(Recency)]])&gt;=4,"Recent Customers", IF(VALUE(RFM_Table[[#This Row],[R_Score(Recency)]])&lt;=2,"At Risk/Lost", "Average Customers"))))</f>
        <v>At Risk/Lost</v>
      </c>
    </row>
    <row r="681" spans="1:10" x14ac:dyDescent="0.35">
      <c r="A681" t="s">
        <v>755</v>
      </c>
      <c r="B681" t="s">
        <v>1548</v>
      </c>
      <c r="C681">
        <v>7</v>
      </c>
      <c r="D681">
        <v>41</v>
      </c>
      <c r="E681">
        <v>4492.6570000000002</v>
      </c>
      <c r="F681">
        <f xml:space="preserve"> ROUNDUP((1 - _xlfn.PERCENTRANK.INC(D:D,RFM_Table[[#This Row],[Recency (Days)]]))*5,0)</f>
        <v>4</v>
      </c>
      <c r="G681">
        <f>ROUNDUP(_xlfn.PERCENTRANK.INC(C:C,RFM_Table[[#This Row],[Total Orders]])*5,0)</f>
        <v>3</v>
      </c>
      <c r="H681">
        <f>ROUNDUP(_xlfn.PERCENTRANK.INC(E:E,RFM_Table[[#This Row],[Total Sales]])*5,0)</f>
        <v>5</v>
      </c>
      <c r="I681" s="9" t="str">
        <f>_xlfn.CONCAT(RFM_Table[[#This Row],[R_Score(Recency)]],RFM_Table[[#This Row],[F_Score(Frequency)]],RFM_Table[[#This Row],[M_Score(Monetary)]])</f>
        <v>435</v>
      </c>
      <c r="J681" t="str">
        <f>IF(VALUE(RFM_Table[[#This Row],[RFM_ID]])&gt;=444,"Champions", IF(VALUE(RFM_Table[[#This Row],[RFM_ID]])&gt;=333,"Loyal Customers", IF(VALUE(RFM_Table[[#This Row],[R_Score(Recency)]])&gt;=4,"Recent Customers", IF(VALUE(RFM_Table[[#This Row],[R_Score(Recency)]])&lt;=2,"At Risk/Lost", "Average Customers"))))</f>
        <v>Loyal Customers</v>
      </c>
    </row>
    <row r="682" spans="1:10" x14ac:dyDescent="0.35">
      <c r="A682" t="s">
        <v>756</v>
      </c>
      <c r="B682" t="s">
        <v>1549</v>
      </c>
      <c r="C682">
        <v>4</v>
      </c>
      <c r="D682">
        <v>30</v>
      </c>
      <c r="E682">
        <v>279.25599999999997</v>
      </c>
      <c r="F682">
        <f xml:space="preserve"> ROUNDUP((1 - _xlfn.PERCENTRANK.INC(D:D,RFM_Table[[#This Row],[Recency (Days)]]))*5,0)</f>
        <v>4</v>
      </c>
      <c r="G682">
        <f>ROUNDUP(_xlfn.PERCENTRANK.INC(C:C,RFM_Table[[#This Row],[Total Orders]])*5,0)</f>
        <v>1</v>
      </c>
      <c r="H682">
        <f>ROUNDUP(_xlfn.PERCENTRANK.INC(E:E,RFM_Table[[#This Row],[Total Sales]])*5,0)</f>
        <v>1</v>
      </c>
      <c r="I682" s="9" t="str">
        <f>_xlfn.CONCAT(RFM_Table[[#This Row],[R_Score(Recency)]],RFM_Table[[#This Row],[F_Score(Frequency)]],RFM_Table[[#This Row],[M_Score(Monetary)]])</f>
        <v>411</v>
      </c>
      <c r="J682" t="str">
        <f>IF(VALUE(RFM_Table[[#This Row],[RFM_ID]])&gt;=444,"Champions", IF(VALUE(RFM_Table[[#This Row],[RFM_ID]])&gt;=333,"Loyal Customers", IF(VALUE(RFM_Table[[#This Row],[R_Score(Recency)]])&gt;=4,"Recent Customers", IF(VALUE(RFM_Table[[#This Row],[R_Score(Recency)]])&lt;=2,"At Risk/Lost", "Average Customers"))))</f>
        <v>Loyal Customers</v>
      </c>
    </row>
    <row r="683" spans="1:10" x14ac:dyDescent="0.35">
      <c r="A683" t="s">
        <v>757</v>
      </c>
      <c r="B683" t="s">
        <v>1550</v>
      </c>
      <c r="C683">
        <v>2</v>
      </c>
      <c r="D683">
        <v>131</v>
      </c>
      <c r="E683">
        <v>280.63200000000001</v>
      </c>
      <c r="F683">
        <f xml:space="preserve"> ROUNDUP((1 - _xlfn.PERCENTRANK.INC(D:D,RFM_Table[[#This Row],[Recency (Days)]]))*5,0)</f>
        <v>2</v>
      </c>
      <c r="G683">
        <f>ROUNDUP(_xlfn.PERCENTRANK.INC(C:C,RFM_Table[[#This Row],[Total Orders]])*5,0)</f>
        <v>1</v>
      </c>
      <c r="H683">
        <f>ROUNDUP(_xlfn.PERCENTRANK.INC(E:E,RFM_Table[[#This Row],[Total Sales]])*5,0)</f>
        <v>1</v>
      </c>
      <c r="I683" s="9" t="str">
        <f>_xlfn.CONCAT(RFM_Table[[#This Row],[R_Score(Recency)]],RFM_Table[[#This Row],[F_Score(Frequency)]],RFM_Table[[#This Row],[M_Score(Monetary)]])</f>
        <v>211</v>
      </c>
      <c r="J683" t="str">
        <f>IF(VALUE(RFM_Table[[#This Row],[RFM_ID]])&gt;=444,"Champions", IF(VALUE(RFM_Table[[#This Row],[RFM_ID]])&gt;=333,"Loyal Customers", IF(VALUE(RFM_Table[[#This Row],[R_Score(Recency)]])&gt;=4,"Recent Customers", IF(VALUE(RFM_Table[[#This Row],[R_Score(Recency)]])&lt;=2,"At Risk/Lost", "Average Customers"))))</f>
        <v>At Risk/Lost</v>
      </c>
    </row>
    <row r="684" spans="1:10" x14ac:dyDescent="0.35">
      <c r="A684" t="s">
        <v>758</v>
      </c>
      <c r="B684" t="s">
        <v>1551</v>
      </c>
      <c r="C684">
        <v>9</v>
      </c>
      <c r="D684">
        <v>200</v>
      </c>
      <c r="E684">
        <v>6121.1139999999996</v>
      </c>
      <c r="F684">
        <f xml:space="preserve"> ROUNDUP((1 - _xlfn.PERCENTRANK.INC(D:D,RFM_Table[[#This Row],[Recency (Days)]]))*5,0)</f>
        <v>2</v>
      </c>
      <c r="G684">
        <f>ROUNDUP(_xlfn.PERCENTRANK.INC(C:C,RFM_Table[[#This Row],[Total Orders]])*5,0)</f>
        <v>4</v>
      </c>
      <c r="H684">
        <f>ROUNDUP(_xlfn.PERCENTRANK.INC(E:E,RFM_Table[[#This Row],[Total Sales]])*5,0)</f>
        <v>5</v>
      </c>
      <c r="I684" s="9" t="str">
        <f>_xlfn.CONCAT(RFM_Table[[#This Row],[R_Score(Recency)]],RFM_Table[[#This Row],[F_Score(Frequency)]],RFM_Table[[#This Row],[M_Score(Monetary)]])</f>
        <v>245</v>
      </c>
      <c r="J684" t="str">
        <f>IF(VALUE(RFM_Table[[#This Row],[RFM_ID]])&gt;=444,"Champions", IF(VALUE(RFM_Table[[#This Row],[RFM_ID]])&gt;=333,"Loyal Customers", IF(VALUE(RFM_Table[[#This Row],[R_Score(Recency)]])&gt;=4,"Recent Customers", IF(VALUE(RFM_Table[[#This Row],[R_Score(Recency)]])&lt;=2,"At Risk/Lost", "Average Customers"))))</f>
        <v>At Risk/Lost</v>
      </c>
    </row>
    <row r="685" spans="1:10" x14ac:dyDescent="0.35">
      <c r="A685" t="s">
        <v>759</v>
      </c>
      <c r="B685" t="s">
        <v>1552</v>
      </c>
      <c r="C685">
        <v>11</v>
      </c>
      <c r="D685">
        <v>9</v>
      </c>
      <c r="E685">
        <v>12209.438</v>
      </c>
      <c r="F685">
        <f xml:space="preserve"> ROUNDUP((1 - _xlfn.PERCENTRANK.INC(D:D,RFM_Table[[#This Row],[Recency (Days)]]))*5,0)</f>
        <v>5</v>
      </c>
      <c r="G685">
        <f>ROUNDUP(_xlfn.PERCENTRANK.INC(C:C,RFM_Table[[#This Row],[Total Orders]])*5,0)</f>
        <v>5</v>
      </c>
      <c r="H685">
        <f>ROUNDUP(_xlfn.PERCENTRANK.INC(E:E,RFM_Table[[#This Row],[Total Sales]])*5,0)</f>
        <v>5</v>
      </c>
      <c r="I685" s="9" t="str">
        <f>_xlfn.CONCAT(RFM_Table[[#This Row],[R_Score(Recency)]],RFM_Table[[#This Row],[F_Score(Frequency)]],RFM_Table[[#This Row],[M_Score(Monetary)]])</f>
        <v>555</v>
      </c>
      <c r="J685" t="str">
        <f>IF(VALUE(RFM_Table[[#This Row],[RFM_ID]])&gt;=444,"Champions", IF(VALUE(RFM_Table[[#This Row],[RFM_ID]])&gt;=333,"Loyal Customers", IF(VALUE(RFM_Table[[#This Row],[R_Score(Recency)]])&gt;=4,"Recent Customers", IF(VALUE(RFM_Table[[#This Row],[R_Score(Recency)]])&lt;=2,"At Risk/Lost", "Average Customers"))))</f>
        <v>Champions</v>
      </c>
    </row>
    <row r="686" spans="1:10" x14ac:dyDescent="0.35">
      <c r="A686" t="s">
        <v>760</v>
      </c>
      <c r="B686" t="s">
        <v>1553</v>
      </c>
      <c r="C686">
        <v>7</v>
      </c>
      <c r="D686">
        <v>59</v>
      </c>
      <c r="E686">
        <v>763.54600000000005</v>
      </c>
      <c r="F686">
        <f xml:space="preserve"> ROUNDUP((1 - _xlfn.PERCENTRANK.INC(D:D,RFM_Table[[#This Row],[Recency (Days)]]))*5,0)</f>
        <v>3</v>
      </c>
      <c r="G686">
        <f>ROUNDUP(_xlfn.PERCENTRANK.INC(C:C,RFM_Table[[#This Row],[Total Orders]])*5,0)</f>
        <v>3</v>
      </c>
      <c r="H686">
        <f>ROUNDUP(_xlfn.PERCENTRANK.INC(E:E,RFM_Table[[#This Row],[Total Sales]])*5,0)</f>
        <v>1</v>
      </c>
      <c r="I686" s="9" t="str">
        <f>_xlfn.CONCAT(RFM_Table[[#This Row],[R_Score(Recency)]],RFM_Table[[#This Row],[F_Score(Frequency)]],RFM_Table[[#This Row],[M_Score(Monetary)]])</f>
        <v>331</v>
      </c>
      <c r="J686" t="str">
        <f>IF(VALUE(RFM_Table[[#This Row],[RFM_ID]])&gt;=444,"Champions", IF(VALUE(RFM_Table[[#This Row],[RFM_ID]])&gt;=333,"Loyal Customers", IF(VALUE(RFM_Table[[#This Row],[R_Score(Recency)]])&gt;=4,"Recent Customers", IF(VALUE(RFM_Table[[#This Row],[R_Score(Recency)]])&lt;=2,"At Risk/Lost", "Average Customers"))))</f>
        <v>Average Customers</v>
      </c>
    </row>
    <row r="687" spans="1:10" x14ac:dyDescent="0.35">
      <c r="A687" t="s">
        <v>761</v>
      </c>
      <c r="B687" t="s">
        <v>1554</v>
      </c>
      <c r="C687">
        <v>9</v>
      </c>
      <c r="D687">
        <v>59</v>
      </c>
      <c r="E687">
        <v>3422.7860000000001</v>
      </c>
      <c r="F687">
        <f xml:space="preserve"> ROUNDUP((1 - _xlfn.PERCENTRANK.INC(D:D,RFM_Table[[#This Row],[Recency (Days)]]))*5,0)</f>
        <v>3</v>
      </c>
      <c r="G687">
        <f>ROUNDUP(_xlfn.PERCENTRANK.INC(C:C,RFM_Table[[#This Row],[Total Orders]])*5,0)</f>
        <v>4</v>
      </c>
      <c r="H687">
        <f>ROUNDUP(_xlfn.PERCENTRANK.INC(E:E,RFM_Table[[#This Row],[Total Sales]])*5,0)</f>
        <v>4</v>
      </c>
      <c r="I687" s="9" t="str">
        <f>_xlfn.CONCAT(RFM_Table[[#This Row],[R_Score(Recency)]],RFM_Table[[#This Row],[F_Score(Frequency)]],RFM_Table[[#This Row],[M_Score(Monetary)]])</f>
        <v>344</v>
      </c>
      <c r="J687" t="str">
        <f>IF(VALUE(RFM_Table[[#This Row],[RFM_ID]])&gt;=444,"Champions", IF(VALUE(RFM_Table[[#This Row],[RFM_ID]])&gt;=333,"Loyal Customers", IF(VALUE(RFM_Table[[#This Row],[R_Score(Recency)]])&gt;=4,"Recent Customers", IF(VALUE(RFM_Table[[#This Row],[R_Score(Recency)]])&lt;=2,"At Risk/Lost", "Average Customers"))))</f>
        <v>Loyal Customers</v>
      </c>
    </row>
    <row r="688" spans="1:10" x14ac:dyDescent="0.35">
      <c r="A688" t="s">
        <v>762</v>
      </c>
      <c r="B688" t="s">
        <v>1555</v>
      </c>
      <c r="C688">
        <v>9</v>
      </c>
      <c r="D688">
        <v>48</v>
      </c>
      <c r="E688">
        <v>3336.5349999999999</v>
      </c>
      <c r="F688">
        <f xml:space="preserve"> ROUNDUP((1 - _xlfn.PERCENTRANK.INC(D:D,RFM_Table[[#This Row],[Recency (Days)]]))*5,0)</f>
        <v>4</v>
      </c>
      <c r="G688">
        <f>ROUNDUP(_xlfn.PERCENTRANK.INC(C:C,RFM_Table[[#This Row],[Total Orders]])*5,0)</f>
        <v>4</v>
      </c>
      <c r="H688">
        <f>ROUNDUP(_xlfn.PERCENTRANK.INC(E:E,RFM_Table[[#This Row],[Total Sales]])*5,0)</f>
        <v>4</v>
      </c>
      <c r="I688" s="9" t="str">
        <f>_xlfn.CONCAT(RFM_Table[[#This Row],[R_Score(Recency)]],RFM_Table[[#This Row],[F_Score(Frequency)]],RFM_Table[[#This Row],[M_Score(Monetary)]])</f>
        <v>444</v>
      </c>
      <c r="J688" t="str">
        <f>IF(VALUE(RFM_Table[[#This Row],[RFM_ID]])&gt;=444,"Champions", IF(VALUE(RFM_Table[[#This Row],[RFM_ID]])&gt;=333,"Loyal Customers", IF(VALUE(RFM_Table[[#This Row],[R_Score(Recency)]])&gt;=4,"Recent Customers", IF(VALUE(RFM_Table[[#This Row],[R_Score(Recency)]])&lt;=2,"At Risk/Lost", "Average Customers"))))</f>
        <v>Champions</v>
      </c>
    </row>
    <row r="689" spans="1:10" x14ac:dyDescent="0.35">
      <c r="A689" t="s">
        <v>763</v>
      </c>
      <c r="B689" t="s">
        <v>1556</v>
      </c>
      <c r="C689">
        <v>3</v>
      </c>
      <c r="D689">
        <v>8</v>
      </c>
      <c r="E689">
        <v>3406.5810000000001</v>
      </c>
      <c r="F689">
        <f xml:space="preserve"> ROUNDUP((1 - _xlfn.PERCENTRANK.INC(D:D,RFM_Table[[#This Row],[Recency (Days)]]))*5,0)</f>
        <v>5</v>
      </c>
      <c r="G689">
        <f>ROUNDUP(_xlfn.PERCENTRANK.INC(C:C,RFM_Table[[#This Row],[Total Orders]])*5,0)</f>
        <v>1</v>
      </c>
      <c r="H689">
        <f>ROUNDUP(_xlfn.PERCENTRANK.INC(E:E,RFM_Table[[#This Row],[Total Sales]])*5,0)</f>
        <v>4</v>
      </c>
      <c r="I689" s="9" t="str">
        <f>_xlfn.CONCAT(RFM_Table[[#This Row],[R_Score(Recency)]],RFM_Table[[#This Row],[F_Score(Frequency)]],RFM_Table[[#This Row],[M_Score(Monetary)]])</f>
        <v>514</v>
      </c>
      <c r="J689" t="str">
        <f>IF(VALUE(RFM_Table[[#This Row],[RFM_ID]])&gt;=444,"Champions", IF(VALUE(RFM_Table[[#This Row],[RFM_ID]])&gt;=333,"Loyal Customers", IF(VALUE(RFM_Table[[#This Row],[R_Score(Recency)]])&gt;=4,"Recent Customers", IF(VALUE(RFM_Table[[#This Row],[R_Score(Recency)]])&lt;=2,"At Risk/Lost", "Average Customers"))))</f>
        <v>Champions</v>
      </c>
    </row>
    <row r="690" spans="1:10" x14ac:dyDescent="0.35">
      <c r="A690" t="s">
        <v>764</v>
      </c>
      <c r="B690" t="s">
        <v>1557</v>
      </c>
      <c r="C690">
        <v>8</v>
      </c>
      <c r="D690">
        <v>183</v>
      </c>
      <c r="E690">
        <v>1884.798</v>
      </c>
      <c r="F690">
        <f xml:space="preserve"> ROUNDUP((1 - _xlfn.PERCENTRANK.INC(D:D,RFM_Table[[#This Row],[Recency (Days)]]))*5,0)</f>
        <v>2</v>
      </c>
      <c r="G690">
        <f>ROUNDUP(_xlfn.PERCENTRANK.INC(C:C,RFM_Table[[#This Row],[Total Orders]])*5,0)</f>
        <v>4</v>
      </c>
      <c r="H690">
        <f>ROUNDUP(_xlfn.PERCENTRANK.INC(E:E,RFM_Table[[#This Row],[Total Sales]])*5,0)</f>
        <v>3</v>
      </c>
      <c r="I690" s="9" t="str">
        <f>_xlfn.CONCAT(RFM_Table[[#This Row],[R_Score(Recency)]],RFM_Table[[#This Row],[F_Score(Frequency)]],RFM_Table[[#This Row],[M_Score(Monetary)]])</f>
        <v>243</v>
      </c>
      <c r="J690" t="str">
        <f>IF(VALUE(RFM_Table[[#This Row],[RFM_ID]])&gt;=444,"Champions", IF(VALUE(RFM_Table[[#This Row],[RFM_ID]])&gt;=333,"Loyal Customers", IF(VALUE(RFM_Table[[#This Row],[R_Score(Recency)]])&gt;=4,"Recent Customers", IF(VALUE(RFM_Table[[#This Row],[R_Score(Recency)]])&lt;=2,"At Risk/Lost", "Average Customers"))))</f>
        <v>At Risk/Lost</v>
      </c>
    </row>
    <row r="691" spans="1:10" x14ac:dyDescent="0.35">
      <c r="A691" t="s">
        <v>765</v>
      </c>
      <c r="B691" t="s">
        <v>1558</v>
      </c>
      <c r="C691">
        <v>6</v>
      </c>
      <c r="D691">
        <v>108</v>
      </c>
      <c r="E691">
        <v>3124.8319999999999</v>
      </c>
      <c r="F691">
        <f xml:space="preserve"> ROUNDUP((1 - _xlfn.PERCENTRANK.INC(D:D,RFM_Table[[#This Row],[Recency (Days)]]))*5,0)</f>
        <v>2</v>
      </c>
      <c r="G691">
        <f>ROUNDUP(_xlfn.PERCENTRANK.INC(C:C,RFM_Table[[#This Row],[Total Orders]])*5,0)</f>
        <v>3</v>
      </c>
      <c r="H691">
        <f>ROUNDUP(_xlfn.PERCENTRANK.INC(E:E,RFM_Table[[#This Row],[Total Sales]])*5,0)</f>
        <v>4</v>
      </c>
      <c r="I691" s="9" t="str">
        <f>_xlfn.CONCAT(RFM_Table[[#This Row],[R_Score(Recency)]],RFM_Table[[#This Row],[F_Score(Frequency)]],RFM_Table[[#This Row],[M_Score(Monetary)]])</f>
        <v>234</v>
      </c>
      <c r="J691" t="str">
        <f>IF(VALUE(RFM_Table[[#This Row],[RFM_ID]])&gt;=444,"Champions", IF(VALUE(RFM_Table[[#This Row],[RFM_ID]])&gt;=333,"Loyal Customers", IF(VALUE(RFM_Table[[#This Row],[R_Score(Recency)]])&gt;=4,"Recent Customers", IF(VALUE(RFM_Table[[#This Row],[R_Score(Recency)]])&lt;=2,"At Risk/Lost", "Average Customers"))))</f>
        <v>At Risk/Lost</v>
      </c>
    </row>
    <row r="692" spans="1:10" x14ac:dyDescent="0.35">
      <c r="A692" t="s">
        <v>766</v>
      </c>
      <c r="B692" t="s">
        <v>1559</v>
      </c>
      <c r="C692">
        <v>3</v>
      </c>
      <c r="D692">
        <v>226</v>
      </c>
      <c r="E692">
        <v>47.945999999999998</v>
      </c>
      <c r="F692">
        <f xml:space="preserve"> ROUNDUP((1 - _xlfn.PERCENTRANK.INC(D:D,RFM_Table[[#This Row],[Recency (Days)]]))*5,0)</f>
        <v>1</v>
      </c>
      <c r="G692">
        <f>ROUNDUP(_xlfn.PERCENTRANK.INC(C:C,RFM_Table[[#This Row],[Total Orders]])*5,0)</f>
        <v>1</v>
      </c>
      <c r="H692">
        <f>ROUNDUP(_xlfn.PERCENTRANK.INC(E:E,RFM_Table[[#This Row],[Total Sales]])*5,0)</f>
        <v>1</v>
      </c>
      <c r="I692" s="9" t="str">
        <f>_xlfn.CONCAT(RFM_Table[[#This Row],[R_Score(Recency)]],RFM_Table[[#This Row],[F_Score(Frequency)]],RFM_Table[[#This Row],[M_Score(Monetary)]])</f>
        <v>111</v>
      </c>
      <c r="J692" t="str">
        <f>IF(VALUE(RFM_Table[[#This Row],[RFM_ID]])&gt;=444,"Champions", IF(VALUE(RFM_Table[[#This Row],[RFM_ID]])&gt;=333,"Loyal Customers", IF(VALUE(RFM_Table[[#This Row],[R_Score(Recency)]])&gt;=4,"Recent Customers", IF(VALUE(RFM_Table[[#This Row],[R_Score(Recency)]])&lt;=2,"At Risk/Lost", "Average Customers"))))</f>
        <v>At Risk/Lost</v>
      </c>
    </row>
    <row r="693" spans="1:10" x14ac:dyDescent="0.35">
      <c r="A693" t="s">
        <v>767</v>
      </c>
      <c r="B693" t="s">
        <v>1560</v>
      </c>
      <c r="C693">
        <v>13</v>
      </c>
      <c r="D693">
        <v>29</v>
      </c>
      <c r="E693">
        <v>3406.8395</v>
      </c>
      <c r="F693">
        <f xml:space="preserve"> ROUNDUP((1 - _xlfn.PERCENTRANK.INC(D:D,RFM_Table[[#This Row],[Recency (Days)]]))*5,0)</f>
        <v>4</v>
      </c>
      <c r="G693">
        <f>ROUNDUP(_xlfn.PERCENTRANK.INC(C:C,RFM_Table[[#This Row],[Total Orders]])*5,0)</f>
        <v>5</v>
      </c>
      <c r="H693">
        <f>ROUNDUP(_xlfn.PERCENTRANK.INC(E:E,RFM_Table[[#This Row],[Total Sales]])*5,0)</f>
        <v>4</v>
      </c>
      <c r="I693" s="9" t="str">
        <f>_xlfn.CONCAT(RFM_Table[[#This Row],[R_Score(Recency)]],RFM_Table[[#This Row],[F_Score(Frequency)]],RFM_Table[[#This Row],[M_Score(Monetary)]])</f>
        <v>454</v>
      </c>
      <c r="J693" t="str">
        <f>IF(VALUE(RFM_Table[[#This Row],[RFM_ID]])&gt;=444,"Champions", IF(VALUE(RFM_Table[[#This Row],[RFM_ID]])&gt;=333,"Loyal Customers", IF(VALUE(RFM_Table[[#This Row],[R_Score(Recency)]])&gt;=4,"Recent Customers", IF(VALUE(RFM_Table[[#This Row],[R_Score(Recency)]])&lt;=2,"At Risk/Lost", "Average Customers"))))</f>
        <v>Champions</v>
      </c>
    </row>
    <row r="694" spans="1:10" x14ac:dyDescent="0.35">
      <c r="A694" t="s">
        <v>768</v>
      </c>
      <c r="B694" t="s">
        <v>1561</v>
      </c>
      <c r="C694">
        <v>10</v>
      </c>
      <c r="D694">
        <v>23</v>
      </c>
      <c r="E694">
        <v>2180.7179999999998</v>
      </c>
      <c r="F694">
        <f xml:space="preserve"> ROUNDUP((1 - _xlfn.PERCENTRANK.INC(D:D,RFM_Table[[#This Row],[Recency (Days)]]))*5,0)</f>
        <v>5</v>
      </c>
      <c r="G694">
        <f>ROUNDUP(_xlfn.PERCENTRANK.INC(C:C,RFM_Table[[#This Row],[Total Orders]])*5,0)</f>
        <v>5</v>
      </c>
      <c r="H694">
        <f>ROUNDUP(_xlfn.PERCENTRANK.INC(E:E,RFM_Table[[#This Row],[Total Sales]])*5,0)</f>
        <v>3</v>
      </c>
      <c r="I694" s="9" t="str">
        <f>_xlfn.CONCAT(RFM_Table[[#This Row],[R_Score(Recency)]],RFM_Table[[#This Row],[F_Score(Frequency)]],RFM_Table[[#This Row],[M_Score(Monetary)]])</f>
        <v>553</v>
      </c>
      <c r="J694" t="str">
        <f>IF(VALUE(RFM_Table[[#This Row],[RFM_ID]])&gt;=444,"Champions", IF(VALUE(RFM_Table[[#This Row],[RFM_ID]])&gt;=333,"Loyal Customers", IF(VALUE(RFM_Table[[#This Row],[R_Score(Recency)]])&gt;=4,"Recent Customers", IF(VALUE(RFM_Table[[#This Row],[R_Score(Recency)]])&lt;=2,"At Risk/Lost", "Average Customers"))))</f>
        <v>Champions</v>
      </c>
    </row>
    <row r="695" spans="1:10" x14ac:dyDescent="0.35">
      <c r="A695" t="s">
        <v>769</v>
      </c>
      <c r="B695" t="s">
        <v>1562</v>
      </c>
      <c r="C695">
        <v>2</v>
      </c>
      <c r="D695">
        <v>765</v>
      </c>
      <c r="E695">
        <v>2096.3919999999998</v>
      </c>
      <c r="F695">
        <f xml:space="preserve"> ROUNDUP((1 - _xlfn.PERCENTRANK.INC(D:D,RFM_Table[[#This Row],[Recency (Days)]]))*5,0)</f>
        <v>1</v>
      </c>
      <c r="G695">
        <f>ROUNDUP(_xlfn.PERCENTRANK.INC(C:C,RFM_Table[[#This Row],[Total Orders]])*5,0)</f>
        <v>1</v>
      </c>
      <c r="H695">
        <f>ROUNDUP(_xlfn.PERCENTRANK.INC(E:E,RFM_Table[[#This Row],[Total Sales]])*5,0)</f>
        <v>3</v>
      </c>
      <c r="I695" s="9" t="str">
        <f>_xlfn.CONCAT(RFM_Table[[#This Row],[R_Score(Recency)]],RFM_Table[[#This Row],[F_Score(Frequency)]],RFM_Table[[#This Row],[M_Score(Monetary)]])</f>
        <v>113</v>
      </c>
      <c r="J695" t="str">
        <f>IF(VALUE(RFM_Table[[#This Row],[RFM_ID]])&gt;=444,"Champions", IF(VALUE(RFM_Table[[#This Row],[RFM_ID]])&gt;=333,"Loyal Customers", IF(VALUE(RFM_Table[[#This Row],[R_Score(Recency)]])&gt;=4,"Recent Customers", IF(VALUE(RFM_Table[[#This Row],[R_Score(Recency)]])&lt;=2,"At Risk/Lost", "Average Customers"))))</f>
        <v>At Risk/Lost</v>
      </c>
    </row>
    <row r="696" spans="1:10" x14ac:dyDescent="0.35">
      <c r="A696" t="s">
        <v>770</v>
      </c>
      <c r="B696" t="s">
        <v>1563</v>
      </c>
      <c r="C696">
        <v>12</v>
      </c>
      <c r="D696">
        <v>95</v>
      </c>
      <c r="E696">
        <v>3949.6559999999999</v>
      </c>
      <c r="F696">
        <f xml:space="preserve"> ROUNDUP((1 - _xlfn.PERCENTRANK.INC(D:D,RFM_Table[[#This Row],[Recency (Days)]]))*5,0)</f>
        <v>3</v>
      </c>
      <c r="G696">
        <f>ROUNDUP(_xlfn.PERCENTRANK.INC(C:C,RFM_Table[[#This Row],[Total Orders]])*5,0)</f>
        <v>5</v>
      </c>
      <c r="H696">
        <f>ROUNDUP(_xlfn.PERCENTRANK.INC(E:E,RFM_Table[[#This Row],[Total Sales]])*5,0)</f>
        <v>4</v>
      </c>
      <c r="I696" s="9" t="str">
        <f>_xlfn.CONCAT(RFM_Table[[#This Row],[R_Score(Recency)]],RFM_Table[[#This Row],[F_Score(Frequency)]],RFM_Table[[#This Row],[M_Score(Monetary)]])</f>
        <v>354</v>
      </c>
      <c r="J696" t="str">
        <f>IF(VALUE(RFM_Table[[#This Row],[RFM_ID]])&gt;=444,"Champions", IF(VALUE(RFM_Table[[#This Row],[RFM_ID]])&gt;=333,"Loyal Customers", IF(VALUE(RFM_Table[[#This Row],[R_Score(Recency)]])&gt;=4,"Recent Customers", IF(VALUE(RFM_Table[[#This Row],[R_Score(Recency)]])&lt;=2,"At Risk/Lost", "Average Customers"))))</f>
        <v>Loyal Customers</v>
      </c>
    </row>
    <row r="697" spans="1:10" x14ac:dyDescent="0.35">
      <c r="A697" t="s">
        <v>771</v>
      </c>
      <c r="B697" t="s">
        <v>1564</v>
      </c>
      <c r="C697">
        <v>6</v>
      </c>
      <c r="D697">
        <v>29</v>
      </c>
      <c r="E697">
        <v>1341.0360000000001</v>
      </c>
      <c r="F697">
        <f xml:space="preserve"> ROUNDUP((1 - _xlfn.PERCENTRANK.INC(D:D,RFM_Table[[#This Row],[Recency (Days)]]))*5,0)</f>
        <v>4</v>
      </c>
      <c r="G697">
        <f>ROUNDUP(_xlfn.PERCENTRANK.INC(C:C,RFM_Table[[#This Row],[Total Orders]])*5,0)</f>
        <v>3</v>
      </c>
      <c r="H697">
        <f>ROUNDUP(_xlfn.PERCENTRANK.INC(E:E,RFM_Table[[#This Row],[Total Sales]])*5,0)</f>
        <v>2</v>
      </c>
      <c r="I697" s="9" t="str">
        <f>_xlfn.CONCAT(RFM_Table[[#This Row],[R_Score(Recency)]],RFM_Table[[#This Row],[F_Score(Frequency)]],RFM_Table[[#This Row],[M_Score(Monetary)]])</f>
        <v>432</v>
      </c>
      <c r="J697" t="str">
        <f>IF(VALUE(RFM_Table[[#This Row],[RFM_ID]])&gt;=444,"Champions", IF(VALUE(RFM_Table[[#This Row],[RFM_ID]])&gt;=333,"Loyal Customers", IF(VALUE(RFM_Table[[#This Row],[R_Score(Recency)]])&gt;=4,"Recent Customers", IF(VALUE(RFM_Table[[#This Row],[R_Score(Recency)]])&lt;=2,"At Risk/Lost", "Average Customers"))))</f>
        <v>Loyal Customers</v>
      </c>
    </row>
    <row r="698" spans="1:10" x14ac:dyDescent="0.35">
      <c r="A698" t="s">
        <v>772</v>
      </c>
      <c r="B698" t="s">
        <v>1565</v>
      </c>
      <c r="C698">
        <v>5</v>
      </c>
      <c r="D698">
        <v>253</v>
      </c>
      <c r="E698">
        <v>1318.7760000000001</v>
      </c>
      <c r="F698">
        <f xml:space="preserve"> ROUNDUP((1 - _xlfn.PERCENTRANK.INC(D:D,RFM_Table[[#This Row],[Recency (Days)]]))*5,0)</f>
        <v>1</v>
      </c>
      <c r="G698">
        <f>ROUNDUP(_xlfn.PERCENTRANK.INC(C:C,RFM_Table[[#This Row],[Total Orders]])*5,0)</f>
        <v>2</v>
      </c>
      <c r="H698">
        <f>ROUNDUP(_xlfn.PERCENTRANK.INC(E:E,RFM_Table[[#This Row],[Total Sales]])*5,0)</f>
        <v>2</v>
      </c>
      <c r="I698" s="9" t="str">
        <f>_xlfn.CONCAT(RFM_Table[[#This Row],[R_Score(Recency)]],RFM_Table[[#This Row],[F_Score(Frequency)]],RFM_Table[[#This Row],[M_Score(Monetary)]])</f>
        <v>122</v>
      </c>
      <c r="J698" t="str">
        <f>IF(VALUE(RFM_Table[[#This Row],[RFM_ID]])&gt;=444,"Champions", IF(VALUE(RFM_Table[[#This Row],[RFM_ID]])&gt;=333,"Loyal Customers", IF(VALUE(RFM_Table[[#This Row],[R_Score(Recency)]])&gt;=4,"Recent Customers", IF(VALUE(RFM_Table[[#This Row],[R_Score(Recency)]])&lt;=2,"At Risk/Lost", "Average Customers"))))</f>
        <v>At Risk/Lost</v>
      </c>
    </row>
    <row r="699" spans="1:10" x14ac:dyDescent="0.35">
      <c r="A699" t="s">
        <v>773</v>
      </c>
      <c r="B699" t="s">
        <v>1566</v>
      </c>
      <c r="C699">
        <v>3</v>
      </c>
      <c r="D699">
        <v>8</v>
      </c>
      <c r="E699">
        <v>883.40899999999999</v>
      </c>
      <c r="F699">
        <f xml:space="preserve"> ROUNDUP((1 - _xlfn.PERCENTRANK.INC(D:D,RFM_Table[[#This Row],[Recency (Days)]]))*5,0)</f>
        <v>5</v>
      </c>
      <c r="G699">
        <f>ROUNDUP(_xlfn.PERCENTRANK.INC(C:C,RFM_Table[[#This Row],[Total Orders]])*5,0)</f>
        <v>1</v>
      </c>
      <c r="H699">
        <f>ROUNDUP(_xlfn.PERCENTRANK.INC(E:E,RFM_Table[[#This Row],[Total Sales]])*5,0)</f>
        <v>1</v>
      </c>
      <c r="I699" s="9" t="str">
        <f>_xlfn.CONCAT(RFM_Table[[#This Row],[R_Score(Recency)]],RFM_Table[[#This Row],[F_Score(Frequency)]],RFM_Table[[#This Row],[M_Score(Monetary)]])</f>
        <v>511</v>
      </c>
      <c r="J699" t="str">
        <f>IF(VALUE(RFM_Table[[#This Row],[RFM_ID]])&gt;=444,"Champions", IF(VALUE(RFM_Table[[#This Row],[RFM_ID]])&gt;=333,"Loyal Customers", IF(VALUE(RFM_Table[[#This Row],[R_Score(Recency)]])&gt;=4,"Recent Customers", IF(VALUE(RFM_Table[[#This Row],[R_Score(Recency)]])&lt;=2,"At Risk/Lost", "Average Customers"))))</f>
        <v>Champions</v>
      </c>
    </row>
    <row r="700" spans="1:10" x14ac:dyDescent="0.35">
      <c r="A700" t="s">
        <v>774</v>
      </c>
      <c r="B700" t="s">
        <v>1567</v>
      </c>
      <c r="C700">
        <v>7</v>
      </c>
      <c r="D700">
        <v>70</v>
      </c>
      <c r="E700">
        <v>3053.0120000000002</v>
      </c>
      <c r="F700">
        <f xml:space="preserve"> ROUNDUP((1 - _xlfn.PERCENTRANK.INC(D:D,RFM_Table[[#This Row],[Recency (Days)]]))*5,0)</f>
        <v>3</v>
      </c>
      <c r="G700">
        <f>ROUNDUP(_xlfn.PERCENTRANK.INC(C:C,RFM_Table[[#This Row],[Total Orders]])*5,0)</f>
        <v>3</v>
      </c>
      <c r="H700">
        <f>ROUNDUP(_xlfn.PERCENTRANK.INC(E:E,RFM_Table[[#This Row],[Total Sales]])*5,0)</f>
        <v>4</v>
      </c>
      <c r="I700" s="9" t="str">
        <f>_xlfn.CONCAT(RFM_Table[[#This Row],[R_Score(Recency)]],RFM_Table[[#This Row],[F_Score(Frequency)]],RFM_Table[[#This Row],[M_Score(Monetary)]])</f>
        <v>334</v>
      </c>
      <c r="J700" t="str">
        <f>IF(VALUE(RFM_Table[[#This Row],[RFM_ID]])&gt;=444,"Champions", IF(VALUE(RFM_Table[[#This Row],[RFM_ID]])&gt;=333,"Loyal Customers", IF(VALUE(RFM_Table[[#This Row],[R_Score(Recency)]])&gt;=4,"Recent Customers", IF(VALUE(RFM_Table[[#This Row],[R_Score(Recency)]])&lt;=2,"At Risk/Lost", "Average Customers"))))</f>
        <v>Loyal Customers</v>
      </c>
    </row>
    <row r="701" spans="1:10" x14ac:dyDescent="0.35">
      <c r="A701" t="s">
        <v>775</v>
      </c>
      <c r="B701" t="s">
        <v>1568</v>
      </c>
      <c r="C701">
        <v>4</v>
      </c>
      <c r="D701">
        <v>421</v>
      </c>
      <c r="E701">
        <v>244.494</v>
      </c>
      <c r="F701">
        <f xml:space="preserve"> ROUNDUP((1 - _xlfn.PERCENTRANK.INC(D:D,RFM_Table[[#This Row],[Recency (Days)]]))*5,0)</f>
        <v>1</v>
      </c>
      <c r="G701">
        <f>ROUNDUP(_xlfn.PERCENTRANK.INC(C:C,RFM_Table[[#This Row],[Total Orders]])*5,0)</f>
        <v>1</v>
      </c>
      <c r="H701">
        <f>ROUNDUP(_xlfn.PERCENTRANK.INC(E:E,RFM_Table[[#This Row],[Total Sales]])*5,0)</f>
        <v>1</v>
      </c>
      <c r="I701" s="9" t="str">
        <f>_xlfn.CONCAT(RFM_Table[[#This Row],[R_Score(Recency)]],RFM_Table[[#This Row],[F_Score(Frequency)]],RFM_Table[[#This Row],[M_Score(Monetary)]])</f>
        <v>111</v>
      </c>
      <c r="J701" t="str">
        <f>IF(VALUE(RFM_Table[[#This Row],[RFM_ID]])&gt;=444,"Champions", IF(VALUE(RFM_Table[[#This Row],[RFM_ID]])&gt;=333,"Loyal Customers", IF(VALUE(RFM_Table[[#This Row],[R_Score(Recency)]])&gt;=4,"Recent Customers", IF(VALUE(RFM_Table[[#This Row],[R_Score(Recency)]])&lt;=2,"At Risk/Lost", "Average Customers"))))</f>
        <v>At Risk/Lost</v>
      </c>
    </row>
    <row r="702" spans="1:10" x14ac:dyDescent="0.35">
      <c r="A702" t="s">
        <v>776</v>
      </c>
      <c r="B702" t="s">
        <v>1569</v>
      </c>
      <c r="C702">
        <v>5</v>
      </c>
      <c r="D702">
        <v>79</v>
      </c>
      <c r="E702">
        <v>25043.05</v>
      </c>
      <c r="F702">
        <f xml:space="preserve"> ROUNDUP((1 - _xlfn.PERCENTRANK.INC(D:D,RFM_Table[[#This Row],[Recency (Days)]]))*5,0)</f>
        <v>3</v>
      </c>
      <c r="G702">
        <f>ROUNDUP(_xlfn.PERCENTRANK.INC(C:C,RFM_Table[[#This Row],[Total Orders]])*5,0)</f>
        <v>2</v>
      </c>
      <c r="H702">
        <f>ROUNDUP(_xlfn.PERCENTRANK.INC(E:E,RFM_Table[[#This Row],[Total Sales]])*5,0)</f>
        <v>5</v>
      </c>
      <c r="I702" s="9" t="str">
        <f>_xlfn.CONCAT(RFM_Table[[#This Row],[R_Score(Recency)]],RFM_Table[[#This Row],[F_Score(Frequency)]],RFM_Table[[#This Row],[M_Score(Monetary)]])</f>
        <v>325</v>
      </c>
      <c r="J702" t="str">
        <f>IF(VALUE(RFM_Table[[#This Row],[RFM_ID]])&gt;=444,"Champions", IF(VALUE(RFM_Table[[#This Row],[RFM_ID]])&gt;=333,"Loyal Customers", IF(VALUE(RFM_Table[[#This Row],[R_Score(Recency)]])&gt;=4,"Recent Customers", IF(VALUE(RFM_Table[[#This Row],[R_Score(Recency)]])&lt;=2,"At Risk/Lost", "Average Customers"))))</f>
        <v>Average Customers</v>
      </c>
    </row>
    <row r="703" spans="1:10" x14ac:dyDescent="0.35">
      <c r="A703" t="s">
        <v>777</v>
      </c>
      <c r="B703" t="s">
        <v>1570</v>
      </c>
      <c r="C703">
        <v>1</v>
      </c>
      <c r="D703">
        <v>606</v>
      </c>
      <c r="E703">
        <v>1043.0409999999999</v>
      </c>
      <c r="F703">
        <f xml:space="preserve"> ROUNDUP((1 - _xlfn.PERCENTRANK.INC(D:D,RFM_Table[[#This Row],[Recency (Days)]]))*5,0)</f>
        <v>1</v>
      </c>
      <c r="G703">
        <f>ROUNDUP(_xlfn.PERCENTRANK.INC(C:C,RFM_Table[[#This Row],[Total Orders]])*5,0)</f>
        <v>0</v>
      </c>
      <c r="H703">
        <f>ROUNDUP(_xlfn.PERCENTRANK.INC(E:E,RFM_Table[[#This Row],[Total Sales]])*5,0)</f>
        <v>2</v>
      </c>
      <c r="I703" s="9" t="str">
        <f>_xlfn.CONCAT(RFM_Table[[#This Row],[R_Score(Recency)]],RFM_Table[[#This Row],[F_Score(Frequency)]],RFM_Table[[#This Row],[M_Score(Monetary)]])</f>
        <v>102</v>
      </c>
      <c r="J703" t="str">
        <f>IF(VALUE(RFM_Table[[#This Row],[RFM_ID]])&gt;=444,"Champions", IF(VALUE(RFM_Table[[#This Row],[RFM_ID]])&gt;=333,"Loyal Customers", IF(VALUE(RFM_Table[[#This Row],[R_Score(Recency)]])&gt;=4,"Recent Customers", IF(VALUE(RFM_Table[[#This Row],[R_Score(Recency)]])&lt;=2,"At Risk/Lost", "Average Customers"))))</f>
        <v>At Risk/Lost</v>
      </c>
    </row>
    <row r="704" spans="1:10" x14ac:dyDescent="0.35">
      <c r="A704" t="s">
        <v>778</v>
      </c>
      <c r="B704" t="s">
        <v>1571</v>
      </c>
      <c r="C704">
        <v>12</v>
      </c>
      <c r="D704">
        <v>25</v>
      </c>
      <c r="E704">
        <v>5563.3919999999998</v>
      </c>
      <c r="F704">
        <f xml:space="preserve"> ROUNDUP((1 - _xlfn.PERCENTRANK.INC(D:D,RFM_Table[[#This Row],[Recency (Days)]]))*5,0)</f>
        <v>5</v>
      </c>
      <c r="G704">
        <f>ROUNDUP(_xlfn.PERCENTRANK.INC(C:C,RFM_Table[[#This Row],[Total Orders]])*5,0)</f>
        <v>5</v>
      </c>
      <c r="H704">
        <f>ROUNDUP(_xlfn.PERCENTRANK.INC(E:E,RFM_Table[[#This Row],[Total Sales]])*5,0)</f>
        <v>5</v>
      </c>
      <c r="I704" s="9" t="str">
        <f>_xlfn.CONCAT(RFM_Table[[#This Row],[R_Score(Recency)]],RFM_Table[[#This Row],[F_Score(Frequency)]],RFM_Table[[#This Row],[M_Score(Monetary)]])</f>
        <v>555</v>
      </c>
      <c r="J704" t="str">
        <f>IF(VALUE(RFM_Table[[#This Row],[RFM_ID]])&gt;=444,"Champions", IF(VALUE(RFM_Table[[#This Row],[RFM_ID]])&gt;=333,"Loyal Customers", IF(VALUE(RFM_Table[[#This Row],[R_Score(Recency)]])&gt;=4,"Recent Customers", IF(VALUE(RFM_Table[[#This Row],[R_Score(Recency)]])&lt;=2,"At Risk/Lost", "Average Customers"))))</f>
        <v>Champions</v>
      </c>
    </row>
    <row r="705" spans="1:10" x14ac:dyDescent="0.35">
      <c r="A705" t="s">
        <v>779</v>
      </c>
      <c r="B705" t="s">
        <v>1572</v>
      </c>
      <c r="C705">
        <v>6</v>
      </c>
      <c r="D705">
        <v>111</v>
      </c>
      <c r="E705">
        <v>1860.4179999999999</v>
      </c>
      <c r="F705">
        <f xml:space="preserve"> ROUNDUP((1 - _xlfn.PERCENTRANK.INC(D:D,RFM_Table[[#This Row],[Recency (Days)]]))*5,0)</f>
        <v>2</v>
      </c>
      <c r="G705">
        <f>ROUNDUP(_xlfn.PERCENTRANK.INC(C:C,RFM_Table[[#This Row],[Total Orders]])*5,0)</f>
        <v>3</v>
      </c>
      <c r="H705">
        <f>ROUNDUP(_xlfn.PERCENTRANK.INC(E:E,RFM_Table[[#This Row],[Total Sales]])*5,0)</f>
        <v>3</v>
      </c>
      <c r="I705" s="9" t="str">
        <f>_xlfn.CONCAT(RFM_Table[[#This Row],[R_Score(Recency)]],RFM_Table[[#This Row],[F_Score(Frequency)]],RFM_Table[[#This Row],[M_Score(Monetary)]])</f>
        <v>233</v>
      </c>
      <c r="J705" t="str">
        <f>IF(VALUE(RFM_Table[[#This Row],[RFM_ID]])&gt;=444,"Champions", IF(VALUE(RFM_Table[[#This Row],[RFM_ID]])&gt;=333,"Loyal Customers", IF(VALUE(RFM_Table[[#This Row],[R_Score(Recency)]])&gt;=4,"Recent Customers", IF(VALUE(RFM_Table[[#This Row],[R_Score(Recency)]])&lt;=2,"At Risk/Lost", "Average Customers"))))</f>
        <v>At Risk/Lost</v>
      </c>
    </row>
    <row r="706" spans="1:10" x14ac:dyDescent="0.35">
      <c r="A706" t="s">
        <v>780</v>
      </c>
      <c r="B706" t="s">
        <v>1573</v>
      </c>
      <c r="C706">
        <v>7</v>
      </c>
      <c r="D706">
        <v>79</v>
      </c>
      <c r="E706">
        <v>3127.9591999999998</v>
      </c>
      <c r="F706">
        <f xml:space="preserve"> ROUNDUP((1 - _xlfn.PERCENTRANK.INC(D:D,RFM_Table[[#This Row],[Recency (Days)]]))*5,0)</f>
        <v>3</v>
      </c>
      <c r="G706">
        <f>ROUNDUP(_xlfn.PERCENTRANK.INC(C:C,RFM_Table[[#This Row],[Total Orders]])*5,0)</f>
        <v>3</v>
      </c>
      <c r="H706">
        <f>ROUNDUP(_xlfn.PERCENTRANK.INC(E:E,RFM_Table[[#This Row],[Total Sales]])*5,0)</f>
        <v>4</v>
      </c>
      <c r="I706" s="9" t="str">
        <f>_xlfn.CONCAT(RFM_Table[[#This Row],[R_Score(Recency)]],RFM_Table[[#This Row],[F_Score(Frequency)]],RFM_Table[[#This Row],[M_Score(Monetary)]])</f>
        <v>334</v>
      </c>
      <c r="J706" t="str">
        <f>IF(VALUE(RFM_Table[[#This Row],[RFM_ID]])&gt;=444,"Champions", IF(VALUE(RFM_Table[[#This Row],[RFM_ID]])&gt;=333,"Loyal Customers", IF(VALUE(RFM_Table[[#This Row],[R_Score(Recency)]])&gt;=4,"Recent Customers", IF(VALUE(RFM_Table[[#This Row],[R_Score(Recency)]])&lt;=2,"At Risk/Lost", "Average Customers"))))</f>
        <v>Loyal Customers</v>
      </c>
    </row>
    <row r="707" spans="1:10" x14ac:dyDescent="0.35">
      <c r="A707" t="s">
        <v>781</v>
      </c>
      <c r="B707" t="s">
        <v>1574</v>
      </c>
      <c r="C707">
        <v>6</v>
      </c>
      <c r="D707">
        <v>29</v>
      </c>
      <c r="E707">
        <v>2602.5754999999999</v>
      </c>
      <c r="F707">
        <f xml:space="preserve"> ROUNDUP((1 - _xlfn.PERCENTRANK.INC(D:D,RFM_Table[[#This Row],[Recency (Days)]]))*5,0)</f>
        <v>4</v>
      </c>
      <c r="G707">
        <f>ROUNDUP(_xlfn.PERCENTRANK.INC(C:C,RFM_Table[[#This Row],[Total Orders]])*5,0)</f>
        <v>3</v>
      </c>
      <c r="H707">
        <f>ROUNDUP(_xlfn.PERCENTRANK.INC(E:E,RFM_Table[[#This Row],[Total Sales]])*5,0)</f>
        <v>3</v>
      </c>
      <c r="I707" s="9" t="str">
        <f>_xlfn.CONCAT(RFM_Table[[#This Row],[R_Score(Recency)]],RFM_Table[[#This Row],[F_Score(Frequency)]],RFM_Table[[#This Row],[M_Score(Monetary)]])</f>
        <v>433</v>
      </c>
      <c r="J707" t="str">
        <f>IF(VALUE(RFM_Table[[#This Row],[RFM_ID]])&gt;=444,"Champions", IF(VALUE(RFM_Table[[#This Row],[RFM_ID]])&gt;=333,"Loyal Customers", IF(VALUE(RFM_Table[[#This Row],[R_Score(Recency)]])&gt;=4,"Recent Customers", IF(VALUE(RFM_Table[[#This Row],[R_Score(Recency)]])&lt;=2,"At Risk/Lost", "Average Customers"))))</f>
        <v>Loyal Customers</v>
      </c>
    </row>
    <row r="708" spans="1:10" x14ac:dyDescent="0.35">
      <c r="A708" t="s">
        <v>782</v>
      </c>
      <c r="B708" t="s">
        <v>1575</v>
      </c>
      <c r="C708">
        <v>6</v>
      </c>
      <c r="D708">
        <v>327</v>
      </c>
      <c r="E708">
        <v>1306.086</v>
      </c>
      <c r="F708">
        <f xml:space="preserve"> ROUNDUP((1 - _xlfn.PERCENTRANK.INC(D:D,RFM_Table[[#This Row],[Recency (Days)]]))*5,0)</f>
        <v>1</v>
      </c>
      <c r="G708">
        <f>ROUNDUP(_xlfn.PERCENTRANK.INC(C:C,RFM_Table[[#This Row],[Total Orders]])*5,0)</f>
        <v>3</v>
      </c>
      <c r="H708">
        <f>ROUNDUP(_xlfn.PERCENTRANK.INC(E:E,RFM_Table[[#This Row],[Total Sales]])*5,0)</f>
        <v>2</v>
      </c>
      <c r="I708" s="9" t="str">
        <f>_xlfn.CONCAT(RFM_Table[[#This Row],[R_Score(Recency)]],RFM_Table[[#This Row],[F_Score(Frequency)]],RFM_Table[[#This Row],[M_Score(Monetary)]])</f>
        <v>132</v>
      </c>
      <c r="J708" t="str">
        <f>IF(VALUE(RFM_Table[[#This Row],[RFM_ID]])&gt;=444,"Champions", IF(VALUE(RFM_Table[[#This Row],[RFM_ID]])&gt;=333,"Loyal Customers", IF(VALUE(RFM_Table[[#This Row],[R_Score(Recency)]])&gt;=4,"Recent Customers", IF(VALUE(RFM_Table[[#This Row],[R_Score(Recency)]])&lt;=2,"At Risk/Lost", "Average Customers"))))</f>
        <v>At Risk/Lost</v>
      </c>
    </row>
    <row r="709" spans="1:10" x14ac:dyDescent="0.35">
      <c r="A709" t="s">
        <v>783</v>
      </c>
      <c r="B709" t="s">
        <v>1576</v>
      </c>
      <c r="C709">
        <v>9</v>
      </c>
      <c r="D709">
        <v>47</v>
      </c>
      <c r="E709">
        <v>5440.3190000000004</v>
      </c>
      <c r="F709">
        <f xml:space="preserve"> ROUNDUP((1 - _xlfn.PERCENTRANK.INC(D:D,RFM_Table[[#This Row],[Recency (Days)]]))*5,0)</f>
        <v>4</v>
      </c>
      <c r="G709">
        <f>ROUNDUP(_xlfn.PERCENTRANK.INC(C:C,RFM_Table[[#This Row],[Total Orders]])*5,0)</f>
        <v>4</v>
      </c>
      <c r="H709">
        <f>ROUNDUP(_xlfn.PERCENTRANK.INC(E:E,RFM_Table[[#This Row],[Total Sales]])*5,0)</f>
        <v>5</v>
      </c>
      <c r="I709" s="9" t="str">
        <f>_xlfn.CONCAT(RFM_Table[[#This Row],[R_Score(Recency)]],RFM_Table[[#This Row],[F_Score(Frequency)]],RFM_Table[[#This Row],[M_Score(Monetary)]])</f>
        <v>445</v>
      </c>
      <c r="J709" t="str">
        <f>IF(VALUE(RFM_Table[[#This Row],[RFM_ID]])&gt;=444,"Champions", IF(VALUE(RFM_Table[[#This Row],[RFM_ID]])&gt;=333,"Loyal Customers", IF(VALUE(RFM_Table[[#This Row],[R_Score(Recency)]])&gt;=4,"Recent Customers", IF(VALUE(RFM_Table[[#This Row],[R_Score(Recency)]])&lt;=2,"At Risk/Lost", "Average Customers"))))</f>
        <v>Champions</v>
      </c>
    </row>
    <row r="710" spans="1:10" x14ac:dyDescent="0.35">
      <c r="A710" t="s">
        <v>784</v>
      </c>
      <c r="B710" t="s">
        <v>1577</v>
      </c>
      <c r="C710">
        <v>9</v>
      </c>
      <c r="D710">
        <v>386</v>
      </c>
      <c r="E710">
        <v>1872.4359999999999</v>
      </c>
      <c r="F710">
        <f xml:space="preserve"> ROUNDUP((1 - _xlfn.PERCENTRANK.INC(D:D,RFM_Table[[#This Row],[Recency (Days)]]))*5,0)</f>
        <v>1</v>
      </c>
      <c r="G710">
        <f>ROUNDUP(_xlfn.PERCENTRANK.INC(C:C,RFM_Table[[#This Row],[Total Orders]])*5,0)</f>
        <v>4</v>
      </c>
      <c r="H710">
        <f>ROUNDUP(_xlfn.PERCENTRANK.INC(E:E,RFM_Table[[#This Row],[Total Sales]])*5,0)</f>
        <v>3</v>
      </c>
      <c r="I710" s="9" t="str">
        <f>_xlfn.CONCAT(RFM_Table[[#This Row],[R_Score(Recency)]],RFM_Table[[#This Row],[F_Score(Frequency)]],RFM_Table[[#This Row],[M_Score(Monetary)]])</f>
        <v>143</v>
      </c>
      <c r="J710" t="str">
        <f>IF(VALUE(RFM_Table[[#This Row],[RFM_ID]])&gt;=444,"Champions", IF(VALUE(RFM_Table[[#This Row],[RFM_ID]])&gt;=333,"Loyal Customers", IF(VALUE(RFM_Table[[#This Row],[R_Score(Recency)]])&gt;=4,"Recent Customers", IF(VALUE(RFM_Table[[#This Row],[R_Score(Recency)]])&lt;=2,"At Risk/Lost", "Average Customers"))))</f>
        <v>At Risk/Lost</v>
      </c>
    </row>
    <row r="711" spans="1:10" x14ac:dyDescent="0.35">
      <c r="A711" t="s">
        <v>785</v>
      </c>
      <c r="B711" t="s">
        <v>1578</v>
      </c>
      <c r="C711">
        <v>10</v>
      </c>
      <c r="D711">
        <v>79</v>
      </c>
      <c r="E711">
        <v>4282.9399999999996</v>
      </c>
      <c r="F711">
        <f xml:space="preserve"> ROUNDUP((1 - _xlfn.PERCENTRANK.INC(D:D,RFM_Table[[#This Row],[Recency (Days)]]))*5,0)</f>
        <v>3</v>
      </c>
      <c r="G711">
        <f>ROUNDUP(_xlfn.PERCENTRANK.INC(C:C,RFM_Table[[#This Row],[Total Orders]])*5,0)</f>
        <v>5</v>
      </c>
      <c r="H711">
        <f>ROUNDUP(_xlfn.PERCENTRANK.INC(E:E,RFM_Table[[#This Row],[Total Sales]])*5,0)</f>
        <v>4</v>
      </c>
      <c r="I711" s="9" t="str">
        <f>_xlfn.CONCAT(RFM_Table[[#This Row],[R_Score(Recency)]],RFM_Table[[#This Row],[F_Score(Frequency)]],RFM_Table[[#This Row],[M_Score(Monetary)]])</f>
        <v>354</v>
      </c>
      <c r="J711" t="str">
        <f>IF(VALUE(RFM_Table[[#This Row],[RFM_ID]])&gt;=444,"Champions", IF(VALUE(RFM_Table[[#This Row],[RFM_ID]])&gt;=333,"Loyal Customers", IF(VALUE(RFM_Table[[#This Row],[R_Score(Recency)]])&gt;=4,"Recent Customers", IF(VALUE(RFM_Table[[#This Row],[R_Score(Recency)]])&lt;=2,"At Risk/Lost", "Average Customers"))))</f>
        <v>Loyal Customers</v>
      </c>
    </row>
    <row r="712" spans="1:10" x14ac:dyDescent="0.35">
      <c r="A712" t="s">
        <v>786</v>
      </c>
      <c r="B712" t="s">
        <v>1579</v>
      </c>
      <c r="C712">
        <v>6</v>
      </c>
      <c r="D712">
        <v>70</v>
      </c>
      <c r="E712">
        <v>3990.6889999999999</v>
      </c>
      <c r="F712">
        <f xml:space="preserve"> ROUNDUP((1 - _xlfn.PERCENTRANK.INC(D:D,RFM_Table[[#This Row],[Recency (Days)]]))*5,0)</f>
        <v>3</v>
      </c>
      <c r="G712">
        <f>ROUNDUP(_xlfn.PERCENTRANK.INC(C:C,RFM_Table[[#This Row],[Total Orders]])*5,0)</f>
        <v>3</v>
      </c>
      <c r="H712">
        <f>ROUNDUP(_xlfn.PERCENTRANK.INC(E:E,RFM_Table[[#This Row],[Total Sales]])*5,0)</f>
        <v>4</v>
      </c>
      <c r="I712" s="9" t="str">
        <f>_xlfn.CONCAT(RFM_Table[[#This Row],[R_Score(Recency)]],RFM_Table[[#This Row],[F_Score(Frequency)]],RFM_Table[[#This Row],[M_Score(Monetary)]])</f>
        <v>334</v>
      </c>
      <c r="J712" t="str">
        <f>IF(VALUE(RFM_Table[[#This Row],[RFM_ID]])&gt;=444,"Champions", IF(VALUE(RFM_Table[[#This Row],[RFM_ID]])&gt;=333,"Loyal Customers", IF(VALUE(RFM_Table[[#This Row],[R_Score(Recency)]])&gt;=4,"Recent Customers", IF(VALUE(RFM_Table[[#This Row],[R_Score(Recency)]])&lt;=2,"At Risk/Lost", "Average Customers"))))</f>
        <v>Loyal Customers</v>
      </c>
    </row>
    <row r="713" spans="1:10" x14ac:dyDescent="0.35">
      <c r="A713" t="s">
        <v>787</v>
      </c>
      <c r="B713" t="s">
        <v>1580</v>
      </c>
      <c r="C713">
        <v>5</v>
      </c>
      <c r="D713">
        <v>8</v>
      </c>
      <c r="E713">
        <v>3233.4810000000002</v>
      </c>
      <c r="F713">
        <f xml:space="preserve"> ROUNDUP((1 - _xlfn.PERCENTRANK.INC(D:D,RFM_Table[[#This Row],[Recency (Days)]]))*5,0)</f>
        <v>5</v>
      </c>
      <c r="G713">
        <f>ROUNDUP(_xlfn.PERCENTRANK.INC(C:C,RFM_Table[[#This Row],[Total Orders]])*5,0)</f>
        <v>2</v>
      </c>
      <c r="H713">
        <f>ROUNDUP(_xlfn.PERCENTRANK.INC(E:E,RFM_Table[[#This Row],[Total Sales]])*5,0)</f>
        <v>4</v>
      </c>
      <c r="I713" s="9" t="str">
        <f>_xlfn.CONCAT(RFM_Table[[#This Row],[R_Score(Recency)]],RFM_Table[[#This Row],[F_Score(Frequency)]],RFM_Table[[#This Row],[M_Score(Monetary)]])</f>
        <v>524</v>
      </c>
      <c r="J713" t="str">
        <f>IF(VALUE(RFM_Table[[#This Row],[RFM_ID]])&gt;=444,"Champions", IF(VALUE(RFM_Table[[#This Row],[RFM_ID]])&gt;=333,"Loyal Customers", IF(VALUE(RFM_Table[[#This Row],[R_Score(Recency)]])&gt;=4,"Recent Customers", IF(VALUE(RFM_Table[[#This Row],[R_Score(Recency)]])&lt;=2,"At Risk/Lost", "Average Customers"))))</f>
        <v>Champions</v>
      </c>
    </row>
    <row r="714" spans="1:10" x14ac:dyDescent="0.35">
      <c r="A714" t="s">
        <v>788</v>
      </c>
      <c r="B714" t="s">
        <v>1581</v>
      </c>
      <c r="C714">
        <v>8</v>
      </c>
      <c r="D714">
        <v>196</v>
      </c>
      <c r="E714">
        <v>4345.8860000000004</v>
      </c>
      <c r="F714">
        <f xml:space="preserve"> ROUNDUP((1 - _xlfn.PERCENTRANK.INC(D:D,RFM_Table[[#This Row],[Recency (Days)]]))*5,0)</f>
        <v>2</v>
      </c>
      <c r="G714">
        <f>ROUNDUP(_xlfn.PERCENTRANK.INC(C:C,RFM_Table[[#This Row],[Total Orders]])*5,0)</f>
        <v>4</v>
      </c>
      <c r="H714">
        <f>ROUNDUP(_xlfn.PERCENTRANK.INC(E:E,RFM_Table[[#This Row],[Total Sales]])*5,0)</f>
        <v>5</v>
      </c>
      <c r="I714" s="9" t="str">
        <f>_xlfn.CONCAT(RFM_Table[[#This Row],[R_Score(Recency)]],RFM_Table[[#This Row],[F_Score(Frequency)]],RFM_Table[[#This Row],[M_Score(Monetary)]])</f>
        <v>245</v>
      </c>
      <c r="J714" t="str">
        <f>IF(VALUE(RFM_Table[[#This Row],[RFM_ID]])&gt;=444,"Champions", IF(VALUE(RFM_Table[[#This Row],[RFM_ID]])&gt;=333,"Loyal Customers", IF(VALUE(RFM_Table[[#This Row],[R_Score(Recency)]])&gt;=4,"Recent Customers", IF(VALUE(RFM_Table[[#This Row],[R_Score(Recency)]])&lt;=2,"At Risk/Lost", "Average Customers"))))</f>
        <v>At Risk/Lost</v>
      </c>
    </row>
    <row r="715" spans="1:10" x14ac:dyDescent="0.35">
      <c r="A715" t="s">
        <v>789</v>
      </c>
      <c r="B715" t="s">
        <v>1582</v>
      </c>
      <c r="C715">
        <v>8</v>
      </c>
      <c r="D715">
        <v>15</v>
      </c>
      <c r="E715">
        <v>1324.028</v>
      </c>
      <c r="F715">
        <f xml:space="preserve"> ROUNDUP((1 - _xlfn.PERCENTRANK.INC(D:D,RFM_Table[[#This Row],[Recency (Days)]]))*5,0)</f>
        <v>5</v>
      </c>
      <c r="G715">
        <f>ROUNDUP(_xlfn.PERCENTRANK.INC(C:C,RFM_Table[[#This Row],[Total Orders]])*5,0)</f>
        <v>4</v>
      </c>
      <c r="H715">
        <f>ROUNDUP(_xlfn.PERCENTRANK.INC(E:E,RFM_Table[[#This Row],[Total Sales]])*5,0)</f>
        <v>2</v>
      </c>
      <c r="I715" s="9" t="str">
        <f>_xlfn.CONCAT(RFM_Table[[#This Row],[R_Score(Recency)]],RFM_Table[[#This Row],[F_Score(Frequency)]],RFM_Table[[#This Row],[M_Score(Monetary)]])</f>
        <v>542</v>
      </c>
      <c r="J715" t="str">
        <f>IF(VALUE(RFM_Table[[#This Row],[RFM_ID]])&gt;=444,"Champions", IF(VALUE(RFM_Table[[#This Row],[RFM_ID]])&gt;=333,"Loyal Customers", IF(VALUE(RFM_Table[[#This Row],[R_Score(Recency)]])&gt;=4,"Recent Customers", IF(VALUE(RFM_Table[[#This Row],[R_Score(Recency)]])&lt;=2,"At Risk/Lost", "Average Customers"))))</f>
        <v>Champions</v>
      </c>
    </row>
    <row r="716" spans="1:10" x14ac:dyDescent="0.35">
      <c r="A716" t="s">
        <v>790</v>
      </c>
      <c r="B716" t="s">
        <v>1583</v>
      </c>
      <c r="C716">
        <v>6</v>
      </c>
      <c r="D716">
        <v>110</v>
      </c>
      <c r="E716">
        <v>3056.8069999999998</v>
      </c>
      <c r="F716">
        <f xml:space="preserve"> ROUNDUP((1 - _xlfn.PERCENTRANK.INC(D:D,RFM_Table[[#This Row],[Recency (Days)]]))*5,0)</f>
        <v>2</v>
      </c>
      <c r="G716">
        <f>ROUNDUP(_xlfn.PERCENTRANK.INC(C:C,RFM_Table[[#This Row],[Total Orders]])*5,0)</f>
        <v>3</v>
      </c>
      <c r="H716">
        <f>ROUNDUP(_xlfn.PERCENTRANK.INC(E:E,RFM_Table[[#This Row],[Total Sales]])*5,0)</f>
        <v>4</v>
      </c>
      <c r="I716" s="9" t="str">
        <f>_xlfn.CONCAT(RFM_Table[[#This Row],[R_Score(Recency)]],RFM_Table[[#This Row],[F_Score(Frequency)]],RFM_Table[[#This Row],[M_Score(Monetary)]])</f>
        <v>234</v>
      </c>
      <c r="J716" t="str">
        <f>IF(VALUE(RFM_Table[[#This Row],[RFM_ID]])&gt;=444,"Champions", IF(VALUE(RFM_Table[[#This Row],[RFM_ID]])&gt;=333,"Loyal Customers", IF(VALUE(RFM_Table[[#This Row],[R_Score(Recency)]])&gt;=4,"Recent Customers", IF(VALUE(RFM_Table[[#This Row],[R_Score(Recency)]])&lt;=2,"At Risk/Lost", "Average Customers"))))</f>
        <v>At Risk/Lost</v>
      </c>
    </row>
    <row r="717" spans="1:10" x14ac:dyDescent="0.35">
      <c r="A717" t="s">
        <v>791</v>
      </c>
      <c r="B717" t="s">
        <v>1584</v>
      </c>
      <c r="C717">
        <v>3</v>
      </c>
      <c r="D717">
        <v>491</v>
      </c>
      <c r="E717">
        <v>613.4</v>
      </c>
      <c r="F717">
        <f xml:space="preserve"> ROUNDUP((1 - _xlfn.PERCENTRANK.INC(D:D,RFM_Table[[#This Row],[Recency (Days)]]))*5,0)</f>
        <v>1</v>
      </c>
      <c r="G717">
        <f>ROUNDUP(_xlfn.PERCENTRANK.INC(C:C,RFM_Table[[#This Row],[Total Orders]])*5,0)</f>
        <v>1</v>
      </c>
      <c r="H717">
        <f>ROUNDUP(_xlfn.PERCENTRANK.INC(E:E,RFM_Table[[#This Row],[Total Sales]])*5,0)</f>
        <v>1</v>
      </c>
      <c r="I717" s="9" t="str">
        <f>_xlfn.CONCAT(RFM_Table[[#This Row],[R_Score(Recency)]],RFM_Table[[#This Row],[F_Score(Frequency)]],RFM_Table[[#This Row],[M_Score(Monetary)]])</f>
        <v>111</v>
      </c>
      <c r="J717" t="str">
        <f>IF(VALUE(RFM_Table[[#This Row],[RFM_ID]])&gt;=444,"Champions", IF(VALUE(RFM_Table[[#This Row],[RFM_ID]])&gt;=333,"Loyal Customers", IF(VALUE(RFM_Table[[#This Row],[R_Score(Recency)]])&gt;=4,"Recent Customers", IF(VALUE(RFM_Table[[#This Row],[R_Score(Recency)]])&lt;=2,"At Risk/Lost", "Average Customers"))))</f>
        <v>At Risk/Lost</v>
      </c>
    </row>
    <row r="718" spans="1:10" x14ac:dyDescent="0.35">
      <c r="A718" t="s">
        <v>792</v>
      </c>
      <c r="B718" t="s">
        <v>1585</v>
      </c>
      <c r="C718">
        <v>6</v>
      </c>
      <c r="D718">
        <v>432</v>
      </c>
      <c r="E718">
        <v>418.49</v>
      </c>
      <c r="F718">
        <f xml:space="preserve"> ROUNDUP((1 - _xlfn.PERCENTRANK.INC(D:D,RFM_Table[[#This Row],[Recency (Days)]]))*5,0)</f>
        <v>1</v>
      </c>
      <c r="G718">
        <f>ROUNDUP(_xlfn.PERCENTRANK.INC(C:C,RFM_Table[[#This Row],[Total Orders]])*5,0)</f>
        <v>3</v>
      </c>
      <c r="H718">
        <f>ROUNDUP(_xlfn.PERCENTRANK.INC(E:E,RFM_Table[[#This Row],[Total Sales]])*5,0)</f>
        <v>1</v>
      </c>
      <c r="I718" s="9" t="str">
        <f>_xlfn.CONCAT(RFM_Table[[#This Row],[R_Score(Recency)]],RFM_Table[[#This Row],[F_Score(Frequency)]],RFM_Table[[#This Row],[M_Score(Monetary)]])</f>
        <v>131</v>
      </c>
      <c r="J718" t="str">
        <f>IF(VALUE(RFM_Table[[#This Row],[RFM_ID]])&gt;=444,"Champions", IF(VALUE(RFM_Table[[#This Row],[RFM_ID]])&gt;=333,"Loyal Customers", IF(VALUE(RFM_Table[[#This Row],[R_Score(Recency)]])&gt;=4,"Recent Customers", IF(VALUE(RFM_Table[[#This Row],[R_Score(Recency)]])&lt;=2,"At Risk/Lost", "Average Customers"))))</f>
        <v>At Risk/Lost</v>
      </c>
    </row>
    <row r="719" spans="1:10" x14ac:dyDescent="0.35">
      <c r="A719" t="s">
        <v>793</v>
      </c>
      <c r="B719" t="s">
        <v>1586</v>
      </c>
      <c r="C719">
        <v>5</v>
      </c>
      <c r="D719">
        <v>120</v>
      </c>
      <c r="E719">
        <v>964.63599999999997</v>
      </c>
      <c r="F719">
        <f xml:space="preserve"> ROUNDUP((1 - _xlfn.PERCENTRANK.INC(D:D,RFM_Table[[#This Row],[Recency (Days)]]))*5,0)</f>
        <v>2</v>
      </c>
      <c r="G719">
        <f>ROUNDUP(_xlfn.PERCENTRANK.INC(C:C,RFM_Table[[#This Row],[Total Orders]])*5,0)</f>
        <v>2</v>
      </c>
      <c r="H719">
        <f>ROUNDUP(_xlfn.PERCENTRANK.INC(E:E,RFM_Table[[#This Row],[Total Sales]])*5,0)</f>
        <v>1</v>
      </c>
      <c r="I719" s="9" t="str">
        <f>_xlfn.CONCAT(RFM_Table[[#This Row],[R_Score(Recency)]],RFM_Table[[#This Row],[F_Score(Frequency)]],RFM_Table[[#This Row],[M_Score(Monetary)]])</f>
        <v>221</v>
      </c>
      <c r="J719" t="str">
        <f>IF(VALUE(RFM_Table[[#This Row],[RFM_ID]])&gt;=444,"Champions", IF(VALUE(RFM_Table[[#This Row],[RFM_ID]])&gt;=333,"Loyal Customers", IF(VALUE(RFM_Table[[#This Row],[R_Score(Recency)]])&gt;=4,"Recent Customers", IF(VALUE(RFM_Table[[#This Row],[R_Score(Recency)]])&lt;=2,"At Risk/Lost", "Average Customers"))))</f>
        <v>At Risk/Lost</v>
      </c>
    </row>
    <row r="720" spans="1:10" x14ac:dyDescent="0.35">
      <c r="A720" t="s">
        <v>794</v>
      </c>
      <c r="B720" t="s">
        <v>1587</v>
      </c>
      <c r="C720">
        <v>7</v>
      </c>
      <c r="D720">
        <v>125</v>
      </c>
      <c r="E720">
        <v>433.34</v>
      </c>
      <c r="F720">
        <f xml:space="preserve"> ROUNDUP((1 - _xlfn.PERCENTRANK.INC(D:D,RFM_Table[[#This Row],[Recency (Days)]]))*5,0)</f>
        <v>2</v>
      </c>
      <c r="G720">
        <f>ROUNDUP(_xlfn.PERCENTRANK.INC(C:C,RFM_Table[[#This Row],[Total Orders]])*5,0)</f>
        <v>3</v>
      </c>
      <c r="H720">
        <f>ROUNDUP(_xlfn.PERCENTRANK.INC(E:E,RFM_Table[[#This Row],[Total Sales]])*5,0)</f>
        <v>1</v>
      </c>
      <c r="I720" s="9" t="str">
        <f>_xlfn.CONCAT(RFM_Table[[#This Row],[R_Score(Recency)]],RFM_Table[[#This Row],[F_Score(Frequency)]],RFM_Table[[#This Row],[M_Score(Monetary)]])</f>
        <v>231</v>
      </c>
      <c r="J720" t="str">
        <f>IF(VALUE(RFM_Table[[#This Row],[RFM_ID]])&gt;=444,"Champions", IF(VALUE(RFM_Table[[#This Row],[RFM_ID]])&gt;=333,"Loyal Customers", IF(VALUE(RFM_Table[[#This Row],[R_Score(Recency)]])&gt;=4,"Recent Customers", IF(VALUE(RFM_Table[[#This Row],[R_Score(Recency)]])&lt;=2,"At Risk/Lost", "Average Customers"))))</f>
        <v>At Risk/Lost</v>
      </c>
    </row>
    <row r="721" spans="1:10" x14ac:dyDescent="0.35">
      <c r="A721" t="s">
        <v>795</v>
      </c>
      <c r="B721" t="s">
        <v>1588</v>
      </c>
      <c r="C721">
        <v>7</v>
      </c>
      <c r="D721">
        <v>20</v>
      </c>
      <c r="E721">
        <v>2595.364</v>
      </c>
      <c r="F721">
        <f xml:space="preserve"> ROUNDUP((1 - _xlfn.PERCENTRANK.INC(D:D,RFM_Table[[#This Row],[Recency (Days)]]))*5,0)</f>
        <v>5</v>
      </c>
      <c r="G721">
        <f>ROUNDUP(_xlfn.PERCENTRANK.INC(C:C,RFM_Table[[#This Row],[Total Orders]])*5,0)</f>
        <v>3</v>
      </c>
      <c r="H721">
        <f>ROUNDUP(_xlfn.PERCENTRANK.INC(E:E,RFM_Table[[#This Row],[Total Sales]])*5,0)</f>
        <v>3</v>
      </c>
      <c r="I721" s="9" t="str">
        <f>_xlfn.CONCAT(RFM_Table[[#This Row],[R_Score(Recency)]],RFM_Table[[#This Row],[F_Score(Frequency)]],RFM_Table[[#This Row],[M_Score(Monetary)]])</f>
        <v>533</v>
      </c>
      <c r="J721" t="str">
        <f>IF(VALUE(RFM_Table[[#This Row],[RFM_ID]])&gt;=444,"Champions", IF(VALUE(RFM_Table[[#This Row],[RFM_ID]])&gt;=333,"Loyal Customers", IF(VALUE(RFM_Table[[#This Row],[R_Score(Recency)]])&gt;=4,"Recent Customers", IF(VALUE(RFM_Table[[#This Row],[R_Score(Recency)]])&lt;=2,"At Risk/Lost", "Average Customers"))))</f>
        <v>Champions</v>
      </c>
    </row>
    <row r="722" spans="1:10" x14ac:dyDescent="0.35">
      <c r="A722" t="s">
        <v>796</v>
      </c>
      <c r="B722" t="s">
        <v>1589</v>
      </c>
      <c r="C722">
        <v>10</v>
      </c>
      <c r="D722">
        <v>101</v>
      </c>
      <c r="E722">
        <v>11470.95</v>
      </c>
      <c r="F722">
        <f xml:space="preserve"> ROUNDUP((1 - _xlfn.PERCENTRANK.INC(D:D,RFM_Table[[#This Row],[Recency (Days)]]))*5,0)</f>
        <v>3</v>
      </c>
      <c r="G722">
        <f>ROUNDUP(_xlfn.PERCENTRANK.INC(C:C,RFM_Table[[#This Row],[Total Orders]])*5,0)</f>
        <v>5</v>
      </c>
      <c r="H722">
        <f>ROUNDUP(_xlfn.PERCENTRANK.INC(E:E,RFM_Table[[#This Row],[Total Sales]])*5,0)</f>
        <v>5</v>
      </c>
      <c r="I722" s="9" t="str">
        <f>_xlfn.CONCAT(RFM_Table[[#This Row],[R_Score(Recency)]],RFM_Table[[#This Row],[F_Score(Frequency)]],RFM_Table[[#This Row],[M_Score(Monetary)]])</f>
        <v>355</v>
      </c>
      <c r="J722" t="str">
        <f>IF(VALUE(RFM_Table[[#This Row],[RFM_ID]])&gt;=444,"Champions", IF(VALUE(RFM_Table[[#This Row],[RFM_ID]])&gt;=333,"Loyal Customers", IF(VALUE(RFM_Table[[#This Row],[R_Score(Recency)]])&gt;=4,"Recent Customers", IF(VALUE(RFM_Table[[#This Row],[R_Score(Recency)]])&lt;=2,"At Risk/Lost", "Average Customers"))))</f>
        <v>Loyal Customers</v>
      </c>
    </row>
    <row r="723" spans="1:10" x14ac:dyDescent="0.35">
      <c r="A723" t="s">
        <v>797</v>
      </c>
      <c r="B723" t="s">
        <v>1590</v>
      </c>
      <c r="C723">
        <v>9</v>
      </c>
      <c r="D723">
        <v>320</v>
      </c>
      <c r="E723">
        <v>4105.3050000000003</v>
      </c>
      <c r="F723">
        <f xml:space="preserve"> ROUNDUP((1 - _xlfn.PERCENTRANK.INC(D:D,RFM_Table[[#This Row],[Recency (Days)]]))*5,0)</f>
        <v>1</v>
      </c>
      <c r="G723">
        <f>ROUNDUP(_xlfn.PERCENTRANK.INC(C:C,RFM_Table[[#This Row],[Total Orders]])*5,0)</f>
        <v>4</v>
      </c>
      <c r="H723">
        <f>ROUNDUP(_xlfn.PERCENTRANK.INC(E:E,RFM_Table[[#This Row],[Total Sales]])*5,0)</f>
        <v>4</v>
      </c>
      <c r="I723" s="9" t="str">
        <f>_xlfn.CONCAT(RFM_Table[[#This Row],[R_Score(Recency)]],RFM_Table[[#This Row],[F_Score(Frequency)]],RFM_Table[[#This Row],[M_Score(Monetary)]])</f>
        <v>144</v>
      </c>
      <c r="J723" t="str">
        <f>IF(VALUE(RFM_Table[[#This Row],[RFM_ID]])&gt;=444,"Champions", IF(VALUE(RFM_Table[[#This Row],[RFM_ID]])&gt;=333,"Loyal Customers", IF(VALUE(RFM_Table[[#This Row],[R_Score(Recency)]])&gt;=4,"Recent Customers", IF(VALUE(RFM_Table[[#This Row],[R_Score(Recency)]])&lt;=2,"At Risk/Lost", "Average Customers"))))</f>
        <v>At Risk/Lost</v>
      </c>
    </row>
    <row r="724" spans="1:10" x14ac:dyDescent="0.35">
      <c r="A724" t="s">
        <v>798</v>
      </c>
      <c r="B724" t="s">
        <v>1591</v>
      </c>
      <c r="C724">
        <v>4</v>
      </c>
      <c r="D724">
        <v>76</v>
      </c>
      <c r="E724">
        <v>1271.0899999999999</v>
      </c>
      <c r="F724">
        <f xml:space="preserve"> ROUNDUP((1 - _xlfn.PERCENTRANK.INC(D:D,RFM_Table[[#This Row],[Recency (Days)]]))*5,0)</f>
        <v>3</v>
      </c>
      <c r="G724">
        <f>ROUNDUP(_xlfn.PERCENTRANK.INC(C:C,RFM_Table[[#This Row],[Total Orders]])*5,0)</f>
        <v>1</v>
      </c>
      <c r="H724">
        <f>ROUNDUP(_xlfn.PERCENTRANK.INC(E:E,RFM_Table[[#This Row],[Total Sales]])*5,0)</f>
        <v>2</v>
      </c>
      <c r="I724" s="9" t="str">
        <f>_xlfn.CONCAT(RFM_Table[[#This Row],[R_Score(Recency)]],RFM_Table[[#This Row],[F_Score(Frequency)]],RFM_Table[[#This Row],[M_Score(Monetary)]])</f>
        <v>312</v>
      </c>
      <c r="J724" t="str">
        <f>IF(VALUE(RFM_Table[[#This Row],[RFM_ID]])&gt;=444,"Champions", IF(VALUE(RFM_Table[[#This Row],[RFM_ID]])&gt;=333,"Loyal Customers", IF(VALUE(RFM_Table[[#This Row],[R_Score(Recency)]])&gt;=4,"Recent Customers", IF(VALUE(RFM_Table[[#This Row],[R_Score(Recency)]])&lt;=2,"At Risk/Lost", "Average Customers"))))</f>
        <v>Average Customers</v>
      </c>
    </row>
    <row r="725" spans="1:10" x14ac:dyDescent="0.35">
      <c r="A725" t="s">
        <v>799</v>
      </c>
      <c r="B725" t="s">
        <v>1592</v>
      </c>
      <c r="C725">
        <v>8</v>
      </c>
      <c r="D725">
        <v>2</v>
      </c>
      <c r="E725">
        <v>1903.491</v>
      </c>
      <c r="F725">
        <f xml:space="preserve"> ROUNDUP((1 - _xlfn.PERCENTRANK.INC(D:D,RFM_Table[[#This Row],[Recency (Days)]]))*5,0)</f>
        <v>5</v>
      </c>
      <c r="G725">
        <f>ROUNDUP(_xlfn.PERCENTRANK.INC(C:C,RFM_Table[[#This Row],[Total Orders]])*5,0)</f>
        <v>4</v>
      </c>
      <c r="H725">
        <f>ROUNDUP(_xlfn.PERCENTRANK.INC(E:E,RFM_Table[[#This Row],[Total Sales]])*5,0)</f>
        <v>3</v>
      </c>
      <c r="I725" s="9" t="str">
        <f>_xlfn.CONCAT(RFM_Table[[#This Row],[R_Score(Recency)]],RFM_Table[[#This Row],[F_Score(Frequency)]],RFM_Table[[#This Row],[M_Score(Monetary)]])</f>
        <v>543</v>
      </c>
      <c r="J725" t="str">
        <f>IF(VALUE(RFM_Table[[#This Row],[RFM_ID]])&gt;=444,"Champions", IF(VALUE(RFM_Table[[#This Row],[RFM_ID]])&gt;=333,"Loyal Customers", IF(VALUE(RFM_Table[[#This Row],[R_Score(Recency)]])&gt;=4,"Recent Customers", IF(VALUE(RFM_Table[[#This Row],[R_Score(Recency)]])&lt;=2,"At Risk/Lost", "Average Customers"))))</f>
        <v>Champions</v>
      </c>
    </row>
    <row r="726" spans="1:10" x14ac:dyDescent="0.35">
      <c r="A726" t="s">
        <v>800</v>
      </c>
      <c r="B726" t="s">
        <v>1593</v>
      </c>
      <c r="C726">
        <v>7</v>
      </c>
      <c r="D726">
        <v>81</v>
      </c>
      <c r="E726">
        <v>1085.078</v>
      </c>
      <c r="F726">
        <f xml:space="preserve"> ROUNDUP((1 - _xlfn.PERCENTRANK.INC(D:D,RFM_Table[[#This Row],[Recency (Days)]]))*5,0)</f>
        <v>3</v>
      </c>
      <c r="G726">
        <f>ROUNDUP(_xlfn.PERCENTRANK.INC(C:C,RFM_Table[[#This Row],[Total Orders]])*5,0)</f>
        <v>3</v>
      </c>
      <c r="H726">
        <f>ROUNDUP(_xlfn.PERCENTRANK.INC(E:E,RFM_Table[[#This Row],[Total Sales]])*5,0)</f>
        <v>2</v>
      </c>
      <c r="I726" s="9" t="str">
        <f>_xlfn.CONCAT(RFM_Table[[#This Row],[R_Score(Recency)]],RFM_Table[[#This Row],[F_Score(Frequency)]],RFM_Table[[#This Row],[M_Score(Monetary)]])</f>
        <v>332</v>
      </c>
      <c r="J726" t="str">
        <f>IF(VALUE(RFM_Table[[#This Row],[RFM_ID]])&gt;=444,"Champions", IF(VALUE(RFM_Table[[#This Row],[RFM_ID]])&gt;=333,"Loyal Customers", IF(VALUE(RFM_Table[[#This Row],[R_Score(Recency)]])&gt;=4,"Recent Customers", IF(VALUE(RFM_Table[[#This Row],[R_Score(Recency)]])&lt;=2,"At Risk/Lost", "Average Customers"))))</f>
        <v>Average Customers</v>
      </c>
    </row>
    <row r="727" spans="1:10" x14ac:dyDescent="0.35">
      <c r="A727" t="s">
        <v>801</v>
      </c>
      <c r="B727" t="s">
        <v>1594</v>
      </c>
      <c r="C727">
        <v>6</v>
      </c>
      <c r="D727">
        <v>30</v>
      </c>
      <c r="E727">
        <v>1966.65</v>
      </c>
      <c r="F727">
        <f xml:space="preserve"> ROUNDUP((1 - _xlfn.PERCENTRANK.INC(D:D,RFM_Table[[#This Row],[Recency (Days)]]))*5,0)</f>
        <v>4</v>
      </c>
      <c r="G727">
        <f>ROUNDUP(_xlfn.PERCENTRANK.INC(C:C,RFM_Table[[#This Row],[Total Orders]])*5,0)</f>
        <v>3</v>
      </c>
      <c r="H727">
        <f>ROUNDUP(_xlfn.PERCENTRANK.INC(E:E,RFM_Table[[#This Row],[Total Sales]])*5,0)</f>
        <v>3</v>
      </c>
      <c r="I727" s="9" t="str">
        <f>_xlfn.CONCAT(RFM_Table[[#This Row],[R_Score(Recency)]],RFM_Table[[#This Row],[F_Score(Frequency)]],RFM_Table[[#This Row],[M_Score(Monetary)]])</f>
        <v>433</v>
      </c>
      <c r="J727" t="str">
        <f>IF(VALUE(RFM_Table[[#This Row],[RFM_ID]])&gt;=444,"Champions", IF(VALUE(RFM_Table[[#This Row],[RFM_ID]])&gt;=333,"Loyal Customers", IF(VALUE(RFM_Table[[#This Row],[R_Score(Recency)]])&gt;=4,"Recent Customers", IF(VALUE(RFM_Table[[#This Row],[R_Score(Recency)]])&lt;=2,"At Risk/Lost", "Average Customers"))))</f>
        <v>Loyal Customers</v>
      </c>
    </row>
    <row r="728" spans="1:10" x14ac:dyDescent="0.35">
      <c r="A728" t="s">
        <v>802</v>
      </c>
      <c r="B728" t="s">
        <v>1595</v>
      </c>
      <c r="C728">
        <v>3</v>
      </c>
      <c r="D728">
        <v>162</v>
      </c>
      <c r="E728">
        <v>1019.044</v>
      </c>
      <c r="F728">
        <f xml:space="preserve"> ROUNDUP((1 - _xlfn.PERCENTRANK.INC(D:D,RFM_Table[[#This Row],[Recency (Days)]]))*5,0)</f>
        <v>2</v>
      </c>
      <c r="G728">
        <f>ROUNDUP(_xlfn.PERCENTRANK.INC(C:C,RFM_Table[[#This Row],[Total Orders]])*5,0)</f>
        <v>1</v>
      </c>
      <c r="H728">
        <f>ROUNDUP(_xlfn.PERCENTRANK.INC(E:E,RFM_Table[[#This Row],[Total Sales]])*5,0)</f>
        <v>2</v>
      </c>
      <c r="I728" s="9" t="str">
        <f>_xlfn.CONCAT(RFM_Table[[#This Row],[R_Score(Recency)]],RFM_Table[[#This Row],[F_Score(Frequency)]],RFM_Table[[#This Row],[M_Score(Monetary)]])</f>
        <v>212</v>
      </c>
      <c r="J728" t="str">
        <f>IF(VALUE(RFM_Table[[#This Row],[RFM_ID]])&gt;=444,"Champions", IF(VALUE(RFM_Table[[#This Row],[RFM_ID]])&gt;=333,"Loyal Customers", IF(VALUE(RFM_Table[[#This Row],[R_Score(Recency)]])&gt;=4,"Recent Customers", IF(VALUE(RFM_Table[[#This Row],[R_Score(Recency)]])&lt;=2,"At Risk/Lost", "Average Customers"))))</f>
        <v>At Risk/Lost</v>
      </c>
    </row>
    <row r="729" spans="1:10" x14ac:dyDescent="0.35">
      <c r="A729" t="s">
        <v>803</v>
      </c>
      <c r="B729" t="s">
        <v>1596</v>
      </c>
      <c r="C729">
        <v>7</v>
      </c>
      <c r="D729">
        <v>162</v>
      </c>
      <c r="E729">
        <v>2921.5439999999999</v>
      </c>
      <c r="F729">
        <f xml:space="preserve"> ROUNDUP((1 - _xlfn.PERCENTRANK.INC(D:D,RFM_Table[[#This Row],[Recency (Days)]]))*5,0)</f>
        <v>2</v>
      </c>
      <c r="G729">
        <f>ROUNDUP(_xlfn.PERCENTRANK.INC(C:C,RFM_Table[[#This Row],[Total Orders]])*5,0)</f>
        <v>3</v>
      </c>
      <c r="H729">
        <f>ROUNDUP(_xlfn.PERCENTRANK.INC(E:E,RFM_Table[[#This Row],[Total Sales]])*5,0)</f>
        <v>4</v>
      </c>
      <c r="I729" s="9" t="str">
        <f>_xlfn.CONCAT(RFM_Table[[#This Row],[R_Score(Recency)]],RFM_Table[[#This Row],[F_Score(Frequency)]],RFM_Table[[#This Row],[M_Score(Monetary)]])</f>
        <v>234</v>
      </c>
      <c r="J729" t="str">
        <f>IF(VALUE(RFM_Table[[#This Row],[RFM_ID]])&gt;=444,"Champions", IF(VALUE(RFM_Table[[#This Row],[RFM_ID]])&gt;=333,"Loyal Customers", IF(VALUE(RFM_Table[[#This Row],[R_Score(Recency)]])&gt;=4,"Recent Customers", IF(VALUE(RFM_Table[[#This Row],[R_Score(Recency)]])&lt;=2,"At Risk/Lost", "Average Customers"))))</f>
        <v>At Risk/Lost</v>
      </c>
    </row>
    <row r="730" spans="1:10" x14ac:dyDescent="0.35">
      <c r="A730" t="s">
        <v>804</v>
      </c>
      <c r="B730" t="s">
        <v>1597</v>
      </c>
      <c r="C730">
        <v>2</v>
      </c>
      <c r="D730">
        <v>534</v>
      </c>
      <c r="E730">
        <v>758.69600000000003</v>
      </c>
      <c r="F730">
        <f xml:space="preserve"> ROUNDUP((1 - _xlfn.PERCENTRANK.INC(D:D,RFM_Table[[#This Row],[Recency (Days)]]))*5,0)</f>
        <v>1</v>
      </c>
      <c r="G730">
        <f>ROUNDUP(_xlfn.PERCENTRANK.INC(C:C,RFM_Table[[#This Row],[Total Orders]])*5,0)</f>
        <v>1</v>
      </c>
      <c r="H730">
        <f>ROUNDUP(_xlfn.PERCENTRANK.INC(E:E,RFM_Table[[#This Row],[Total Sales]])*5,0)</f>
        <v>1</v>
      </c>
      <c r="I730" s="9" t="str">
        <f>_xlfn.CONCAT(RFM_Table[[#This Row],[R_Score(Recency)]],RFM_Table[[#This Row],[F_Score(Frequency)]],RFM_Table[[#This Row],[M_Score(Monetary)]])</f>
        <v>111</v>
      </c>
      <c r="J730" t="str">
        <f>IF(VALUE(RFM_Table[[#This Row],[RFM_ID]])&gt;=444,"Champions", IF(VALUE(RFM_Table[[#This Row],[RFM_ID]])&gt;=333,"Loyal Customers", IF(VALUE(RFM_Table[[#This Row],[R_Score(Recency)]])&gt;=4,"Recent Customers", IF(VALUE(RFM_Table[[#This Row],[R_Score(Recency)]])&lt;=2,"At Risk/Lost", "Average Customers"))))</f>
        <v>At Risk/Lost</v>
      </c>
    </row>
    <row r="731" spans="1:10" x14ac:dyDescent="0.35">
      <c r="A731" t="s">
        <v>805</v>
      </c>
      <c r="B731" t="s">
        <v>1598</v>
      </c>
      <c r="C731">
        <v>11</v>
      </c>
      <c r="D731">
        <v>35</v>
      </c>
      <c r="E731">
        <v>3625.3290000000002</v>
      </c>
      <c r="F731">
        <f xml:space="preserve"> ROUNDUP((1 - _xlfn.PERCENTRANK.INC(D:D,RFM_Table[[#This Row],[Recency (Days)]]))*5,0)</f>
        <v>4</v>
      </c>
      <c r="G731">
        <f>ROUNDUP(_xlfn.PERCENTRANK.INC(C:C,RFM_Table[[#This Row],[Total Orders]])*5,0)</f>
        <v>5</v>
      </c>
      <c r="H731">
        <f>ROUNDUP(_xlfn.PERCENTRANK.INC(E:E,RFM_Table[[#This Row],[Total Sales]])*5,0)</f>
        <v>4</v>
      </c>
      <c r="I731" s="9" t="str">
        <f>_xlfn.CONCAT(RFM_Table[[#This Row],[R_Score(Recency)]],RFM_Table[[#This Row],[F_Score(Frequency)]],RFM_Table[[#This Row],[M_Score(Monetary)]])</f>
        <v>454</v>
      </c>
      <c r="J731" t="str">
        <f>IF(VALUE(RFM_Table[[#This Row],[RFM_ID]])&gt;=444,"Champions", IF(VALUE(RFM_Table[[#This Row],[RFM_ID]])&gt;=333,"Loyal Customers", IF(VALUE(RFM_Table[[#This Row],[R_Score(Recency)]])&gt;=4,"Recent Customers", IF(VALUE(RFM_Table[[#This Row],[R_Score(Recency)]])&lt;=2,"At Risk/Lost", "Average Customers"))))</f>
        <v>Champions</v>
      </c>
    </row>
    <row r="732" spans="1:10" x14ac:dyDescent="0.35">
      <c r="A732" t="s">
        <v>806</v>
      </c>
      <c r="B732" t="s">
        <v>1599</v>
      </c>
      <c r="C732">
        <v>4</v>
      </c>
      <c r="D732">
        <v>69</v>
      </c>
      <c r="E732">
        <v>14595.62</v>
      </c>
      <c r="F732">
        <f xml:space="preserve"> ROUNDUP((1 - _xlfn.PERCENTRANK.INC(D:D,RFM_Table[[#This Row],[Recency (Days)]]))*5,0)</f>
        <v>3</v>
      </c>
      <c r="G732">
        <f>ROUNDUP(_xlfn.PERCENTRANK.INC(C:C,RFM_Table[[#This Row],[Total Orders]])*5,0)</f>
        <v>1</v>
      </c>
      <c r="H732">
        <f>ROUNDUP(_xlfn.PERCENTRANK.INC(E:E,RFM_Table[[#This Row],[Total Sales]])*5,0)</f>
        <v>5</v>
      </c>
      <c r="I732" s="9" t="str">
        <f>_xlfn.CONCAT(RFM_Table[[#This Row],[R_Score(Recency)]],RFM_Table[[#This Row],[F_Score(Frequency)]],RFM_Table[[#This Row],[M_Score(Monetary)]])</f>
        <v>315</v>
      </c>
      <c r="J732" t="str">
        <f>IF(VALUE(RFM_Table[[#This Row],[RFM_ID]])&gt;=444,"Champions", IF(VALUE(RFM_Table[[#This Row],[RFM_ID]])&gt;=333,"Loyal Customers", IF(VALUE(RFM_Table[[#This Row],[R_Score(Recency)]])&gt;=4,"Recent Customers", IF(VALUE(RFM_Table[[#This Row],[R_Score(Recency)]])&lt;=2,"At Risk/Lost", "Average Customers"))))</f>
        <v>Average Customers</v>
      </c>
    </row>
    <row r="733" spans="1:10" x14ac:dyDescent="0.35">
      <c r="A733" t="s">
        <v>807</v>
      </c>
      <c r="B733" t="s">
        <v>1600</v>
      </c>
      <c r="C733">
        <v>5</v>
      </c>
      <c r="D733">
        <v>119</v>
      </c>
      <c r="E733">
        <v>1467.8810000000001</v>
      </c>
      <c r="F733">
        <f xml:space="preserve"> ROUNDUP((1 - _xlfn.PERCENTRANK.INC(D:D,RFM_Table[[#This Row],[Recency (Days)]]))*5,0)</f>
        <v>2</v>
      </c>
      <c r="G733">
        <f>ROUNDUP(_xlfn.PERCENTRANK.INC(C:C,RFM_Table[[#This Row],[Total Orders]])*5,0)</f>
        <v>2</v>
      </c>
      <c r="H733">
        <f>ROUNDUP(_xlfn.PERCENTRANK.INC(E:E,RFM_Table[[#This Row],[Total Sales]])*5,0)</f>
        <v>2</v>
      </c>
      <c r="I733" s="9" t="str">
        <f>_xlfn.CONCAT(RFM_Table[[#This Row],[R_Score(Recency)]],RFM_Table[[#This Row],[F_Score(Frequency)]],RFM_Table[[#This Row],[M_Score(Monetary)]])</f>
        <v>222</v>
      </c>
      <c r="J733" t="str">
        <f>IF(VALUE(RFM_Table[[#This Row],[RFM_ID]])&gt;=444,"Champions", IF(VALUE(RFM_Table[[#This Row],[RFM_ID]])&gt;=333,"Loyal Customers", IF(VALUE(RFM_Table[[#This Row],[R_Score(Recency)]])&gt;=4,"Recent Customers", IF(VALUE(RFM_Table[[#This Row],[R_Score(Recency)]])&lt;=2,"At Risk/Lost", "Average Customers"))))</f>
        <v>At Risk/Lost</v>
      </c>
    </row>
    <row r="734" spans="1:10" x14ac:dyDescent="0.35">
      <c r="A734" t="s">
        <v>808</v>
      </c>
      <c r="B734" t="s">
        <v>1601</v>
      </c>
      <c r="C734">
        <v>4</v>
      </c>
      <c r="D734">
        <v>58</v>
      </c>
      <c r="E734">
        <v>3589.2959999999998</v>
      </c>
      <c r="F734">
        <f xml:space="preserve"> ROUNDUP((1 - _xlfn.PERCENTRANK.INC(D:D,RFM_Table[[#This Row],[Recency (Days)]]))*5,0)</f>
        <v>3</v>
      </c>
      <c r="G734">
        <f>ROUNDUP(_xlfn.PERCENTRANK.INC(C:C,RFM_Table[[#This Row],[Total Orders]])*5,0)</f>
        <v>1</v>
      </c>
      <c r="H734">
        <f>ROUNDUP(_xlfn.PERCENTRANK.INC(E:E,RFM_Table[[#This Row],[Total Sales]])*5,0)</f>
        <v>4</v>
      </c>
      <c r="I734" s="9" t="str">
        <f>_xlfn.CONCAT(RFM_Table[[#This Row],[R_Score(Recency)]],RFM_Table[[#This Row],[F_Score(Frequency)]],RFM_Table[[#This Row],[M_Score(Monetary)]])</f>
        <v>314</v>
      </c>
      <c r="J734" t="str">
        <f>IF(VALUE(RFM_Table[[#This Row],[RFM_ID]])&gt;=444,"Champions", IF(VALUE(RFM_Table[[#This Row],[RFM_ID]])&gt;=333,"Loyal Customers", IF(VALUE(RFM_Table[[#This Row],[R_Score(Recency)]])&gt;=4,"Recent Customers", IF(VALUE(RFM_Table[[#This Row],[R_Score(Recency)]])&lt;=2,"At Risk/Lost", "Average Customers"))))</f>
        <v>Average Customers</v>
      </c>
    </row>
    <row r="735" spans="1:10" x14ac:dyDescent="0.35">
      <c r="A735" t="s">
        <v>809</v>
      </c>
      <c r="B735" t="s">
        <v>1602</v>
      </c>
      <c r="C735">
        <v>4</v>
      </c>
      <c r="D735">
        <v>49</v>
      </c>
      <c r="E735">
        <v>816.17399999999998</v>
      </c>
      <c r="F735">
        <f xml:space="preserve"> ROUNDUP((1 - _xlfn.PERCENTRANK.INC(D:D,RFM_Table[[#This Row],[Recency (Days)]]))*5,0)</f>
        <v>4</v>
      </c>
      <c r="G735">
        <f>ROUNDUP(_xlfn.PERCENTRANK.INC(C:C,RFM_Table[[#This Row],[Total Orders]])*5,0)</f>
        <v>1</v>
      </c>
      <c r="H735">
        <f>ROUNDUP(_xlfn.PERCENTRANK.INC(E:E,RFM_Table[[#This Row],[Total Sales]])*5,0)</f>
        <v>1</v>
      </c>
      <c r="I735" s="9" t="str">
        <f>_xlfn.CONCAT(RFM_Table[[#This Row],[R_Score(Recency)]],RFM_Table[[#This Row],[F_Score(Frequency)]],RFM_Table[[#This Row],[M_Score(Monetary)]])</f>
        <v>411</v>
      </c>
      <c r="J735" t="str">
        <f>IF(VALUE(RFM_Table[[#This Row],[RFM_ID]])&gt;=444,"Champions", IF(VALUE(RFM_Table[[#This Row],[RFM_ID]])&gt;=333,"Loyal Customers", IF(VALUE(RFM_Table[[#This Row],[R_Score(Recency)]])&gt;=4,"Recent Customers", IF(VALUE(RFM_Table[[#This Row],[R_Score(Recency)]])&lt;=2,"At Risk/Lost", "Average Customers"))))</f>
        <v>Loyal Customers</v>
      </c>
    </row>
    <row r="736" spans="1:10" x14ac:dyDescent="0.35">
      <c r="A736" t="s">
        <v>810</v>
      </c>
      <c r="B736" t="s">
        <v>1603</v>
      </c>
      <c r="C736">
        <v>7</v>
      </c>
      <c r="D736">
        <v>349</v>
      </c>
      <c r="E736">
        <v>1602.376</v>
      </c>
      <c r="F736">
        <f xml:space="preserve"> ROUNDUP((1 - _xlfn.PERCENTRANK.INC(D:D,RFM_Table[[#This Row],[Recency (Days)]]))*5,0)</f>
        <v>1</v>
      </c>
      <c r="G736">
        <f>ROUNDUP(_xlfn.PERCENTRANK.INC(C:C,RFM_Table[[#This Row],[Total Orders]])*5,0)</f>
        <v>3</v>
      </c>
      <c r="H736">
        <f>ROUNDUP(_xlfn.PERCENTRANK.INC(E:E,RFM_Table[[#This Row],[Total Sales]])*5,0)</f>
        <v>2</v>
      </c>
      <c r="I736" s="9" t="str">
        <f>_xlfn.CONCAT(RFM_Table[[#This Row],[R_Score(Recency)]],RFM_Table[[#This Row],[F_Score(Frequency)]],RFM_Table[[#This Row],[M_Score(Monetary)]])</f>
        <v>132</v>
      </c>
      <c r="J736" t="str">
        <f>IF(VALUE(RFM_Table[[#This Row],[RFM_ID]])&gt;=444,"Champions", IF(VALUE(RFM_Table[[#This Row],[RFM_ID]])&gt;=333,"Loyal Customers", IF(VALUE(RFM_Table[[#This Row],[R_Score(Recency)]])&gt;=4,"Recent Customers", IF(VALUE(RFM_Table[[#This Row],[R_Score(Recency)]])&lt;=2,"At Risk/Lost", "Average Customers"))))</f>
        <v>At Risk/Lost</v>
      </c>
    </row>
    <row r="737" spans="1:10" x14ac:dyDescent="0.35">
      <c r="A737" t="s">
        <v>811</v>
      </c>
      <c r="B737" t="s">
        <v>1604</v>
      </c>
      <c r="C737">
        <v>6</v>
      </c>
      <c r="D737">
        <v>583</v>
      </c>
      <c r="E737">
        <v>2198.4499999999998</v>
      </c>
      <c r="F737">
        <f xml:space="preserve"> ROUNDUP((1 - _xlfn.PERCENTRANK.INC(D:D,RFM_Table[[#This Row],[Recency (Days)]]))*5,0)</f>
        <v>1</v>
      </c>
      <c r="G737">
        <f>ROUNDUP(_xlfn.PERCENTRANK.INC(C:C,RFM_Table[[#This Row],[Total Orders]])*5,0)</f>
        <v>3</v>
      </c>
      <c r="H737">
        <f>ROUNDUP(_xlfn.PERCENTRANK.INC(E:E,RFM_Table[[#This Row],[Total Sales]])*5,0)</f>
        <v>3</v>
      </c>
      <c r="I737" s="9" t="str">
        <f>_xlfn.CONCAT(RFM_Table[[#This Row],[R_Score(Recency)]],RFM_Table[[#This Row],[F_Score(Frequency)]],RFM_Table[[#This Row],[M_Score(Monetary)]])</f>
        <v>133</v>
      </c>
      <c r="J737" t="str">
        <f>IF(VALUE(RFM_Table[[#This Row],[RFM_ID]])&gt;=444,"Champions", IF(VALUE(RFM_Table[[#This Row],[RFM_ID]])&gt;=333,"Loyal Customers", IF(VALUE(RFM_Table[[#This Row],[R_Score(Recency)]])&gt;=4,"Recent Customers", IF(VALUE(RFM_Table[[#This Row],[R_Score(Recency)]])&lt;=2,"At Risk/Lost", "Average Customers"))))</f>
        <v>At Risk/Lost</v>
      </c>
    </row>
    <row r="738" spans="1:10" x14ac:dyDescent="0.35">
      <c r="A738" t="s">
        <v>812</v>
      </c>
      <c r="B738" t="s">
        <v>1605</v>
      </c>
      <c r="C738">
        <v>5</v>
      </c>
      <c r="D738">
        <v>146</v>
      </c>
      <c r="E738">
        <v>834.32799999999997</v>
      </c>
      <c r="F738">
        <f xml:space="preserve"> ROUNDUP((1 - _xlfn.PERCENTRANK.INC(D:D,RFM_Table[[#This Row],[Recency (Days)]]))*5,0)</f>
        <v>2</v>
      </c>
      <c r="G738">
        <f>ROUNDUP(_xlfn.PERCENTRANK.INC(C:C,RFM_Table[[#This Row],[Total Orders]])*5,0)</f>
        <v>2</v>
      </c>
      <c r="H738">
        <f>ROUNDUP(_xlfn.PERCENTRANK.INC(E:E,RFM_Table[[#This Row],[Total Sales]])*5,0)</f>
        <v>1</v>
      </c>
      <c r="I738" s="9" t="str">
        <f>_xlfn.CONCAT(RFM_Table[[#This Row],[R_Score(Recency)]],RFM_Table[[#This Row],[F_Score(Frequency)]],RFM_Table[[#This Row],[M_Score(Monetary)]])</f>
        <v>221</v>
      </c>
      <c r="J738" t="str">
        <f>IF(VALUE(RFM_Table[[#This Row],[RFM_ID]])&gt;=444,"Champions", IF(VALUE(RFM_Table[[#This Row],[RFM_ID]])&gt;=333,"Loyal Customers", IF(VALUE(RFM_Table[[#This Row],[R_Score(Recency)]])&gt;=4,"Recent Customers", IF(VALUE(RFM_Table[[#This Row],[R_Score(Recency)]])&lt;=2,"At Risk/Lost", "Average Customers"))))</f>
        <v>At Risk/Lost</v>
      </c>
    </row>
    <row r="739" spans="1:10" x14ac:dyDescent="0.35">
      <c r="A739" t="s">
        <v>813</v>
      </c>
      <c r="B739" t="s">
        <v>1606</v>
      </c>
      <c r="C739">
        <v>7</v>
      </c>
      <c r="D739">
        <v>202</v>
      </c>
      <c r="E739">
        <v>9133.99</v>
      </c>
      <c r="F739">
        <f xml:space="preserve"> ROUNDUP((1 - _xlfn.PERCENTRANK.INC(D:D,RFM_Table[[#This Row],[Recency (Days)]]))*5,0)</f>
        <v>2</v>
      </c>
      <c r="G739">
        <f>ROUNDUP(_xlfn.PERCENTRANK.INC(C:C,RFM_Table[[#This Row],[Total Orders]])*5,0)</f>
        <v>3</v>
      </c>
      <c r="H739">
        <f>ROUNDUP(_xlfn.PERCENTRANK.INC(E:E,RFM_Table[[#This Row],[Total Sales]])*5,0)</f>
        <v>5</v>
      </c>
      <c r="I739" s="9" t="str">
        <f>_xlfn.CONCAT(RFM_Table[[#This Row],[R_Score(Recency)]],RFM_Table[[#This Row],[F_Score(Frequency)]],RFM_Table[[#This Row],[M_Score(Monetary)]])</f>
        <v>235</v>
      </c>
      <c r="J739" t="str">
        <f>IF(VALUE(RFM_Table[[#This Row],[RFM_ID]])&gt;=444,"Champions", IF(VALUE(RFM_Table[[#This Row],[RFM_ID]])&gt;=333,"Loyal Customers", IF(VALUE(RFM_Table[[#This Row],[R_Score(Recency)]])&gt;=4,"Recent Customers", IF(VALUE(RFM_Table[[#This Row],[R_Score(Recency)]])&lt;=2,"At Risk/Lost", "Average Customers"))))</f>
        <v>At Risk/Lost</v>
      </c>
    </row>
    <row r="740" spans="1:10" x14ac:dyDescent="0.35">
      <c r="A740" t="s">
        <v>814</v>
      </c>
      <c r="B740" t="s">
        <v>1607</v>
      </c>
      <c r="C740">
        <v>9</v>
      </c>
      <c r="D740">
        <v>107</v>
      </c>
      <c r="E740">
        <v>4737.4859999999999</v>
      </c>
      <c r="F740">
        <f xml:space="preserve"> ROUNDUP((1 - _xlfn.PERCENTRANK.INC(D:D,RFM_Table[[#This Row],[Recency (Days)]]))*5,0)</f>
        <v>2</v>
      </c>
      <c r="G740">
        <f>ROUNDUP(_xlfn.PERCENTRANK.INC(C:C,RFM_Table[[#This Row],[Total Orders]])*5,0)</f>
        <v>4</v>
      </c>
      <c r="H740">
        <f>ROUNDUP(_xlfn.PERCENTRANK.INC(E:E,RFM_Table[[#This Row],[Total Sales]])*5,0)</f>
        <v>5</v>
      </c>
      <c r="I740" s="9" t="str">
        <f>_xlfn.CONCAT(RFM_Table[[#This Row],[R_Score(Recency)]],RFM_Table[[#This Row],[F_Score(Frequency)]],RFM_Table[[#This Row],[M_Score(Monetary)]])</f>
        <v>245</v>
      </c>
      <c r="J740" t="str">
        <f>IF(VALUE(RFM_Table[[#This Row],[RFM_ID]])&gt;=444,"Champions", IF(VALUE(RFM_Table[[#This Row],[RFM_ID]])&gt;=333,"Loyal Customers", IF(VALUE(RFM_Table[[#This Row],[R_Score(Recency)]])&gt;=4,"Recent Customers", IF(VALUE(RFM_Table[[#This Row],[R_Score(Recency)]])&lt;=2,"At Risk/Lost", "Average Customers"))))</f>
        <v>At Risk/Lost</v>
      </c>
    </row>
    <row r="741" spans="1:10" x14ac:dyDescent="0.35">
      <c r="A741" t="s">
        <v>815</v>
      </c>
      <c r="B741" t="s">
        <v>1608</v>
      </c>
      <c r="C741">
        <v>5</v>
      </c>
      <c r="D741">
        <v>285</v>
      </c>
      <c r="E741">
        <v>1387.559</v>
      </c>
      <c r="F741">
        <f xml:space="preserve"> ROUNDUP((1 - _xlfn.PERCENTRANK.INC(D:D,RFM_Table[[#This Row],[Recency (Days)]]))*5,0)</f>
        <v>1</v>
      </c>
      <c r="G741">
        <f>ROUNDUP(_xlfn.PERCENTRANK.INC(C:C,RFM_Table[[#This Row],[Total Orders]])*5,0)</f>
        <v>2</v>
      </c>
      <c r="H741">
        <f>ROUNDUP(_xlfn.PERCENTRANK.INC(E:E,RFM_Table[[#This Row],[Total Sales]])*5,0)</f>
        <v>2</v>
      </c>
      <c r="I741" s="9" t="str">
        <f>_xlfn.CONCAT(RFM_Table[[#This Row],[R_Score(Recency)]],RFM_Table[[#This Row],[F_Score(Frequency)]],RFM_Table[[#This Row],[M_Score(Monetary)]])</f>
        <v>122</v>
      </c>
      <c r="J741" t="str">
        <f>IF(VALUE(RFM_Table[[#This Row],[RFM_ID]])&gt;=444,"Champions", IF(VALUE(RFM_Table[[#This Row],[RFM_ID]])&gt;=333,"Loyal Customers", IF(VALUE(RFM_Table[[#This Row],[R_Score(Recency)]])&gt;=4,"Recent Customers", IF(VALUE(RFM_Table[[#This Row],[R_Score(Recency)]])&lt;=2,"At Risk/Lost", "Average Customers"))))</f>
        <v>At Risk/Lost</v>
      </c>
    </row>
    <row r="742" spans="1:10" x14ac:dyDescent="0.35">
      <c r="A742" t="s">
        <v>816</v>
      </c>
      <c r="B742" t="s">
        <v>1609</v>
      </c>
      <c r="C742">
        <v>9</v>
      </c>
      <c r="D742">
        <v>30</v>
      </c>
      <c r="E742">
        <v>2797.6680000000001</v>
      </c>
      <c r="F742">
        <f xml:space="preserve"> ROUNDUP((1 - _xlfn.PERCENTRANK.INC(D:D,RFM_Table[[#This Row],[Recency (Days)]]))*5,0)</f>
        <v>4</v>
      </c>
      <c r="G742">
        <f>ROUNDUP(_xlfn.PERCENTRANK.INC(C:C,RFM_Table[[#This Row],[Total Orders]])*5,0)</f>
        <v>4</v>
      </c>
      <c r="H742">
        <f>ROUNDUP(_xlfn.PERCENTRANK.INC(E:E,RFM_Table[[#This Row],[Total Sales]])*5,0)</f>
        <v>4</v>
      </c>
      <c r="I742" s="9" t="str">
        <f>_xlfn.CONCAT(RFM_Table[[#This Row],[R_Score(Recency)]],RFM_Table[[#This Row],[F_Score(Frequency)]],RFM_Table[[#This Row],[M_Score(Monetary)]])</f>
        <v>444</v>
      </c>
      <c r="J742" t="str">
        <f>IF(VALUE(RFM_Table[[#This Row],[RFM_ID]])&gt;=444,"Champions", IF(VALUE(RFM_Table[[#This Row],[RFM_ID]])&gt;=333,"Loyal Customers", IF(VALUE(RFM_Table[[#This Row],[R_Score(Recency)]])&gt;=4,"Recent Customers", IF(VALUE(RFM_Table[[#This Row],[R_Score(Recency)]])&lt;=2,"At Risk/Lost", "Average Customers"))))</f>
        <v>Champions</v>
      </c>
    </row>
    <row r="743" spans="1:10" x14ac:dyDescent="0.35">
      <c r="A743" t="s">
        <v>817</v>
      </c>
      <c r="B743" t="s">
        <v>1610</v>
      </c>
      <c r="C743">
        <v>5</v>
      </c>
      <c r="D743">
        <v>399</v>
      </c>
      <c r="E743">
        <v>19052.218000000001</v>
      </c>
      <c r="F743">
        <f xml:space="preserve"> ROUNDUP((1 - _xlfn.PERCENTRANK.INC(D:D,RFM_Table[[#This Row],[Recency (Days)]]))*5,0)</f>
        <v>1</v>
      </c>
      <c r="G743">
        <f>ROUNDUP(_xlfn.PERCENTRANK.INC(C:C,RFM_Table[[#This Row],[Total Orders]])*5,0)</f>
        <v>2</v>
      </c>
      <c r="H743">
        <f>ROUNDUP(_xlfn.PERCENTRANK.INC(E:E,RFM_Table[[#This Row],[Total Sales]])*5,0)</f>
        <v>5</v>
      </c>
      <c r="I743" s="9" t="str">
        <f>_xlfn.CONCAT(RFM_Table[[#This Row],[R_Score(Recency)]],RFM_Table[[#This Row],[F_Score(Frequency)]],RFM_Table[[#This Row],[M_Score(Monetary)]])</f>
        <v>125</v>
      </c>
      <c r="J743" t="str">
        <f>IF(VALUE(RFM_Table[[#This Row],[RFM_ID]])&gt;=444,"Champions", IF(VALUE(RFM_Table[[#This Row],[RFM_ID]])&gt;=333,"Loyal Customers", IF(VALUE(RFM_Table[[#This Row],[R_Score(Recency)]])&gt;=4,"Recent Customers", IF(VALUE(RFM_Table[[#This Row],[R_Score(Recency)]])&lt;=2,"At Risk/Lost", "Average Customers"))))</f>
        <v>At Risk/Lost</v>
      </c>
    </row>
    <row r="744" spans="1:10" x14ac:dyDescent="0.35">
      <c r="A744" t="s">
        <v>818</v>
      </c>
      <c r="B744" t="s">
        <v>1611</v>
      </c>
      <c r="C744">
        <v>1</v>
      </c>
      <c r="D744">
        <v>106</v>
      </c>
      <c r="E744">
        <v>1038.26</v>
      </c>
      <c r="F744">
        <f xml:space="preserve"> ROUNDUP((1 - _xlfn.PERCENTRANK.INC(D:D,RFM_Table[[#This Row],[Recency (Days)]]))*5,0)</f>
        <v>2</v>
      </c>
      <c r="G744">
        <f>ROUNDUP(_xlfn.PERCENTRANK.INC(C:C,RFM_Table[[#This Row],[Total Orders]])*5,0)</f>
        <v>0</v>
      </c>
      <c r="H744">
        <f>ROUNDUP(_xlfn.PERCENTRANK.INC(E:E,RFM_Table[[#This Row],[Total Sales]])*5,0)</f>
        <v>2</v>
      </c>
      <c r="I744" s="9" t="str">
        <f>_xlfn.CONCAT(RFM_Table[[#This Row],[R_Score(Recency)]],RFM_Table[[#This Row],[F_Score(Frequency)]],RFM_Table[[#This Row],[M_Score(Monetary)]])</f>
        <v>202</v>
      </c>
      <c r="J744" t="str">
        <f>IF(VALUE(RFM_Table[[#This Row],[RFM_ID]])&gt;=444,"Champions", IF(VALUE(RFM_Table[[#This Row],[RFM_ID]])&gt;=333,"Loyal Customers", IF(VALUE(RFM_Table[[#This Row],[R_Score(Recency)]])&gt;=4,"Recent Customers", IF(VALUE(RFM_Table[[#This Row],[R_Score(Recency)]])&lt;=2,"At Risk/Lost", "Average Customers"))))</f>
        <v>At Risk/Lost</v>
      </c>
    </row>
    <row r="745" spans="1:10" x14ac:dyDescent="0.35">
      <c r="A745" t="s">
        <v>819</v>
      </c>
      <c r="B745" t="s">
        <v>1612</v>
      </c>
      <c r="C745">
        <v>8</v>
      </c>
      <c r="D745">
        <v>27</v>
      </c>
      <c r="E745">
        <v>4266.8119999999999</v>
      </c>
      <c r="F745">
        <f xml:space="preserve"> ROUNDUP((1 - _xlfn.PERCENTRANK.INC(D:D,RFM_Table[[#This Row],[Recency (Days)]]))*5,0)</f>
        <v>4</v>
      </c>
      <c r="G745">
        <f>ROUNDUP(_xlfn.PERCENTRANK.INC(C:C,RFM_Table[[#This Row],[Total Orders]])*5,0)</f>
        <v>4</v>
      </c>
      <c r="H745">
        <f>ROUNDUP(_xlfn.PERCENTRANK.INC(E:E,RFM_Table[[#This Row],[Total Sales]])*5,0)</f>
        <v>4</v>
      </c>
      <c r="I745" s="9" t="str">
        <f>_xlfn.CONCAT(RFM_Table[[#This Row],[R_Score(Recency)]],RFM_Table[[#This Row],[F_Score(Frequency)]],RFM_Table[[#This Row],[M_Score(Monetary)]])</f>
        <v>444</v>
      </c>
      <c r="J745" t="str">
        <f>IF(VALUE(RFM_Table[[#This Row],[RFM_ID]])&gt;=444,"Champions", IF(VALUE(RFM_Table[[#This Row],[RFM_ID]])&gt;=333,"Loyal Customers", IF(VALUE(RFM_Table[[#This Row],[R_Score(Recency)]])&gt;=4,"Recent Customers", IF(VALUE(RFM_Table[[#This Row],[R_Score(Recency)]])&lt;=2,"At Risk/Lost", "Average Customers"))))</f>
        <v>Champions</v>
      </c>
    </row>
    <row r="746" spans="1:10" x14ac:dyDescent="0.35">
      <c r="A746" t="s">
        <v>820</v>
      </c>
      <c r="B746" t="s">
        <v>1613</v>
      </c>
      <c r="C746">
        <v>9</v>
      </c>
      <c r="D746">
        <v>153</v>
      </c>
      <c r="E746">
        <v>1244.9760000000001</v>
      </c>
      <c r="F746">
        <f xml:space="preserve"> ROUNDUP((1 - _xlfn.PERCENTRANK.INC(D:D,RFM_Table[[#This Row],[Recency (Days)]]))*5,0)</f>
        <v>2</v>
      </c>
      <c r="G746">
        <f>ROUNDUP(_xlfn.PERCENTRANK.INC(C:C,RFM_Table[[#This Row],[Total Orders]])*5,0)</f>
        <v>4</v>
      </c>
      <c r="H746">
        <f>ROUNDUP(_xlfn.PERCENTRANK.INC(E:E,RFM_Table[[#This Row],[Total Sales]])*5,0)</f>
        <v>2</v>
      </c>
      <c r="I746" s="9" t="str">
        <f>_xlfn.CONCAT(RFM_Table[[#This Row],[R_Score(Recency)]],RFM_Table[[#This Row],[F_Score(Frequency)]],RFM_Table[[#This Row],[M_Score(Monetary)]])</f>
        <v>242</v>
      </c>
      <c r="J746" t="str">
        <f>IF(VALUE(RFM_Table[[#This Row],[RFM_ID]])&gt;=444,"Champions", IF(VALUE(RFM_Table[[#This Row],[RFM_ID]])&gt;=333,"Loyal Customers", IF(VALUE(RFM_Table[[#This Row],[R_Score(Recency)]])&gt;=4,"Recent Customers", IF(VALUE(RFM_Table[[#This Row],[R_Score(Recency)]])&lt;=2,"At Risk/Lost", "Average Customers"))))</f>
        <v>At Risk/Lost</v>
      </c>
    </row>
    <row r="747" spans="1:10" x14ac:dyDescent="0.35">
      <c r="A747" t="s">
        <v>821</v>
      </c>
      <c r="B747" t="s">
        <v>1614</v>
      </c>
      <c r="C747">
        <v>7</v>
      </c>
      <c r="D747">
        <v>4</v>
      </c>
      <c r="E747">
        <v>742.55799999999999</v>
      </c>
      <c r="F747">
        <f xml:space="preserve"> ROUNDUP((1 - _xlfn.PERCENTRANK.INC(D:D,RFM_Table[[#This Row],[Recency (Days)]]))*5,0)</f>
        <v>5</v>
      </c>
      <c r="G747">
        <f>ROUNDUP(_xlfn.PERCENTRANK.INC(C:C,RFM_Table[[#This Row],[Total Orders]])*5,0)</f>
        <v>3</v>
      </c>
      <c r="H747">
        <f>ROUNDUP(_xlfn.PERCENTRANK.INC(E:E,RFM_Table[[#This Row],[Total Sales]])*5,0)</f>
        <v>1</v>
      </c>
      <c r="I747" s="9" t="str">
        <f>_xlfn.CONCAT(RFM_Table[[#This Row],[R_Score(Recency)]],RFM_Table[[#This Row],[F_Score(Frequency)]],RFM_Table[[#This Row],[M_Score(Monetary)]])</f>
        <v>531</v>
      </c>
      <c r="J747" t="str">
        <f>IF(VALUE(RFM_Table[[#This Row],[RFM_ID]])&gt;=444,"Champions", IF(VALUE(RFM_Table[[#This Row],[RFM_ID]])&gt;=333,"Loyal Customers", IF(VALUE(RFM_Table[[#This Row],[R_Score(Recency)]])&gt;=4,"Recent Customers", IF(VALUE(RFM_Table[[#This Row],[R_Score(Recency)]])&lt;=2,"At Risk/Lost", "Average Customers"))))</f>
        <v>Champions</v>
      </c>
    </row>
    <row r="748" spans="1:10" x14ac:dyDescent="0.35">
      <c r="A748" t="s">
        <v>822</v>
      </c>
      <c r="B748" t="s">
        <v>1615</v>
      </c>
      <c r="C748">
        <v>9</v>
      </c>
      <c r="D748">
        <v>37</v>
      </c>
      <c r="E748">
        <v>1434.548</v>
      </c>
      <c r="F748">
        <f xml:space="preserve"> ROUNDUP((1 - _xlfn.PERCENTRANK.INC(D:D,RFM_Table[[#This Row],[Recency (Days)]]))*5,0)</f>
        <v>4</v>
      </c>
      <c r="G748">
        <f>ROUNDUP(_xlfn.PERCENTRANK.INC(C:C,RFM_Table[[#This Row],[Total Orders]])*5,0)</f>
        <v>4</v>
      </c>
      <c r="H748">
        <f>ROUNDUP(_xlfn.PERCENTRANK.INC(E:E,RFM_Table[[#This Row],[Total Sales]])*5,0)</f>
        <v>2</v>
      </c>
      <c r="I748" s="9" t="str">
        <f>_xlfn.CONCAT(RFM_Table[[#This Row],[R_Score(Recency)]],RFM_Table[[#This Row],[F_Score(Frequency)]],RFM_Table[[#This Row],[M_Score(Monetary)]])</f>
        <v>442</v>
      </c>
      <c r="J748" t="str">
        <f>IF(VALUE(RFM_Table[[#This Row],[RFM_ID]])&gt;=444,"Champions", IF(VALUE(RFM_Table[[#This Row],[RFM_ID]])&gt;=333,"Loyal Customers", IF(VALUE(RFM_Table[[#This Row],[R_Score(Recency)]])&gt;=4,"Recent Customers", IF(VALUE(RFM_Table[[#This Row],[R_Score(Recency)]])&lt;=2,"At Risk/Lost", "Average Customers"))))</f>
        <v>Loyal Customers</v>
      </c>
    </row>
    <row r="749" spans="1:10" x14ac:dyDescent="0.35">
      <c r="A749" t="s">
        <v>823</v>
      </c>
      <c r="B749" t="s">
        <v>1616</v>
      </c>
      <c r="C749">
        <v>5</v>
      </c>
      <c r="D749">
        <v>337</v>
      </c>
      <c r="E749">
        <v>3058.3719999999998</v>
      </c>
      <c r="F749">
        <f xml:space="preserve"> ROUNDUP((1 - _xlfn.PERCENTRANK.INC(D:D,RFM_Table[[#This Row],[Recency (Days)]]))*5,0)</f>
        <v>1</v>
      </c>
      <c r="G749">
        <f>ROUNDUP(_xlfn.PERCENTRANK.INC(C:C,RFM_Table[[#This Row],[Total Orders]])*5,0)</f>
        <v>2</v>
      </c>
      <c r="H749">
        <f>ROUNDUP(_xlfn.PERCENTRANK.INC(E:E,RFM_Table[[#This Row],[Total Sales]])*5,0)</f>
        <v>4</v>
      </c>
      <c r="I749" s="9" t="str">
        <f>_xlfn.CONCAT(RFM_Table[[#This Row],[R_Score(Recency)]],RFM_Table[[#This Row],[F_Score(Frequency)]],RFM_Table[[#This Row],[M_Score(Monetary)]])</f>
        <v>124</v>
      </c>
      <c r="J749" t="str">
        <f>IF(VALUE(RFM_Table[[#This Row],[RFM_ID]])&gt;=444,"Champions", IF(VALUE(RFM_Table[[#This Row],[RFM_ID]])&gt;=333,"Loyal Customers", IF(VALUE(RFM_Table[[#This Row],[R_Score(Recency)]])&gt;=4,"Recent Customers", IF(VALUE(RFM_Table[[#This Row],[R_Score(Recency)]])&lt;=2,"At Risk/Lost", "Average Customers"))))</f>
        <v>At Risk/Lost</v>
      </c>
    </row>
    <row r="750" spans="1:10" x14ac:dyDescent="0.35">
      <c r="A750" t="s">
        <v>824</v>
      </c>
      <c r="B750" t="s">
        <v>1617</v>
      </c>
      <c r="C750">
        <v>4</v>
      </c>
      <c r="D750">
        <v>114</v>
      </c>
      <c r="E750">
        <v>2074.6610000000001</v>
      </c>
      <c r="F750">
        <f xml:space="preserve"> ROUNDUP((1 - _xlfn.PERCENTRANK.INC(D:D,RFM_Table[[#This Row],[Recency (Days)]]))*5,0)</f>
        <v>2</v>
      </c>
      <c r="G750">
        <f>ROUNDUP(_xlfn.PERCENTRANK.INC(C:C,RFM_Table[[#This Row],[Total Orders]])*5,0)</f>
        <v>1</v>
      </c>
      <c r="H750">
        <f>ROUNDUP(_xlfn.PERCENTRANK.INC(E:E,RFM_Table[[#This Row],[Total Sales]])*5,0)</f>
        <v>3</v>
      </c>
      <c r="I750" s="9" t="str">
        <f>_xlfn.CONCAT(RFM_Table[[#This Row],[R_Score(Recency)]],RFM_Table[[#This Row],[F_Score(Frequency)]],RFM_Table[[#This Row],[M_Score(Monetary)]])</f>
        <v>213</v>
      </c>
      <c r="J750" t="str">
        <f>IF(VALUE(RFM_Table[[#This Row],[RFM_ID]])&gt;=444,"Champions", IF(VALUE(RFM_Table[[#This Row],[RFM_ID]])&gt;=333,"Loyal Customers", IF(VALUE(RFM_Table[[#This Row],[R_Score(Recency)]])&gt;=4,"Recent Customers", IF(VALUE(RFM_Table[[#This Row],[R_Score(Recency)]])&lt;=2,"At Risk/Lost", "Average Customers"))))</f>
        <v>At Risk/Lost</v>
      </c>
    </row>
    <row r="751" spans="1:10" x14ac:dyDescent="0.35">
      <c r="A751" t="s">
        <v>825</v>
      </c>
      <c r="B751" t="s">
        <v>1618</v>
      </c>
      <c r="C751">
        <v>5</v>
      </c>
      <c r="D751">
        <v>344</v>
      </c>
      <c r="E751">
        <v>2422.8240000000001</v>
      </c>
      <c r="F751">
        <f xml:space="preserve"> ROUNDUP((1 - _xlfn.PERCENTRANK.INC(D:D,RFM_Table[[#This Row],[Recency (Days)]]))*5,0)</f>
        <v>1</v>
      </c>
      <c r="G751">
        <f>ROUNDUP(_xlfn.PERCENTRANK.INC(C:C,RFM_Table[[#This Row],[Total Orders]])*5,0)</f>
        <v>2</v>
      </c>
      <c r="H751">
        <f>ROUNDUP(_xlfn.PERCENTRANK.INC(E:E,RFM_Table[[#This Row],[Total Sales]])*5,0)</f>
        <v>3</v>
      </c>
      <c r="I751" s="9" t="str">
        <f>_xlfn.CONCAT(RFM_Table[[#This Row],[R_Score(Recency)]],RFM_Table[[#This Row],[F_Score(Frequency)]],RFM_Table[[#This Row],[M_Score(Monetary)]])</f>
        <v>123</v>
      </c>
      <c r="J751" t="str">
        <f>IF(VALUE(RFM_Table[[#This Row],[RFM_ID]])&gt;=444,"Champions", IF(VALUE(RFM_Table[[#This Row],[RFM_ID]])&gt;=333,"Loyal Customers", IF(VALUE(RFM_Table[[#This Row],[R_Score(Recency)]])&gt;=4,"Recent Customers", IF(VALUE(RFM_Table[[#This Row],[R_Score(Recency)]])&lt;=2,"At Risk/Lost", "Average Customers"))))</f>
        <v>At Risk/Lost</v>
      </c>
    </row>
    <row r="752" spans="1:10" x14ac:dyDescent="0.35">
      <c r="A752" t="s">
        <v>826</v>
      </c>
      <c r="B752" t="s">
        <v>1619</v>
      </c>
      <c r="C752">
        <v>4</v>
      </c>
      <c r="D752">
        <v>58</v>
      </c>
      <c r="E752">
        <v>2942.7719999999999</v>
      </c>
      <c r="F752">
        <f xml:space="preserve"> ROUNDUP((1 - _xlfn.PERCENTRANK.INC(D:D,RFM_Table[[#This Row],[Recency (Days)]]))*5,0)</f>
        <v>3</v>
      </c>
      <c r="G752">
        <f>ROUNDUP(_xlfn.PERCENTRANK.INC(C:C,RFM_Table[[#This Row],[Total Orders]])*5,0)</f>
        <v>1</v>
      </c>
      <c r="H752">
        <f>ROUNDUP(_xlfn.PERCENTRANK.INC(E:E,RFM_Table[[#This Row],[Total Sales]])*5,0)</f>
        <v>4</v>
      </c>
      <c r="I752" s="9" t="str">
        <f>_xlfn.CONCAT(RFM_Table[[#This Row],[R_Score(Recency)]],RFM_Table[[#This Row],[F_Score(Frequency)]],RFM_Table[[#This Row],[M_Score(Monetary)]])</f>
        <v>314</v>
      </c>
      <c r="J752" t="str">
        <f>IF(VALUE(RFM_Table[[#This Row],[RFM_ID]])&gt;=444,"Champions", IF(VALUE(RFM_Table[[#This Row],[RFM_ID]])&gt;=333,"Loyal Customers", IF(VALUE(RFM_Table[[#This Row],[R_Score(Recency)]])&gt;=4,"Recent Customers", IF(VALUE(RFM_Table[[#This Row],[R_Score(Recency)]])&lt;=2,"At Risk/Lost", "Average Customers"))))</f>
        <v>Average Customers</v>
      </c>
    </row>
    <row r="753" spans="1:10" x14ac:dyDescent="0.35">
      <c r="A753" t="s">
        <v>827</v>
      </c>
      <c r="B753" t="s">
        <v>1620</v>
      </c>
      <c r="C753">
        <v>8</v>
      </c>
      <c r="D753">
        <v>117</v>
      </c>
      <c r="E753">
        <v>1022.201</v>
      </c>
      <c r="F753">
        <f xml:space="preserve"> ROUNDUP((1 - _xlfn.PERCENTRANK.INC(D:D,RFM_Table[[#This Row],[Recency (Days)]]))*5,0)</f>
        <v>2</v>
      </c>
      <c r="G753">
        <f>ROUNDUP(_xlfn.PERCENTRANK.INC(C:C,RFM_Table[[#This Row],[Total Orders]])*5,0)</f>
        <v>4</v>
      </c>
      <c r="H753">
        <f>ROUNDUP(_xlfn.PERCENTRANK.INC(E:E,RFM_Table[[#This Row],[Total Sales]])*5,0)</f>
        <v>2</v>
      </c>
      <c r="I753" s="9" t="str">
        <f>_xlfn.CONCAT(RFM_Table[[#This Row],[R_Score(Recency)]],RFM_Table[[#This Row],[F_Score(Frequency)]],RFM_Table[[#This Row],[M_Score(Monetary)]])</f>
        <v>242</v>
      </c>
      <c r="J753" t="str">
        <f>IF(VALUE(RFM_Table[[#This Row],[RFM_ID]])&gt;=444,"Champions", IF(VALUE(RFM_Table[[#This Row],[RFM_ID]])&gt;=333,"Loyal Customers", IF(VALUE(RFM_Table[[#This Row],[R_Score(Recency)]])&gt;=4,"Recent Customers", IF(VALUE(RFM_Table[[#This Row],[R_Score(Recency)]])&lt;=2,"At Risk/Lost", "Average Customers"))))</f>
        <v>At Risk/Lost</v>
      </c>
    </row>
    <row r="754" spans="1:10" x14ac:dyDescent="0.35">
      <c r="A754" t="s">
        <v>828</v>
      </c>
      <c r="B754" t="s">
        <v>1621</v>
      </c>
      <c r="C754">
        <v>7</v>
      </c>
      <c r="D754">
        <v>72</v>
      </c>
      <c r="E754">
        <v>4234.0959999999995</v>
      </c>
      <c r="F754">
        <f xml:space="preserve"> ROUNDUP((1 - _xlfn.PERCENTRANK.INC(D:D,RFM_Table[[#This Row],[Recency (Days)]]))*5,0)</f>
        <v>3</v>
      </c>
      <c r="G754">
        <f>ROUNDUP(_xlfn.PERCENTRANK.INC(C:C,RFM_Table[[#This Row],[Total Orders]])*5,0)</f>
        <v>3</v>
      </c>
      <c r="H754">
        <f>ROUNDUP(_xlfn.PERCENTRANK.INC(E:E,RFM_Table[[#This Row],[Total Sales]])*5,0)</f>
        <v>4</v>
      </c>
      <c r="I754" s="9" t="str">
        <f>_xlfn.CONCAT(RFM_Table[[#This Row],[R_Score(Recency)]],RFM_Table[[#This Row],[F_Score(Frequency)]],RFM_Table[[#This Row],[M_Score(Monetary)]])</f>
        <v>334</v>
      </c>
      <c r="J754" t="str">
        <f>IF(VALUE(RFM_Table[[#This Row],[RFM_ID]])&gt;=444,"Champions", IF(VALUE(RFM_Table[[#This Row],[RFM_ID]])&gt;=333,"Loyal Customers", IF(VALUE(RFM_Table[[#This Row],[R_Score(Recency)]])&gt;=4,"Recent Customers", IF(VALUE(RFM_Table[[#This Row],[R_Score(Recency)]])&lt;=2,"At Risk/Lost", "Average Customers"))))</f>
        <v>Loyal Customers</v>
      </c>
    </row>
    <row r="755" spans="1:10" x14ac:dyDescent="0.35">
      <c r="A755" t="s">
        <v>829</v>
      </c>
      <c r="B755" t="s">
        <v>1622</v>
      </c>
      <c r="C755">
        <v>8</v>
      </c>
      <c r="D755">
        <v>103</v>
      </c>
      <c r="E755">
        <v>2955.2260000000001</v>
      </c>
      <c r="F755">
        <f xml:space="preserve"> ROUNDUP((1 - _xlfn.PERCENTRANK.INC(D:D,RFM_Table[[#This Row],[Recency (Days)]]))*5,0)</f>
        <v>2</v>
      </c>
      <c r="G755">
        <f>ROUNDUP(_xlfn.PERCENTRANK.INC(C:C,RFM_Table[[#This Row],[Total Orders]])*5,0)</f>
        <v>4</v>
      </c>
      <c r="H755">
        <f>ROUNDUP(_xlfn.PERCENTRANK.INC(E:E,RFM_Table[[#This Row],[Total Sales]])*5,0)</f>
        <v>4</v>
      </c>
      <c r="I755" s="9" t="str">
        <f>_xlfn.CONCAT(RFM_Table[[#This Row],[R_Score(Recency)]],RFM_Table[[#This Row],[F_Score(Frequency)]],RFM_Table[[#This Row],[M_Score(Monetary)]])</f>
        <v>244</v>
      </c>
      <c r="J755" t="str">
        <f>IF(VALUE(RFM_Table[[#This Row],[RFM_ID]])&gt;=444,"Champions", IF(VALUE(RFM_Table[[#This Row],[RFM_ID]])&gt;=333,"Loyal Customers", IF(VALUE(RFM_Table[[#This Row],[R_Score(Recency)]])&gt;=4,"Recent Customers", IF(VALUE(RFM_Table[[#This Row],[R_Score(Recency)]])&lt;=2,"At Risk/Lost", "Average Customers"))))</f>
        <v>At Risk/Lost</v>
      </c>
    </row>
    <row r="756" spans="1:10" x14ac:dyDescent="0.35">
      <c r="A756" t="s">
        <v>830</v>
      </c>
      <c r="B756" t="s">
        <v>1623</v>
      </c>
      <c r="C756">
        <v>3</v>
      </c>
      <c r="D756">
        <v>130</v>
      </c>
      <c r="E756">
        <v>1094.6780000000001</v>
      </c>
      <c r="F756">
        <f xml:space="preserve"> ROUNDUP((1 - _xlfn.PERCENTRANK.INC(D:D,RFM_Table[[#This Row],[Recency (Days)]]))*5,0)</f>
        <v>2</v>
      </c>
      <c r="G756">
        <f>ROUNDUP(_xlfn.PERCENTRANK.INC(C:C,RFM_Table[[#This Row],[Total Orders]])*5,0)</f>
        <v>1</v>
      </c>
      <c r="H756">
        <f>ROUNDUP(_xlfn.PERCENTRANK.INC(E:E,RFM_Table[[#This Row],[Total Sales]])*5,0)</f>
        <v>2</v>
      </c>
      <c r="I756" s="9" t="str">
        <f>_xlfn.CONCAT(RFM_Table[[#This Row],[R_Score(Recency)]],RFM_Table[[#This Row],[F_Score(Frequency)]],RFM_Table[[#This Row],[M_Score(Monetary)]])</f>
        <v>212</v>
      </c>
      <c r="J756" t="str">
        <f>IF(VALUE(RFM_Table[[#This Row],[RFM_ID]])&gt;=444,"Champions", IF(VALUE(RFM_Table[[#This Row],[RFM_ID]])&gt;=333,"Loyal Customers", IF(VALUE(RFM_Table[[#This Row],[R_Score(Recency)]])&gt;=4,"Recent Customers", IF(VALUE(RFM_Table[[#This Row],[R_Score(Recency)]])&lt;=2,"At Risk/Lost", "Average Customers"))))</f>
        <v>At Risk/Lost</v>
      </c>
    </row>
    <row r="757" spans="1:10" x14ac:dyDescent="0.35">
      <c r="A757" t="s">
        <v>831</v>
      </c>
      <c r="B757" t="s">
        <v>1624</v>
      </c>
      <c r="C757">
        <v>7</v>
      </c>
      <c r="D757">
        <v>90</v>
      </c>
      <c r="E757">
        <v>3130.221</v>
      </c>
      <c r="F757">
        <f xml:space="preserve"> ROUNDUP((1 - _xlfn.PERCENTRANK.INC(D:D,RFM_Table[[#This Row],[Recency (Days)]]))*5,0)</f>
        <v>3</v>
      </c>
      <c r="G757">
        <f>ROUNDUP(_xlfn.PERCENTRANK.INC(C:C,RFM_Table[[#This Row],[Total Orders]])*5,0)</f>
        <v>3</v>
      </c>
      <c r="H757">
        <f>ROUNDUP(_xlfn.PERCENTRANK.INC(E:E,RFM_Table[[#This Row],[Total Sales]])*5,0)</f>
        <v>4</v>
      </c>
      <c r="I757" s="9" t="str">
        <f>_xlfn.CONCAT(RFM_Table[[#This Row],[R_Score(Recency)]],RFM_Table[[#This Row],[F_Score(Frequency)]],RFM_Table[[#This Row],[M_Score(Monetary)]])</f>
        <v>334</v>
      </c>
      <c r="J757" t="str">
        <f>IF(VALUE(RFM_Table[[#This Row],[RFM_ID]])&gt;=444,"Champions", IF(VALUE(RFM_Table[[#This Row],[RFM_ID]])&gt;=333,"Loyal Customers", IF(VALUE(RFM_Table[[#This Row],[R_Score(Recency)]])&gt;=4,"Recent Customers", IF(VALUE(RFM_Table[[#This Row],[R_Score(Recency)]])&lt;=2,"At Risk/Lost", "Average Customers"))))</f>
        <v>Loyal Customers</v>
      </c>
    </row>
    <row r="758" spans="1:10" x14ac:dyDescent="0.35">
      <c r="A758" t="s">
        <v>832</v>
      </c>
      <c r="B758" t="s">
        <v>1625</v>
      </c>
      <c r="C758">
        <v>9</v>
      </c>
      <c r="D758">
        <v>8</v>
      </c>
      <c r="E758">
        <v>4454.0559999999996</v>
      </c>
      <c r="F758">
        <f xml:space="preserve"> ROUNDUP((1 - _xlfn.PERCENTRANK.INC(D:D,RFM_Table[[#This Row],[Recency (Days)]]))*5,0)</f>
        <v>5</v>
      </c>
      <c r="G758">
        <f>ROUNDUP(_xlfn.PERCENTRANK.INC(C:C,RFM_Table[[#This Row],[Total Orders]])*5,0)</f>
        <v>4</v>
      </c>
      <c r="H758">
        <f>ROUNDUP(_xlfn.PERCENTRANK.INC(E:E,RFM_Table[[#This Row],[Total Sales]])*5,0)</f>
        <v>5</v>
      </c>
      <c r="I758" s="9" t="str">
        <f>_xlfn.CONCAT(RFM_Table[[#This Row],[R_Score(Recency)]],RFM_Table[[#This Row],[F_Score(Frequency)]],RFM_Table[[#This Row],[M_Score(Monetary)]])</f>
        <v>545</v>
      </c>
      <c r="J758" t="str">
        <f>IF(VALUE(RFM_Table[[#This Row],[RFM_ID]])&gt;=444,"Champions", IF(VALUE(RFM_Table[[#This Row],[RFM_ID]])&gt;=333,"Loyal Customers", IF(VALUE(RFM_Table[[#This Row],[R_Score(Recency)]])&gt;=4,"Recent Customers", IF(VALUE(RFM_Table[[#This Row],[R_Score(Recency)]])&lt;=2,"At Risk/Lost", "Average Customers"))))</f>
        <v>Champions</v>
      </c>
    </row>
    <row r="759" spans="1:10" x14ac:dyDescent="0.35">
      <c r="A759" t="s">
        <v>833</v>
      </c>
      <c r="B759" t="s">
        <v>1626</v>
      </c>
      <c r="C759">
        <v>5</v>
      </c>
      <c r="D759">
        <v>104</v>
      </c>
      <c r="E759">
        <v>5329.0047999999997</v>
      </c>
      <c r="F759">
        <f xml:space="preserve"> ROUNDUP((1 - _xlfn.PERCENTRANK.INC(D:D,RFM_Table[[#This Row],[Recency (Days)]]))*5,0)</f>
        <v>2</v>
      </c>
      <c r="G759">
        <f>ROUNDUP(_xlfn.PERCENTRANK.INC(C:C,RFM_Table[[#This Row],[Total Orders]])*5,0)</f>
        <v>2</v>
      </c>
      <c r="H759">
        <f>ROUNDUP(_xlfn.PERCENTRANK.INC(E:E,RFM_Table[[#This Row],[Total Sales]])*5,0)</f>
        <v>5</v>
      </c>
      <c r="I759" s="9" t="str">
        <f>_xlfn.CONCAT(RFM_Table[[#This Row],[R_Score(Recency)]],RFM_Table[[#This Row],[F_Score(Frequency)]],RFM_Table[[#This Row],[M_Score(Monetary)]])</f>
        <v>225</v>
      </c>
      <c r="J759" t="str">
        <f>IF(VALUE(RFM_Table[[#This Row],[RFM_ID]])&gt;=444,"Champions", IF(VALUE(RFM_Table[[#This Row],[RFM_ID]])&gt;=333,"Loyal Customers", IF(VALUE(RFM_Table[[#This Row],[R_Score(Recency)]])&gt;=4,"Recent Customers", IF(VALUE(RFM_Table[[#This Row],[R_Score(Recency)]])&lt;=2,"At Risk/Lost", "Average Customers"))))</f>
        <v>At Risk/Lost</v>
      </c>
    </row>
    <row r="760" spans="1:10" x14ac:dyDescent="0.35">
      <c r="A760" t="s">
        <v>834</v>
      </c>
      <c r="B760" t="s">
        <v>1627</v>
      </c>
      <c r="C760">
        <v>4</v>
      </c>
      <c r="D760">
        <v>350</v>
      </c>
      <c r="E760">
        <v>1936.64</v>
      </c>
      <c r="F760">
        <f xml:space="preserve"> ROUNDUP((1 - _xlfn.PERCENTRANK.INC(D:D,RFM_Table[[#This Row],[Recency (Days)]]))*5,0)</f>
        <v>1</v>
      </c>
      <c r="G760">
        <f>ROUNDUP(_xlfn.PERCENTRANK.INC(C:C,RFM_Table[[#This Row],[Total Orders]])*5,0)</f>
        <v>1</v>
      </c>
      <c r="H760">
        <f>ROUNDUP(_xlfn.PERCENTRANK.INC(E:E,RFM_Table[[#This Row],[Total Sales]])*5,0)</f>
        <v>3</v>
      </c>
      <c r="I760" s="9" t="str">
        <f>_xlfn.CONCAT(RFM_Table[[#This Row],[R_Score(Recency)]],RFM_Table[[#This Row],[F_Score(Frequency)]],RFM_Table[[#This Row],[M_Score(Monetary)]])</f>
        <v>113</v>
      </c>
      <c r="J760" t="str">
        <f>IF(VALUE(RFM_Table[[#This Row],[RFM_ID]])&gt;=444,"Champions", IF(VALUE(RFM_Table[[#This Row],[RFM_ID]])&gt;=333,"Loyal Customers", IF(VALUE(RFM_Table[[#This Row],[R_Score(Recency)]])&gt;=4,"Recent Customers", IF(VALUE(RFM_Table[[#This Row],[R_Score(Recency)]])&lt;=2,"At Risk/Lost", "Average Customers"))))</f>
        <v>At Risk/Lost</v>
      </c>
    </row>
    <row r="761" spans="1:10" x14ac:dyDescent="0.35">
      <c r="A761" t="s">
        <v>835</v>
      </c>
      <c r="B761" t="s">
        <v>1628</v>
      </c>
      <c r="C761">
        <v>5</v>
      </c>
      <c r="D761">
        <v>193</v>
      </c>
      <c r="E761">
        <v>675.94200000000001</v>
      </c>
      <c r="F761">
        <f xml:space="preserve"> ROUNDUP((1 - _xlfn.PERCENTRANK.INC(D:D,RFM_Table[[#This Row],[Recency (Days)]]))*5,0)</f>
        <v>2</v>
      </c>
      <c r="G761">
        <f>ROUNDUP(_xlfn.PERCENTRANK.INC(C:C,RFM_Table[[#This Row],[Total Orders]])*5,0)</f>
        <v>2</v>
      </c>
      <c r="H761">
        <f>ROUNDUP(_xlfn.PERCENTRANK.INC(E:E,RFM_Table[[#This Row],[Total Sales]])*5,0)</f>
        <v>1</v>
      </c>
      <c r="I761" s="9" t="str">
        <f>_xlfn.CONCAT(RFM_Table[[#This Row],[R_Score(Recency)]],RFM_Table[[#This Row],[F_Score(Frequency)]],RFM_Table[[#This Row],[M_Score(Monetary)]])</f>
        <v>221</v>
      </c>
      <c r="J761" t="str">
        <f>IF(VALUE(RFM_Table[[#This Row],[RFM_ID]])&gt;=444,"Champions", IF(VALUE(RFM_Table[[#This Row],[RFM_ID]])&gt;=333,"Loyal Customers", IF(VALUE(RFM_Table[[#This Row],[R_Score(Recency)]])&gt;=4,"Recent Customers", IF(VALUE(RFM_Table[[#This Row],[R_Score(Recency)]])&lt;=2,"At Risk/Lost", "Average Customers"))))</f>
        <v>At Risk/Lost</v>
      </c>
    </row>
    <row r="762" spans="1:10" x14ac:dyDescent="0.35">
      <c r="A762" t="s">
        <v>836</v>
      </c>
      <c r="B762" t="s">
        <v>1629</v>
      </c>
      <c r="C762">
        <v>2</v>
      </c>
      <c r="D762">
        <v>357</v>
      </c>
      <c r="E762">
        <v>4.8330000000000002</v>
      </c>
      <c r="F762">
        <f xml:space="preserve"> ROUNDUP((1 - _xlfn.PERCENTRANK.INC(D:D,RFM_Table[[#This Row],[Recency (Days)]]))*5,0)</f>
        <v>1</v>
      </c>
      <c r="G762">
        <f>ROUNDUP(_xlfn.PERCENTRANK.INC(C:C,RFM_Table[[#This Row],[Total Orders]])*5,0)</f>
        <v>1</v>
      </c>
      <c r="H762">
        <f>ROUNDUP(_xlfn.PERCENTRANK.INC(E:E,RFM_Table[[#This Row],[Total Sales]])*5,0)</f>
        <v>0</v>
      </c>
      <c r="I762" s="9" t="str">
        <f>_xlfn.CONCAT(RFM_Table[[#This Row],[R_Score(Recency)]],RFM_Table[[#This Row],[F_Score(Frequency)]],RFM_Table[[#This Row],[M_Score(Monetary)]])</f>
        <v>110</v>
      </c>
      <c r="J762" t="str">
        <f>IF(VALUE(RFM_Table[[#This Row],[RFM_ID]])&gt;=444,"Champions", IF(VALUE(RFM_Table[[#This Row],[RFM_ID]])&gt;=333,"Loyal Customers", IF(VALUE(RFM_Table[[#This Row],[R_Score(Recency)]])&gt;=4,"Recent Customers", IF(VALUE(RFM_Table[[#This Row],[R_Score(Recency)]])&lt;=2,"At Risk/Lost", "Average Customers"))))</f>
        <v>At Risk/Lost</v>
      </c>
    </row>
    <row r="763" spans="1:10" x14ac:dyDescent="0.35">
      <c r="A763" t="s">
        <v>837</v>
      </c>
      <c r="B763" t="s">
        <v>1630</v>
      </c>
      <c r="C763">
        <v>6</v>
      </c>
      <c r="D763">
        <v>504</v>
      </c>
      <c r="E763">
        <v>2163.6239999999998</v>
      </c>
      <c r="F763">
        <f xml:space="preserve"> ROUNDUP((1 - _xlfn.PERCENTRANK.INC(D:D,RFM_Table[[#This Row],[Recency (Days)]]))*5,0)</f>
        <v>1</v>
      </c>
      <c r="G763">
        <f>ROUNDUP(_xlfn.PERCENTRANK.INC(C:C,RFM_Table[[#This Row],[Total Orders]])*5,0)</f>
        <v>3</v>
      </c>
      <c r="H763">
        <f>ROUNDUP(_xlfn.PERCENTRANK.INC(E:E,RFM_Table[[#This Row],[Total Sales]])*5,0)</f>
        <v>3</v>
      </c>
      <c r="I763" s="9" t="str">
        <f>_xlfn.CONCAT(RFM_Table[[#This Row],[R_Score(Recency)]],RFM_Table[[#This Row],[F_Score(Frequency)]],RFM_Table[[#This Row],[M_Score(Monetary)]])</f>
        <v>133</v>
      </c>
      <c r="J763" t="str">
        <f>IF(VALUE(RFM_Table[[#This Row],[RFM_ID]])&gt;=444,"Champions", IF(VALUE(RFM_Table[[#This Row],[RFM_ID]])&gt;=333,"Loyal Customers", IF(VALUE(RFM_Table[[#This Row],[R_Score(Recency)]])&gt;=4,"Recent Customers", IF(VALUE(RFM_Table[[#This Row],[R_Score(Recency)]])&lt;=2,"At Risk/Lost", "Average Customers"))))</f>
        <v>At Risk/Lost</v>
      </c>
    </row>
    <row r="764" spans="1:10" x14ac:dyDescent="0.35">
      <c r="A764" t="s">
        <v>838</v>
      </c>
      <c r="B764" t="s">
        <v>1631</v>
      </c>
      <c r="C764">
        <v>7</v>
      </c>
      <c r="D764">
        <v>198</v>
      </c>
      <c r="E764">
        <v>5371.09</v>
      </c>
      <c r="F764">
        <f xml:space="preserve"> ROUNDUP((1 - _xlfn.PERCENTRANK.INC(D:D,RFM_Table[[#This Row],[Recency (Days)]]))*5,0)</f>
        <v>2</v>
      </c>
      <c r="G764">
        <f>ROUNDUP(_xlfn.PERCENTRANK.INC(C:C,RFM_Table[[#This Row],[Total Orders]])*5,0)</f>
        <v>3</v>
      </c>
      <c r="H764">
        <f>ROUNDUP(_xlfn.PERCENTRANK.INC(E:E,RFM_Table[[#This Row],[Total Sales]])*5,0)</f>
        <v>5</v>
      </c>
      <c r="I764" s="9" t="str">
        <f>_xlfn.CONCAT(RFM_Table[[#This Row],[R_Score(Recency)]],RFM_Table[[#This Row],[F_Score(Frequency)]],RFM_Table[[#This Row],[M_Score(Monetary)]])</f>
        <v>235</v>
      </c>
      <c r="J764" t="str">
        <f>IF(VALUE(RFM_Table[[#This Row],[RFM_ID]])&gt;=444,"Champions", IF(VALUE(RFM_Table[[#This Row],[RFM_ID]])&gt;=333,"Loyal Customers", IF(VALUE(RFM_Table[[#This Row],[R_Score(Recency)]])&gt;=4,"Recent Customers", IF(VALUE(RFM_Table[[#This Row],[R_Score(Recency)]])&lt;=2,"At Risk/Lost", "Average Customers"))))</f>
        <v>At Risk/Lost</v>
      </c>
    </row>
    <row r="765" spans="1:10" x14ac:dyDescent="0.35">
      <c r="A765" t="s">
        <v>839</v>
      </c>
      <c r="B765" t="s">
        <v>1632</v>
      </c>
      <c r="C765">
        <v>5</v>
      </c>
      <c r="D765">
        <v>226</v>
      </c>
      <c r="E765">
        <v>974.78200000000004</v>
      </c>
      <c r="F765">
        <f xml:space="preserve"> ROUNDUP((1 - _xlfn.PERCENTRANK.INC(D:D,RFM_Table[[#This Row],[Recency (Days)]]))*5,0)</f>
        <v>1</v>
      </c>
      <c r="G765">
        <f>ROUNDUP(_xlfn.PERCENTRANK.INC(C:C,RFM_Table[[#This Row],[Total Orders]])*5,0)</f>
        <v>2</v>
      </c>
      <c r="H765">
        <f>ROUNDUP(_xlfn.PERCENTRANK.INC(E:E,RFM_Table[[#This Row],[Total Sales]])*5,0)</f>
        <v>2</v>
      </c>
      <c r="I765" s="9" t="str">
        <f>_xlfn.CONCAT(RFM_Table[[#This Row],[R_Score(Recency)]],RFM_Table[[#This Row],[F_Score(Frequency)]],RFM_Table[[#This Row],[M_Score(Monetary)]])</f>
        <v>122</v>
      </c>
      <c r="J765" t="str">
        <f>IF(VALUE(RFM_Table[[#This Row],[RFM_ID]])&gt;=444,"Champions", IF(VALUE(RFM_Table[[#This Row],[RFM_ID]])&gt;=333,"Loyal Customers", IF(VALUE(RFM_Table[[#This Row],[R_Score(Recency)]])&gt;=4,"Recent Customers", IF(VALUE(RFM_Table[[#This Row],[R_Score(Recency)]])&lt;=2,"At Risk/Lost", "Average Customers"))))</f>
        <v>At Risk/Lost</v>
      </c>
    </row>
    <row r="766" spans="1:10" x14ac:dyDescent="0.35">
      <c r="A766" t="s">
        <v>840</v>
      </c>
      <c r="B766" t="s">
        <v>1633</v>
      </c>
      <c r="C766">
        <v>6</v>
      </c>
      <c r="D766">
        <v>36</v>
      </c>
      <c r="E766">
        <v>11891.751</v>
      </c>
      <c r="F766">
        <f xml:space="preserve"> ROUNDUP((1 - _xlfn.PERCENTRANK.INC(D:D,RFM_Table[[#This Row],[Recency (Days)]]))*5,0)</f>
        <v>4</v>
      </c>
      <c r="G766">
        <f>ROUNDUP(_xlfn.PERCENTRANK.INC(C:C,RFM_Table[[#This Row],[Total Orders]])*5,0)</f>
        <v>3</v>
      </c>
      <c r="H766">
        <f>ROUNDUP(_xlfn.PERCENTRANK.INC(E:E,RFM_Table[[#This Row],[Total Sales]])*5,0)</f>
        <v>5</v>
      </c>
      <c r="I766" s="9" t="str">
        <f>_xlfn.CONCAT(RFM_Table[[#This Row],[R_Score(Recency)]],RFM_Table[[#This Row],[F_Score(Frequency)]],RFM_Table[[#This Row],[M_Score(Monetary)]])</f>
        <v>435</v>
      </c>
      <c r="J766" t="str">
        <f>IF(VALUE(RFM_Table[[#This Row],[RFM_ID]])&gt;=444,"Champions", IF(VALUE(RFM_Table[[#This Row],[RFM_ID]])&gt;=333,"Loyal Customers", IF(VALUE(RFM_Table[[#This Row],[R_Score(Recency)]])&gt;=4,"Recent Customers", IF(VALUE(RFM_Table[[#This Row],[R_Score(Recency)]])&lt;=2,"At Risk/Lost", "Average Customers"))))</f>
        <v>Loyal Customers</v>
      </c>
    </row>
    <row r="767" spans="1:10" x14ac:dyDescent="0.35">
      <c r="A767" t="s">
        <v>841</v>
      </c>
      <c r="B767" t="s">
        <v>1634</v>
      </c>
      <c r="C767">
        <v>5</v>
      </c>
      <c r="D767">
        <v>172</v>
      </c>
      <c r="E767">
        <v>2054.14</v>
      </c>
      <c r="F767">
        <f xml:space="preserve"> ROUNDUP((1 - _xlfn.PERCENTRANK.INC(D:D,RFM_Table[[#This Row],[Recency (Days)]]))*5,0)</f>
        <v>2</v>
      </c>
      <c r="G767">
        <f>ROUNDUP(_xlfn.PERCENTRANK.INC(C:C,RFM_Table[[#This Row],[Total Orders]])*5,0)</f>
        <v>2</v>
      </c>
      <c r="H767">
        <f>ROUNDUP(_xlfn.PERCENTRANK.INC(E:E,RFM_Table[[#This Row],[Total Sales]])*5,0)</f>
        <v>3</v>
      </c>
      <c r="I767" s="9" t="str">
        <f>_xlfn.CONCAT(RFM_Table[[#This Row],[R_Score(Recency)]],RFM_Table[[#This Row],[F_Score(Frequency)]],RFM_Table[[#This Row],[M_Score(Monetary)]])</f>
        <v>223</v>
      </c>
      <c r="J767" t="str">
        <f>IF(VALUE(RFM_Table[[#This Row],[RFM_ID]])&gt;=444,"Champions", IF(VALUE(RFM_Table[[#This Row],[RFM_ID]])&gt;=333,"Loyal Customers", IF(VALUE(RFM_Table[[#This Row],[R_Score(Recency)]])&gt;=4,"Recent Customers", IF(VALUE(RFM_Table[[#This Row],[R_Score(Recency)]])&lt;=2,"At Risk/Lost", "Average Customers"))))</f>
        <v>At Risk/Lost</v>
      </c>
    </row>
    <row r="768" spans="1:10" x14ac:dyDescent="0.35">
      <c r="A768" t="s">
        <v>842</v>
      </c>
      <c r="B768" t="s">
        <v>1635</v>
      </c>
      <c r="C768">
        <v>6</v>
      </c>
      <c r="D768">
        <v>11</v>
      </c>
      <c r="E768">
        <v>2243.2739999999999</v>
      </c>
      <c r="F768">
        <f xml:space="preserve"> ROUNDUP((1 - _xlfn.PERCENTRANK.INC(D:D,RFM_Table[[#This Row],[Recency (Days)]]))*5,0)</f>
        <v>5</v>
      </c>
      <c r="G768">
        <f>ROUNDUP(_xlfn.PERCENTRANK.INC(C:C,RFM_Table[[#This Row],[Total Orders]])*5,0)</f>
        <v>3</v>
      </c>
      <c r="H768">
        <f>ROUNDUP(_xlfn.PERCENTRANK.INC(E:E,RFM_Table[[#This Row],[Total Sales]])*5,0)</f>
        <v>3</v>
      </c>
      <c r="I768" s="9" t="str">
        <f>_xlfn.CONCAT(RFM_Table[[#This Row],[R_Score(Recency)]],RFM_Table[[#This Row],[F_Score(Frequency)]],RFM_Table[[#This Row],[M_Score(Monetary)]])</f>
        <v>533</v>
      </c>
      <c r="J768" t="str">
        <f>IF(VALUE(RFM_Table[[#This Row],[RFM_ID]])&gt;=444,"Champions", IF(VALUE(RFM_Table[[#This Row],[RFM_ID]])&gt;=333,"Loyal Customers", IF(VALUE(RFM_Table[[#This Row],[R_Score(Recency)]])&gt;=4,"Recent Customers", IF(VALUE(RFM_Table[[#This Row],[R_Score(Recency)]])&lt;=2,"At Risk/Lost", "Average Customers"))))</f>
        <v>Champions</v>
      </c>
    </row>
    <row r="769" spans="1:10" x14ac:dyDescent="0.35">
      <c r="A769" t="s">
        <v>843</v>
      </c>
      <c r="B769" t="s">
        <v>1636</v>
      </c>
      <c r="C769">
        <v>7</v>
      </c>
      <c r="D769">
        <v>55</v>
      </c>
      <c r="E769">
        <v>2820.424</v>
      </c>
      <c r="F769">
        <f xml:space="preserve"> ROUNDUP((1 - _xlfn.PERCENTRANK.INC(D:D,RFM_Table[[#This Row],[Recency (Days)]]))*5,0)</f>
        <v>3</v>
      </c>
      <c r="G769">
        <f>ROUNDUP(_xlfn.PERCENTRANK.INC(C:C,RFM_Table[[#This Row],[Total Orders]])*5,0)</f>
        <v>3</v>
      </c>
      <c r="H769">
        <f>ROUNDUP(_xlfn.PERCENTRANK.INC(E:E,RFM_Table[[#This Row],[Total Sales]])*5,0)</f>
        <v>4</v>
      </c>
      <c r="I769" s="9" t="str">
        <f>_xlfn.CONCAT(RFM_Table[[#This Row],[R_Score(Recency)]],RFM_Table[[#This Row],[F_Score(Frequency)]],RFM_Table[[#This Row],[M_Score(Monetary)]])</f>
        <v>334</v>
      </c>
      <c r="J769" t="str">
        <f>IF(VALUE(RFM_Table[[#This Row],[RFM_ID]])&gt;=444,"Champions", IF(VALUE(RFM_Table[[#This Row],[RFM_ID]])&gt;=333,"Loyal Customers", IF(VALUE(RFM_Table[[#This Row],[R_Score(Recency)]])&gt;=4,"Recent Customers", IF(VALUE(RFM_Table[[#This Row],[R_Score(Recency)]])&lt;=2,"At Risk/Lost", "Average Customers"))))</f>
        <v>Loyal Customers</v>
      </c>
    </row>
    <row r="770" spans="1:10" x14ac:dyDescent="0.35">
      <c r="A770" t="s">
        <v>844</v>
      </c>
      <c r="B770" t="s">
        <v>1637</v>
      </c>
      <c r="C770">
        <v>5</v>
      </c>
      <c r="D770">
        <v>238</v>
      </c>
      <c r="E770">
        <v>3368.0940000000001</v>
      </c>
      <c r="F770">
        <f xml:space="preserve"> ROUNDUP((1 - _xlfn.PERCENTRANK.INC(D:D,RFM_Table[[#This Row],[Recency (Days)]]))*5,0)</f>
        <v>1</v>
      </c>
      <c r="G770">
        <f>ROUNDUP(_xlfn.PERCENTRANK.INC(C:C,RFM_Table[[#This Row],[Total Orders]])*5,0)</f>
        <v>2</v>
      </c>
      <c r="H770">
        <f>ROUNDUP(_xlfn.PERCENTRANK.INC(E:E,RFM_Table[[#This Row],[Total Sales]])*5,0)</f>
        <v>4</v>
      </c>
      <c r="I770" s="9" t="str">
        <f>_xlfn.CONCAT(RFM_Table[[#This Row],[R_Score(Recency)]],RFM_Table[[#This Row],[F_Score(Frequency)]],RFM_Table[[#This Row],[M_Score(Monetary)]])</f>
        <v>124</v>
      </c>
      <c r="J770" t="str">
        <f>IF(VALUE(RFM_Table[[#This Row],[RFM_ID]])&gt;=444,"Champions", IF(VALUE(RFM_Table[[#This Row],[RFM_ID]])&gt;=333,"Loyal Customers", IF(VALUE(RFM_Table[[#This Row],[R_Score(Recency)]])&gt;=4,"Recent Customers", IF(VALUE(RFM_Table[[#This Row],[R_Score(Recency)]])&lt;=2,"At Risk/Lost", "Average Customers"))))</f>
        <v>At Risk/Lost</v>
      </c>
    </row>
    <row r="771" spans="1:10" x14ac:dyDescent="0.35">
      <c r="A771" t="s">
        <v>845</v>
      </c>
      <c r="B771" t="s">
        <v>1638</v>
      </c>
      <c r="C771">
        <v>7</v>
      </c>
      <c r="D771">
        <v>31</v>
      </c>
      <c r="E771">
        <v>4915.6019999999999</v>
      </c>
      <c r="F771">
        <f xml:space="preserve"> ROUNDUP((1 - _xlfn.PERCENTRANK.INC(D:D,RFM_Table[[#This Row],[Recency (Days)]]))*5,0)</f>
        <v>4</v>
      </c>
      <c r="G771">
        <f>ROUNDUP(_xlfn.PERCENTRANK.INC(C:C,RFM_Table[[#This Row],[Total Orders]])*5,0)</f>
        <v>3</v>
      </c>
      <c r="H771">
        <f>ROUNDUP(_xlfn.PERCENTRANK.INC(E:E,RFM_Table[[#This Row],[Total Sales]])*5,0)</f>
        <v>5</v>
      </c>
      <c r="I771" s="9" t="str">
        <f>_xlfn.CONCAT(RFM_Table[[#This Row],[R_Score(Recency)]],RFM_Table[[#This Row],[F_Score(Frequency)]],RFM_Table[[#This Row],[M_Score(Monetary)]])</f>
        <v>435</v>
      </c>
      <c r="J771" t="str">
        <f>IF(VALUE(RFM_Table[[#This Row],[RFM_ID]])&gt;=444,"Champions", IF(VALUE(RFM_Table[[#This Row],[RFM_ID]])&gt;=333,"Loyal Customers", IF(VALUE(RFM_Table[[#This Row],[R_Score(Recency)]])&gt;=4,"Recent Customers", IF(VALUE(RFM_Table[[#This Row],[R_Score(Recency)]])&lt;=2,"At Risk/Lost", "Average Customers"))))</f>
        <v>Loyal Customers</v>
      </c>
    </row>
    <row r="772" spans="1:10" x14ac:dyDescent="0.35">
      <c r="A772" t="s">
        <v>846</v>
      </c>
      <c r="B772" t="s">
        <v>1639</v>
      </c>
      <c r="C772">
        <v>8</v>
      </c>
      <c r="D772">
        <v>183</v>
      </c>
      <c r="E772">
        <v>1427.0440000000001</v>
      </c>
      <c r="F772">
        <f xml:space="preserve"> ROUNDUP((1 - _xlfn.PERCENTRANK.INC(D:D,RFM_Table[[#This Row],[Recency (Days)]]))*5,0)</f>
        <v>2</v>
      </c>
      <c r="G772">
        <f>ROUNDUP(_xlfn.PERCENTRANK.INC(C:C,RFM_Table[[#This Row],[Total Orders]])*5,0)</f>
        <v>4</v>
      </c>
      <c r="H772">
        <f>ROUNDUP(_xlfn.PERCENTRANK.INC(E:E,RFM_Table[[#This Row],[Total Sales]])*5,0)</f>
        <v>2</v>
      </c>
      <c r="I772" s="9" t="str">
        <f>_xlfn.CONCAT(RFM_Table[[#This Row],[R_Score(Recency)]],RFM_Table[[#This Row],[F_Score(Frequency)]],RFM_Table[[#This Row],[M_Score(Monetary)]])</f>
        <v>242</v>
      </c>
      <c r="J772" t="str">
        <f>IF(VALUE(RFM_Table[[#This Row],[RFM_ID]])&gt;=444,"Champions", IF(VALUE(RFM_Table[[#This Row],[RFM_ID]])&gt;=333,"Loyal Customers", IF(VALUE(RFM_Table[[#This Row],[R_Score(Recency)]])&gt;=4,"Recent Customers", IF(VALUE(RFM_Table[[#This Row],[R_Score(Recency)]])&lt;=2,"At Risk/Lost", "Average Customers"))))</f>
        <v>At Risk/Lost</v>
      </c>
    </row>
    <row r="773" spans="1:10" x14ac:dyDescent="0.35">
      <c r="A773" t="s">
        <v>847</v>
      </c>
      <c r="B773" t="s">
        <v>1640</v>
      </c>
      <c r="C773">
        <v>3</v>
      </c>
      <c r="D773">
        <v>406</v>
      </c>
      <c r="E773">
        <v>439.5</v>
      </c>
      <c r="F773">
        <f xml:space="preserve"> ROUNDUP((1 - _xlfn.PERCENTRANK.INC(D:D,RFM_Table[[#This Row],[Recency (Days)]]))*5,0)</f>
        <v>1</v>
      </c>
      <c r="G773">
        <f>ROUNDUP(_xlfn.PERCENTRANK.INC(C:C,RFM_Table[[#This Row],[Total Orders]])*5,0)</f>
        <v>1</v>
      </c>
      <c r="H773">
        <f>ROUNDUP(_xlfn.PERCENTRANK.INC(E:E,RFM_Table[[#This Row],[Total Sales]])*5,0)</f>
        <v>1</v>
      </c>
      <c r="I773" s="9" t="str">
        <f>_xlfn.CONCAT(RFM_Table[[#This Row],[R_Score(Recency)]],RFM_Table[[#This Row],[F_Score(Frequency)]],RFM_Table[[#This Row],[M_Score(Monetary)]])</f>
        <v>111</v>
      </c>
      <c r="J773" t="str">
        <f>IF(VALUE(RFM_Table[[#This Row],[RFM_ID]])&gt;=444,"Champions", IF(VALUE(RFM_Table[[#This Row],[RFM_ID]])&gt;=333,"Loyal Customers", IF(VALUE(RFM_Table[[#This Row],[R_Score(Recency)]])&gt;=4,"Recent Customers", IF(VALUE(RFM_Table[[#This Row],[R_Score(Recency)]])&lt;=2,"At Risk/Lost", "Average Customers"))))</f>
        <v>At Risk/Lost</v>
      </c>
    </row>
    <row r="774" spans="1:10" x14ac:dyDescent="0.35">
      <c r="A774" t="s">
        <v>848</v>
      </c>
      <c r="B774" t="s">
        <v>1641</v>
      </c>
      <c r="C774">
        <v>7</v>
      </c>
      <c r="D774">
        <v>12</v>
      </c>
      <c r="E774">
        <v>5364.808</v>
      </c>
      <c r="F774">
        <f xml:space="preserve"> ROUNDUP((1 - _xlfn.PERCENTRANK.INC(D:D,RFM_Table[[#This Row],[Recency (Days)]]))*5,0)</f>
        <v>5</v>
      </c>
      <c r="G774">
        <f>ROUNDUP(_xlfn.PERCENTRANK.INC(C:C,RFM_Table[[#This Row],[Total Orders]])*5,0)</f>
        <v>3</v>
      </c>
      <c r="H774">
        <f>ROUNDUP(_xlfn.PERCENTRANK.INC(E:E,RFM_Table[[#This Row],[Total Sales]])*5,0)</f>
        <v>5</v>
      </c>
      <c r="I774" s="9" t="str">
        <f>_xlfn.CONCAT(RFM_Table[[#This Row],[R_Score(Recency)]],RFM_Table[[#This Row],[F_Score(Frequency)]],RFM_Table[[#This Row],[M_Score(Monetary)]])</f>
        <v>535</v>
      </c>
      <c r="J774" t="str">
        <f>IF(VALUE(RFM_Table[[#This Row],[RFM_ID]])&gt;=444,"Champions", IF(VALUE(RFM_Table[[#This Row],[RFM_ID]])&gt;=333,"Loyal Customers", IF(VALUE(RFM_Table[[#This Row],[R_Score(Recency)]])&gt;=4,"Recent Customers", IF(VALUE(RFM_Table[[#This Row],[R_Score(Recency)]])&lt;=2,"At Risk/Lost", "Average Customers"))))</f>
        <v>Champions</v>
      </c>
    </row>
    <row r="775" spans="1:10" x14ac:dyDescent="0.35">
      <c r="A775" t="s">
        <v>849</v>
      </c>
      <c r="B775" t="s">
        <v>1642</v>
      </c>
      <c r="C775">
        <v>7</v>
      </c>
      <c r="D775">
        <v>64</v>
      </c>
      <c r="E775">
        <v>5278.826</v>
      </c>
      <c r="F775">
        <f xml:space="preserve"> ROUNDUP((1 - _xlfn.PERCENTRANK.INC(D:D,RFM_Table[[#This Row],[Recency (Days)]]))*5,0)</f>
        <v>3</v>
      </c>
      <c r="G775">
        <f>ROUNDUP(_xlfn.PERCENTRANK.INC(C:C,RFM_Table[[#This Row],[Total Orders]])*5,0)</f>
        <v>3</v>
      </c>
      <c r="H775">
        <f>ROUNDUP(_xlfn.PERCENTRANK.INC(E:E,RFM_Table[[#This Row],[Total Sales]])*5,0)</f>
        <v>5</v>
      </c>
      <c r="I775" s="9" t="str">
        <f>_xlfn.CONCAT(RFM_Table[[#This Row],[R_Score(Recency)]],RFM_Table[[#This Row],[F_Score(Frequency)]],RFM_Table[[#This Row],[M_Score(Monetary)]])</f>
        <v>335</v>
      </c>
      <c r="J775" t="str">
        <f>IF(VALUE(RFM_Table[[#This Row],[RFM_ID]])&gt;=444,"Champions", IF(VALUE(RFM_Table[[#This Row],[RFM_ID]])&gt;=333,"Loyal Customers", IF(VALUE(RFM_Table[[#This Row],[R_Score(Recency)]])&gt;=4,"Recent Customers", IF(VALUE(RFM_Table[[#This Row],[R_Score(Recency)]])&lt;=2,"At Risk/Lost", "Average Customers"))))</f>
        <v>Loyal Customers</v>
      </c>
    </row>
    <row r="776" spans="1:10" x14ac:dyDescent="0.35">
      <c r="A776" t="s">
        <v>850</v>
      </c>
      <c r="B776" t="s">
        <v>1643</v>
      </c>
      <c r="C776">
        <v>4</v>
      </c>
      <c r="D776">
        <v>35</v>
      </c>
      <c r="E776">
        <v>1707.2860000000001</v>
      </c>
      <c r="F776">
        <f xml:space="preserve"> ROUNDUP((1 - _xlfn.PERCENTRANK.INC(D:D,RFM_Table[[#This Row],[Recency (Days)]]))*5,0)</f>
        <v>4</v>
      </c>
      <c r="G776">
        <f>ROUNDUP(_xlfn.PERCENTRANK.INC(C:C,RFM_Table[[#This Row],[Total Orders]])*5,0)</f>
        <v>1</v>
      </c>
      <c r="H776">
        <f>ROUNDUP(_xlfn.PERCENTRANK.INC(E:E,RFM_Table[[#This Row],[Total Sales]])*5,0)</f>
        <v>2</v>
      </c>
      <c r="I776" s="9" t="str">
        <f>_xlfn.CONCAT(RFM_Table[[#This Row],[R_Score(Recency)]],RFM_Table[[#This Row],[F_Score(Frequency)]],RFM_Table[[#This Row],[M_Score(Monetary)]])</f>
        <v>412</v>
      </c>
      <c r="J776" t="str">
        <f>IF(VALUE(RFM_Table[[#This Row],[RFM_ID]])&gt;=444,"Champions", IF(VALUE(RFM_Table[[#This Row],[RFM_ID]])&gt;=333,"Loyal Customers", IF(VALUE(RFM_Table[[#This Row],[R_Score(Recency)]])&gt;=4,"Recent Customers", IF(VALUE(RFM_Table[[#This Row],[R_Score(Recency)]])&lt;=2,"At Risk/Lost", "Average Customers"))))</f>
        <v>Loyal Customers</v>
      </c>
    </row>
    <row r="777" spans="1:10" x14ac:dyDescent="0.35">
      <c r="A777" t="s">
        <v>851</v>
      </c>
      <c r="B777" t="s">
        <v>1644</v>
      </c>
      <c r="C777">
        <v>6</v>
      </c>
      <c r="D777">
        <v>54</v>
      </c>
      <c r="E777">
        <v>2005.596</v>
      </c>
      <c r="F777">
        <f xml:space="preserve"> ROUNDUP((1 - _xlfn.PERCENTRANK.INC(D:D,RFM_Table[[#This Row],[Recency (Days)]]))*5,0)</f>
        <v>3</v>
      </c>
      <c r="G777">
        <f>ROUNDUP(_xlfn.PERCENTRANK.INC(C:C,RFM_Table[[#This Row],[Total Orders]])*5,0)</f>
        <v>3</v>
      </c>
      <c r="H777">
        <f>ROUNDUP(_xlfn.PERCENTRANK.INC(E:E,RFM_Table[[#This Row],[Total Sales]])*5,0)</f>
        <v>3</v>
      </c>
      <c r="I777" s="9" t="str">
        <f>_xlfn.CONCAT(RFM_Table[[#This Row],[R_Score(Recency)]],RFM_Table[[#This Row],[F_Score(Frequency)]],RFM_Table[[#This Row],[M_Score(Monetary)]])</f>
        <v>333</v>
      </c>
      <c r="J777" t="str">
        <f>IF(VALUE(RFM_Table[[#This Row],[RFM_ID]])&gt;=444,"Champions", IF(VALUE(RFM_Table[[#This Row],[RFM_ID]])&gt;=333,"Loyal Customers", IF(VALUE(RFM_Table[[#This Row],[R_Score(Recency)]])&gt;=4,"Recent Customers", IF(VALUE(RFM_Table[[#This Row],[R_Score(Recency)]])&lt;=2,"At Risk/Lost", "Average Customers"))))</f>
        <v>Loyal Customers</v>
      </c>
    </row>
    <row r="778" spans="1:10" x14ac:dyDescent="0.35">
      <c r="A778" t="s">
        <v>852</v>
      </c>
      <c r="B778" t="s">
        <v>1645</v>
      </c>
      <c r="C778">
        <v>6</v>
      </c>
      <c r="D778">
        <v>581</v>
      </c>
      <c r="E778">
        <v>6442.2539999999999</v>
      </c>
      <c r="F778">
        <f xml:space="preserve"> ROUNDUP((1 - _xlfn.PERCENTRANK.INC(D:D,RFM_Table[[#This Row],[Recency (Days)]]))*5,0)</f>
        <v>1</v>
      </c>
      <c r="G778">
        <f>ROUNDUP(_xlfn.PERCENTRANK.INC(C:C,RFM_Table[[#This Row],[Total Orders]])*5,0)</f>
        <v>3</v>
      </c>
      <c r="H778">
        <f>ROUNDUP(_xlfn.PERCENTRANK.INC(E:E,RFM_Table[[#This Row],[Total Sales]])*5,0)</f>
        <v>5</v>
      </c>
      <c r="I778" s="9" t="str">
        <f>_xlfn.CONCAT(RFM_Table[[#This Row],[R_Score(Recency)]],RFM_Table[[#This Row],[F_Score(Frequency)]],RFM_Table[[#This Row],[M_Score(Monetary)]])</f>
        <v>135</v>
      </c>
      <c r="J778" t="str">
        <f>IF(VALUE(RFM_Table[[#This Row],[RFM_ID]])&gt;=444,"Champions", IF(VALUE(RFM_Table[[#This Row],[RFM_ID]])&gt;=333,"Loyal Customers", IF(VALUE(RFM_Table[[#This Row],[R_Score(Recency)]])&gt;=4,"Recent Customers", IF(VALUE(RFM_Table[[#This Row],[R_Score(Recency)]])&lt;=2,"At Risk/Lost", "Average Customers"))))</f>
        <v>At Risk/Lost</v>
      </c>
    </row>
    <row r="779" spans="1:10" x14ac:dyDescent="0.35">
      <c r="A779" t="s">
        <v>853</v>
      </c>
      <c r="B779" t="s">
        <v>1646</v>
      </c>
      <c r="C779">
        <v>5</v>
      </c>
      <c r="D779">
        <v>13</v>
      </c>
      <c r="E779">
        <v>847.94399999999996</v>
      </c>
      <c r="F779">
        <f xml:space="preserve"> ROUNDUP((1 - _xlfn.PERCENTRANK.INC(D:D,RFM_Table[[#This Row],[Recency (Days)]]))*5,0)</f>
        <v>5</v>
      </c>
      <c r="G779">
        <f>ROUNDUP(_xlfn.PERCENTRANK.INC(C:C,RFM_Table[[#This Row],[Total Orders]])*5,0)</f>
        <v>2</v>
      </c>
      <c r="H779">
        <f>ROUNDUP(_xlfn.PERCENTRANK.INC(E:E,RFM_Table[[#This Row],[Total Sales]])*5,0)</f>
        <v>1</v>
      </c>
      <c r="I779" s="9" t="str">
        <f>_xlfn.CONCAT(RFM_Table[[#This Row],[R_Score(Recency)]],RFM_Table[[#This Row],[F_Score(Frequency)]],RFM_Table[[#This Row],[M_Score(Monetary)]])</f>
        <v>521</v>
      </c>
      <c r="J779" t="str">
        <f>IF(VALUE(RFM_Table[[#This Row],[RFM_ID]])&gt;=444,"Champions", IF(VALUE(RFM_Table[[#This Row],[RFM_ID]])&gt;=333,"Loyal Customers", IF(VALUE(RFM_Table[[#This Row],[R_Score(Recency)]])&gt;=4,"Recent Customers", IF(VALUE(RFM_Table[[#This Row],[R_Score(Recency)]])&lt;=2,"At Risk/Lost", "Average Customers"))))</f>
        <v>Champions</v>
      </c>
    </row>
    <row r="780" spans="1:10" x14ac:dyDescent="0.35">
      <c r="A780" t="s">
        <v>854</v>
      </c>
      <c r="B780" t="s">
        <v>1647</v>
      </c>
      <c r="C780">
        <v>6</v>
      </c>
      <c r="D780">
        <v>154</v>
      </c>
      <c r="E780">
        <v>846.01</v>
      </c>
      <c r="F780">
        <f xml:space="preserve"> ROUNDUP((1 - _xlfn.PERCENTRANK.INC(D:D,RFM_Table[[#This Row],[Recency (Days)]]))*5,0)</f>
        <v>2</v>
      </c>
      <c r="G780">
        <f>ROUNDUP(_xlfn.PERCENTRANK.INC(C:C,RFM_Table[[#This Row],[Total Orders]])*5,0)</f>
        <v>3</v>
      </c>
      <c r="H780">
        <f>ROUNDUP(_xlfn.PERCENTRANK.INC(E:E,RFM_Table[[#This Row],[Total Sales]])*5,0)</f>
        <v>1</v>
      </c>
      <c r="I780" s="9" t="str">
        <f>_xlfn.CONCAT(RFM_Table[[#This Row],[R_Score(Recency)]],RFM_Table[[#This Row],[F_Score(Frequency)]],RFM_Table[[#This Row],[M_Score(Monetary)]])</f>
        <v>231</v>
      </c>
      <c r="J780" t="str">
        <f>IF(VALUE(RFM_Table[[#This Row],[RFM_ID]])&gt;=444,"Champions", IF(VALUE(RFM_Table[[#This Row],[RFM_ID]])&gt;=333,"Loyal Customers", IF(VALUE(RFM_Table[[#This Row],[R_Score(Recency)]])&gt;=4,"Recent Customers", IF(VALUE(RFM_Table[[#This Row],[R_Score(Recency)]])&lt;=2,"At Risk/Lost", "Average Customers"))))</f>
        <v>At Risk/Lost</v>
      </c>
    </row>
    <row r="781" spans="1:10" x14ac:dyDescent="0.35">
      <c r="A781" t="s">
        <v>855</v>
      </c>
      <c r="B781" t="s">
        <v>1648</v>
      </c>
      <c r="C781">
        <v>5</v>
      </c>
      <c r="D781">
        <v>286</v>
      </c>
      <c r="E781">
        <v>427.37200000000001</v>
      </c>
      <c r="F781">
        <f xml:space="preserve"> ROUNDUP((1 - _xlfn.PERCENTRANK.INC(D:D,RFM_Table[[#This Row],[Recency (Days)]]))*5,0)</f>
        <v>1</v>
      </c>
      <c r="G781">
        <f>ROUNDUP(_xlfn.PERCENTRANK.INC(C:C,RFM_Table[[#This Row],[Total Orders]])*5,0)</f>
        <v>2</v>
      </c>
      <c r="H781">
        <f>ROUNDUP(_xlfn.PERCENTRANK.INC(E:E,RFM_Table[[#This Row],[Total Sales]])*5,0)</f>
        <v>1</v>
      </c>
      <c r="I781" s="9" t="str">
        <f>_xlfn.CONCAT(RFM_Table[[#This Row],[R_Score(Recency)]],RFM_Table[[#This Row],[F_Score(Frequency)]],RFM_Table[[#This Row],[M_Score(Monetary)]])</f>
        <v>121</v>
      </c>
      <c r="J781" t="str">
        <f>IF(VALUE(RFM_Table[[#This Row],[RFM_ID]])&gt;=444,"Champions", IF(VALUE(RFM_Table[[#This Row],[RFM_ID]])&gt;=333,"Loyal Customers", IF(VALUE(RFM_Table[[#This Row],[R_Score(Recency)]])&gt;=4,"Recent Customers", IF(VALUE(RFM_Table[[#This Row],[R_Score(Recency)]])&lt;=2,"At Risk/Lost", "Average Customers"))))</f>
        <v>At Risk/Lost</v>
      </c>
    </row>
    <row r="782" spans="1:10" x14ac:dyDescent="0.35">
      <c r="A782" t="s">
        <v>856</v>
      </c>
      <c r="B782" t="s">
        <v>1649</v>
      </c>
      <c r="C782">
        <v>7</v>
      </c>
      <c r="D782">
        <v>54</v>
      </c>
      <c r="E782">
        <v>2454.866</v>
      </c>
      <c r="F782">
        <f xml:space="preserve"> ROUNDUP((1 - _xlfn.PERCENTRANK.INC(D:D,RFM_Table[[#This Row],[Recency (Days)]]))*5,0)</f>
        <v>3</v>
      </c>
      <c r="G782">
        <f>ROUNDUP(_xlfn.PERCENTRANK.INC(C:C,RFM_Table[[#This Row],[Total Orders]])*5,0)</f>
        <v>3</v>
      </c>
      <c r="H782">
        <f>ROUNDUP(_xlfn.PERCENTRANK.INC(E:E,RFM_Table[[#This Row],[Total Sales]])*5,0)</f>
        <v>3</v>
      </c>
      <c r="I782" s="9" t="str">
        <f>_xlfn.CONCAT(RFM_Table[[#This Row],[R_Score(Recency)]],RFM_Table[[#This Row],[F_Score(Frequency)]],RFM_Table[[#This Row],[M_Score(Monetary)]])</f>
        <v>333</v>
      </c>
      <c r="J782" t="str">
        <f>IF(VALUE(RFM_Table[[#This Row],[RFM_ID]])&gt;=444,"Champions", IF(VALUE(RFM_Table[[#This Row],[RFM_ID]])&gt;=333,"Loyal Customers", IF(VALUE(RFM_Table[[#This Row],[R_Score(Recency)]])&gt;=4,"Recent Customers", IF(VALUE(RFM_Table[[#This Row],[R_Score(Recency)]])&lt;=2,"At Risk/Lost", "Average Customers"))))</f>
        <v>Loyal Customers</v>
      </c>
    </row>
    <row r="783" spans="1:10" x14ac:dyDescent="0.35">
      <c r="A783" t="s">
        <v>857</v>
      </c>
      <c r="B783" t="s">
        <v>1650</v>
      </c>
      <c r="C783">
        <v>5</v>
      </c>
      <c r="D783">
        <v>117</v>
      </c>
      <c r="E783">
        <v>380.69</v>
      </c>
      <c r="F783">
        <f xml:space="preserve"> ROUNDUP((1 - _xlfn.PERCENTRANK.INC(D:D,RFM_Table[[#This Row],[Recency (Days)]]))*5,0)</f>
        <v>2</v>
      </c>
      <c r="G783">
        <f>ROUNDUP(_xlfn.PERCENTRANK.INC(C:C,RFM_Table[[#This Row],[Total Orders]])*5,0)</f>
        <v>2</v>
      </c>
      <c r="H783">
        <f>ROUNDUP(_xlfn.PERCENTRANK.INC(E:E,RFM_Table[[#This Row],[Total Sales]])*5,0)</f>
        <v>1</v>
      </c>
      <c r="I783" s="9" t="str">
        <f>_xlfn.CONCAT(RFM_Table[[#This Row],[R_Score(Recency)]],RFM_Table[[#This Row],[F_Score(Frequency)]],RFM_Table[[#This Row],[M_Score(Monetary)]])</f>
        <v>221</v>
      </c>
      <c r="J783" t="str">
        <f>IF(VALUE(RFM_Table[[#This Row],[RFM_ID]])&gt;=444,"Champions", IF(VALUE(RFM_Table[[#This Row],[RFM_ID]])&gt;=333,"Loyal Customers", IF(VALUE(RFM_Table[[#This Row],[R_Score(Recency)]])&gt;=4,"Recent Customers", IF(VALUE(RFM_Table[[#This Row],[R_Score(Recency)]])&lt;=2,"At Risk/Lost", "Average Customers"))))</f>
        <v>At Risk/Lost</v>
      </c>
    </row>
    <row r="784" spans="1:10" x14ac:dyDescent="0.35">
      <c r="A784" t="s">
        <v>858</v>
      </c>
      <c r="B784" t="s">
        <v>1651</v>
      </c>
      <c r="C784">
        <v>3</v>
      </c>
      <c r="D784">
        <v>30</v>
      </c>
      <c r="E784">
        <v>993.90200000000004</v>
      </c>
      <c r="F784">
        <f xml:space="preserve"> ROUNDUP((1 - _xlfn.PERCENTRANK.INC(D:D,RFM_Table[[#This Row],[Recency (Days)]]))*5,0)</f>
        <v>4</v>
      </c>
      <c r="G784">
        <f>ROUNDUP(_xlfn.PERCENTRANK.INC(C:C,RFM_Table[[#This Row],[Total Orders]])*5,0)</f>
        <v>1</v>
      </c>
      <c r="H784">
        <f>ROUNDUP(_xlfn.PERCENTRANK.INC(E:E,RFM_Table[[#This Row],[Total Sales]])*5,0)</f>
        <v>2</v>
      </c>
      <c r="I784" s="9" t="str">
        <f>_xlfn.CONCAT(RFM_Table[[#This Row],[R_Score(Recency)]],RFM_Table[[#This Row],[F_Score(Frequency)]],RFM_Table[[#This Row],[M_Score(Monetary)]])</f>
        <v>412</v>
      </c>
      <c r="J784" t="str">
        <f>IF(VALUE(RFM_Table[[#This Row],[RFM_ID]])&gt;=444,"Champions", IF(VALUE(RFM_Table[[#This Row],[RFM_ID]])&gt;=333,"Loyal Customers", IF(VALUE(RFM_Table[[#This Row],[R_Score(Recency)]])&gt;=4,"Recent Customers", IF(VALUE(RFM_Table[[#This Row],[R_Score(Recency)]])&lt;=2,"At Risk/Lost", "Average Customers"))))</f>
        <v>Loyal Customers</v>
      </c>
    </row>
    <row r="785" spans="1:10" x14ac:dyDescent="0.35">
      <c r="A785" t="s">
        <v>859</v>
      </c>
      <c r="B785" t="s">
        <v>1652</v>
      </c>
      <c r="C785">
        <v>7</v>
      </c>
      <c r="D785">
        <v>75</v>
      </c>
      <c r="E785">
        <v>3360.5259999999998</v>
      </c>
      <c r="F785">
        <f xml:space="preserve"> ROUNDUP((1 - _xlfn.PERCENTRANK.INC(D:D,RFM_Table[[#This Row],[Recency (Days)]]))*5,0)</f>
        <v>3</v>
      </c>
      <c r="G785">
        <f>ROUNDUP(_xlfn.PERCENTRANK.INC(C:C,RFM_Table[[#This Row],[Total Orders]])*5,0)</f>
        <v>3</v>
      </c>
      <c r="H785">
        <f>ROUNDUP(_xlfn.PERCENTRANK.INC(E:E,RFM_Table[[#This Row],[Total Sales]])*5,0)</f>
        <v>4</v>
      </c>
      <c r="I785" s="9" t="str">
        <f>_xlfn.CONCAT(RFM_Table[[#This Row],[R_Score(Recency)]],RFM_Table[[#This Row],[F_Score(Frequency)]],RFM_Table[[#This Row],[M_Score(Monetary)]])</f>
        <v>334</v>
      </c>
      <c r="J785" t="str">
        <f>IF(VALUE(RFM_Table[[#This Row],[RFM_ID]])&gt;=444,"Champions", IF(VALUE(RFM_Table[[#This Row],[RFM_ID]])&gt;=333,"Loyal Customers", IF(VALUE(RFM_Table[[#This Row],[R_Score(Recency)]])&gt;=4,"Recent Customers", IF(VALUE(RFM_Table[[#This Row],[R_Score(Recency)]])&lt;=2,"At Risk/Lost", "Average Customers"))))</f>
        <v>Loyal Customers</v>
      </c>
    </row>
    <row r="786" spans="1:10" x14ac:dyDescent="0.35">
      <c r="A786" t="s">
        <v>860</v>
      </c>
      <c r="B786" t="s">
        <v>1653</v>
      </c>
      <c r="C786">
        <v>4</v>
      </c>
      <c r="D786">
        <v>221</v>
      </c>
      <c r="E786">
        <v>1055.981</v>
      </c>
      <c r="F786">
        <f xml:space="preserve"> ROUNDUP((1 - _xlfn.PERCENTRANK.INC(D:D,RFM_Table[[#This Row],[Recency (Days)]]))*5,0)</f>
        <v>2</v>
      </c>
      <c r="G786">
        <f>ROUNDUP(_xlfn.PERCENTRANK.INC(C:C,RFM_Table[[#This Row],[Total Orders]])*5,0)</f>
        <v>1</v>
      </c>
      <c r="H786">
        <f>ROUNDUP(_xlfn.PERCENTRANK.INC(E:E,RFM_Table[[#This Row],[Total Sales]])*5,0)</f>
        <v>2</v>
      </c>
      <c r="I786" s="9" t="str">
        <f>_xlfn.CONCAT(RFM_Table[[#This Row],[R_Score(Recency)]],RFM_Table[[#This Row],[F_Score(Frequency)]],RFM_Table[[#This Row],[M_Score(Monetary)]])</f>
        <v>212</v>
      </c>
      <c r="J786" t="str">
        <f>IF(VALUE(RFM_Table[[#This Row],[RFM_ID]])&gt;=444,"Champions", IF(VALUE(RFM_Table[[#This Row],[RFM_ID]])&gt;=333,"Loyal Customers", IF(VALUE(RFM_Table[[#This Row],[R_Score(Recency)]])&gt;=4,"Recent Customers", IF(VALUE(RFM_Table[[#This Row],[R_Score(Recency)]])&lt;=2,"At Risk/Lost", "Average Customers"))))</f>
        <v>At Risk/Lost</v>
      </c>
    </row>
    <row r="787" spans="1:10" x14ac:dyDescent="0.35">
      <c r="A787" t="s">
        <v>861</v>
      </c>
      <c r="B787" t="s">
        <v>1654</v>
      </c>
      <c r="C787">
        <v>2</v>
      </c>
      <c r="D787">
        <v>1000</v>
      </c>
      <c r="E787">
        <v>1736.596</v>
      </c>
      <c r="F787">
        <f xml:space="preserve"> ROUNDUP((1 - _xlfn.PERCENTRANK.INC(D:D,RFM_Table[[#This Row],[Recency (Days)]]))*5,0)</f>
        <v>1</v>
      </c>
      <c r="G787">
        <f>ROUNDUP(_xlfn.PERCENTRANK.INC(C:C,RFM_Table[[#This Row],[Total Orders]])*5,0)</f>
        <v>1</v>
      </c>
      <c r="H787">
        <f>ROUNDUP(_xlfn.PERCENTRANK.INC(E:E,RFM_Table[[#This Row],[Total Sales]])*5,0)</f>
        <v>2</v>
      </c>
      <c r="I787" s="9" t="str">
        <f>_xlfn.CONCAT(RFM_Table[[#This Row],[R_Score(Recency)]],RFM_Table[[#This Row],[F_Score(Frequency)]],RFM_Table[[#This Row],[M_Score(Monetary)]])</f>
        <v>112</v>
      </c>
      <c r="J787" t="str">
        <f>IF(VALUE(RFM_Table[[#This Row],[RFM_ID]])&gt;=444,"Champions", IF(VALUE(RFM_Table[[#This Row],[RFM_ID]])&gt;=333,"Loyal Customers", IF(VALUE(RFM_Table[[#This Row],[R_Score(Recency)]])&gt;=4,"Recent Customers", IF(VALUE(RFM_Table[[#This Row],[R_Score(Recency)]])&lt;=2,"At Risk/Lost", "Average Customers"))))</f>
        <v>At Risk/Lost</v>
      </c>
    </row>
    <row r="788" spans="1:10" x14ac:dyDescent="0.35">
      <c r="A788" t="s">
        <v>862</v>
      </c>
      <c r="B788" t="s">
        <v>1655</v>
      </c>
      <c r="C788">
        <v>10</v>
      </c>
      <c r="D788">
        <v>28</v>
      </c>
      <c r="E788">
        <v>6134.0379999999996</v>
      </c>
      <c r="F788">
        <f xml:space="preserve"> ROUNDUP((1 - _xlfn.PERCENTRANK.INC(D:D,RFM_Table[[#This Row],[Recency (Days)]]))*5,0)</f>
        <v>4</v>
      </c>
      <c r="G788">
        <f>ROUNDUP(_xlfn.PERCENTRANK.INC(C:C,RFM_Table[[#This Row],[Total Orders]])*5,0)</f>
        <v>5</v>
      </c>
      <c r="H788">
        <f>ROUNDUP(_xlfn.PERCENTRANK.INC(E:E,RFM_Table[[#This Row],[Total Sales]])*5,0)</f>
        <v>5</v>
      </c>
      <c r="I788" s="9" t="str">
        <f>_xlfn.CONCAT(RFM_Table[[#This Row],[R_Score(Recency)]],RFM_Table[[#This Row],[F_Score(Frequency)]],RFM_Table[[#This Row],[M_Score(Monetary)]])</f>
        <v>455</v>
      </c>
      <c r="J788" t="str">
        <f>IF(VALUE(RFM_Table[[#This Row],[RFM_ID]])&gt;=444,"Champions", IF(VALUE(RFM_Table[[#This Row],[RFM_ID]])&gt;=333,"Loyal Customers", IF(VALUE(RFM_Table[[#This Row],[R_Score(Recency)]])&gt;=4,"Recent Customers", IF(VALUE(RFM_Table[[#This Row],[R_Score(Recency)]])&lt;=2,"At Risk/Lost", "Average Customers"))))</f>
        <v>Champions</v>
      </c>
    </row>
    <row r="789" spans="1:10" x14ac:dyDescent="0.35">
      <c r="A789" t="s">
        <v>863</v>
      </c>
      <c r="B789" t="s">
        <v>1656</v>
      </c>
      <c r="C789">
        <v>11</v>
      </c>
      <c r="D789">
        <v>20</v>
      </c>
      <c r="E789">
        <v>6160.1019999999999</v>
      </c>
      <c r="F789">
        <f xml:space="preserve"> ROUNDUP((1 - _xlfn.PERCENTRANK.INC(D:D,RFM_Table[[#This Row],[Recency (Days)]]))*5,0)</f>
        <v>5</v>
      </c>
      <c r="G789">
        <f>ROUNDUP(_xlfn.PERCENTRANK.INC(C:C,RFM_Table[[#This Row],[Total Orders]])*5,0)</f>
        <v>5</v>
      </c>
      <c r="H789">
        <f>ROUNDUP(_xlfn.PERCENTRANK.INC(E:E,RFM_Table[[#This Row],[Total Sales]])*5,0)</f>
        <v>5</v>
      </c>
      <c r="I789" s="9" t="str">
        <f>_xlfn.CONCAT(RFM_Table[[#This Row],[R_Score(Recency)]],RFM_Table[[#This Row],[F_Score(Frequency)]],RFM_Table[[#This Row],[M_Score(Monetary)]])</f>
        <v>555</v>
      </c>
      <c r="J789" t="str">
        <f>IF(VALUE(RFM_Table[[#This Row],[RFM_ID]])&gt;=444,"Champions", IF(VALUE(RFM_Table[[#This Row],[RFM_ID]])&gt;=333,"Loyal Customers", IF(VALUE(RFM_Table[[#This Row],[R_Score(Recency)]])&gt;=4,"Recent Customers", IF(VALUE(RFM_Table[[#This Row],[R_Score(Recency)]])&lt;=2,"At Risk/Lost", "Average Customers"))))</f>
        <v>Champions</v>
      </c>
    </row>
    <row r="790" spans="1:10" x14ac:dyDescent="0.35">
      <c r="A790" t="s">
        <v>864</v>
      </c>
      <c r="B790" t="s">
        <v>1657</v>
      </c>
      <c r="C790">
        <v>11</v>
      </c>
      <c r="D790">
        <v>43</v>
      </c>
      <c r="E790">
        <v>2374.6579999999999</v>
      </c>
      <c r="F790">
        <f xml:space="preserve"> ROUNDUP((1 - _xlfn.PERCENTRANK.INC(D:D,RFM_Table[[#This Row],[Recency (Days)]]))*5,0)</f>
        <v>4</v>
      </c>
      <c r="G790">
        <f>ROUNDUP(_xlfn.PERCENTRANK.INC(C:C,RFM_Table[[#This Row],[Total Orders]])*5,0)</f>
        <v>5</v>
      </c>
      <c r="H790">
        <f>ROUNDUP(_xlfn.PERCENTRANK.INC(E:E,RFM_Table[[#This Row],[Total Sales]])*5,0)</f>
        <v>3</v>
      </c>
      <c r="I790" s="9" t="str">
        <f>_xlfn.CONCAT(RFM_Table[[#This Row],[R_Score(Recency)]],RFM_Table[[#This Row],[F_Score(Frequency)]],RFM_Table[[#This Row],[M_Score(Monetary)]])</f>
        <v>453</v>
      </c>
      <c r="J790" t="str">
        <f>IF(VALUE(RFM_Table[[#This Row],[RFM_ID]])&gt;=444,"Champions", IF(VALUE(RFM_Table[[#This Row],[RFM_ID]])&gt;=333,"Loyal Customers", IF(VALUE(RFM_Table[[#This Row],[R_Score(Recency)]])&gt;=4,"Recent Customers", IF(VALUE(RFM_Table[[#This Row],[R_Score(Recency)]])&lt;=2,"At Risk/Lost", "Average Customers"))))</f>
        <v>Champions</v>
      </c>
    </row>
    <row r="791" spans="1:10" x14ac:dyDescent="0.35">
      <c r="A791" t="s">
        <v>865</v>
      </c>
      <c r="B791" t="s">
        <v>1658</v>
      </c>
      <c r="C791">
        <v>5</v>
      </c>
      <c r="D791">
        <v>4</v>
      </c>
      <c r="E791">
        <v>5454.35</v>
      </c>
      <c r="F791">
        <f xml:space="preserve"> ROUNDUP((1 - _xlfn.PERCENTRANK.INC(D:D,RFM_Table[[#This Row],[Recency (Days)]]))*5,0)</f>
        <v>5</v>
      </c>
      <c r="G791">
        <f>ROUNDUP(_xlfn.PERCENTRANK.INC(C:C,RFM_Table[[#This Row],[Total Orders]])*5,0)</f>
        <v>2</v>
      </c>
      <c r="H791">
        <f>ROUNDUP(_xlfn.PERCENTRANK.INC(E:E,RFM_Table[[#This Row],[Total Sales]])*5,0)</f>
        <v>5</v>
      </c>
      <c r="I791" s="9" t="str">
        <f>_xlfn.CONCAT(RFM_Table[[#This Row],[R_Score(Recency)]],RFM_Table[[#This Row],[F_Score(Frequency)]],RFM_Table[[#This Row],[M_Score(Monetary)]])</f>
        <v>525</v>
      </c>
      <c r="J791" t="str">
        <f>IF(VALUE(RFM_Table[[#This Row],[RFM_ID]])&gt;=444,"Champions", IF(VALUE(RFM_Table[[#This Row],[RFM_ID]])&gt;=333,"Loyal Customers", IF(VALUE(RFM_Table[[#This Row],[R_Score(Recency)]])&gt;=4,"Recent Customers", IF(VALUE(RFM_Table[[#This Row],[R_Score(Recency)]])&lt;=2,"At Risk/Lost", "Average Customers"))))</f>
        <v>Champions</v>
      </c>
    </row>
    <row r="792" spans="1:10" x14ac:dyDescent="0.35">
      <c r="A792" t="s">
        <v>866</v>
      </c>
      <c r="B792" t="s">
        <v>1659</v>
      </c>
      <c r="C792">
        <v>8</v>
      </c>
      <c r="D792">
        <v>9</v>
      </c>
      <c r="E792">
        <v>6720.4440000000004</v>
      </c>
      <c r="F792">
        <f xml:space="preserve"> ROUNDUP((1 - _xlfn.PERCENTRANK.INC(D:D,RFM_Table[[#This Row],[Recency (Days)]]))*5,0)</f>
        <v>5</v>
      </c>
      <c r="G792">
        <f>ROUNDUP(_xlfn.PERCENTRANK.INC(C:C,RFM_Table[[#This Row],[Total Orders]])*5,0)</f>
        <v>4</v>
      </c>
      <c r="H792">
        <f>ROUNDUP(_xlfn.PERCENTRANK.INC(E:E,RFM_Table[[#This Row],[Total Sales]])*5,0)</f>
        <v>5</v>
      </c>
      <c r="I792" s="9" t="str">
        <f>_xlfn.CONCAT(RFM_Table[[#This Row],[R_Score(Recency)]],RFM_Table[[#This Row],[F_Score(Frequency)]],RFM_Table[[#This Row],[M_Score(Monetary)]])</f>
        <v>545</v>
      </c>
      <c r="J792" t="str">
        <f>IF(VALUE(RFM_Table[[#This Row],[RFM_ID]])&gt;=444,"Champions", IF(VALUE(RFM_Table[[#This Row],[RFM_ID]])&gt;=333,"Loyal Customers", IF(VALUE(RFM_Table[[#This Row],[R_Score(Recency)]])&gt;=4,"Recent Customers", IF(VALUE(RFM_Table[[#This Row],[R_Score(Recency)]])&lt;=2,"At Risk/Lost", "Average Customers"))))</f>
        <v>Champions</v>
      </c>
    </row>
    <row r="793" spans="1:10" x14ac:dyDescent="0.35">
      <c r="A793" t="s">
        <v>867</v>
      </c>
      <c r="B793" t="s">
        <v>1660</v>
      </c>
      <c r="C793">
        <v>13</v>
      </c>
      <c r="D793">
        <v>54</v>
      </c>
      <c r="E793">
        <v>8025.7070000000003</v>
      </c>
      <c r="F793">
        <f xml:space="preserve"> ROUNDUP((1 - _xlfn.PERCENTRANK.INC(D:D,RFM_Table[[#This Row],[Recency (Days)]]))*5,0)</f>
        <v>3</v>
      </c>
      <c r="G793">
        <f>ROUNDUP(_xlfn.PERCENTRANK.INC(C:C,RFM_Table[[#This Row],[Total Orders]])*5,0)</f>
        <v>5</v>
      </c>
      <c r="H793">
        <f>ROUNDUP(_xlfn.PERCENTRANK.INC(E:E,RFM_Table[[#This Row],[Total Sales]])*5,0)</f>
        <v>5</v>
      </c>
      <c r="I793" s="9" t="str">
        <f>_xlfn.CONCAT(RFM_Table[[#This Row],[R_Score(Recency)]],RFM_Table[[#This Row],[F_Score(Frequency)]],RFM_Table[[#This Row],[M_Score(Monetary)]])</f>
        <v>355</v>
      </c>
      <c r="J793" t="str">
        <f>IF(VALUE(RFM_Table[[#This Row],[RFM_ID]])&gt;=444,"Champions", IF(VALUE(RFM_Table[[#This Row],[RFM_ID]])&gt;=333,"Loyal Customers", IF(VALUE(RFM_Table[[#This Row],[R_Score(Recency)]])&gt;=4,"Recent Customers", IF(VALUE(RFM_Table[[#This Row],[R_Score(Recency)]])&lt;=2,"At Risk/Lost", "Average Customers"))))</f>
        <v>Loyal Customers</v>
      </c>
    </row>
    <row r="794" spans="1:10" x14ac:dyDescent="0.35">
      <c r="A794" t="s">
        <v>868</v>
      </c>
      <c r="B794" t="s">
        <v>1661</v>
      </c>
      <c r="C794">
        <v>5</v>
      </c>
      <c r="D794">
        <v>202</v>
      </c>
      <c r="E794">
        <v>1493.944</v>
      </c>
      <c r="F794">
        <f xml:space="preserve"> ROUNDUP((1 - _xlfn.PERCENTRANK.INC(D:D,RFM_Table[[#This Row],[Recency (Days)]]))*5,0)</f>
        <v>2</v>
      </c>
      <c r="G794">
        <f>ROUNDUP(_xlfn.PERCENTRANK.INC(C:C,RFM_Table[[#This Row],[Total Orders]])*5,0)</f>
        <v>2</v>
      </c>
      <c r="H794">
        <f>ROUNDUP(_xlfn.PERCENTRANK.INC(E:E,RFM_Table[[#This Row],[Total Sales]])*5,0)</f>
        <v>2</v>
      </c>
      <c r="I794" s="9" t="str">
        <f>_xlfn.CONCAT(RFM_Table[[#This Row],[R_Score(Recency)]],RFM_Table[[#This Row],[F_Score(Frequency)]],RFM_Table[[#This Row],[M_Score(Monetary)]])</f>
        <v>222</v>
      </c>
      <c r="J794" t="str">
        <f>IF(VALUE(RFM_Table[[#This Row],[RFM_ID]])&gt;=444,"Champions", IF(VALUE(RFM_Table[[#This Row],[RFM_ID]])&gt;=333,"Loyal Customers", IF(VALUE(RFM_Table[[#This Row],[R_Score(Recency)]])&gt;=4,"Recent Customers", IF(VALUE(RFM_Table[[#This Row],[R_Score(Recency)]])&lt;=2,"At Risk/Lost", "Average Customers"))))</f>
        <v>At Risk/Lost</v>
      </c>
    </row>
    <row r="795" spans="1:10" x14ac:dyDescent="0.35">
      <c r="A795" t="s">
        <v>7</v>
      </c>
      <c r="C795">
        <v>5009</v>
      </c>
      <c r="D795">
        <v>0</v>
      </c>
      <c r="E795">
        <v>2297200.8602999998</v>
      </c>
      <c r="F795">
        <f xml:space="preserve"> ROUNDUP((1 - _xlfn.PERCENTRANK.INC(D:D,RFM_Table[[#This Row],[Recency (Days)]]))*5,0)</f>
        <v>5</v>
      </c>
      <c r="G795">
        <f>ROUNDUP(_xlfn.PERCENTRANK.INC(C:C,RFM_Table[[#This Row],[Total Orders]])*5,0)</f>
        <v>5</v>
      </c>
      <c r="H795">
        <f>ROUNDUP(_xlfn.PERCENTRANK.INC(E:E,RFM_Table[[#This Row],[Total Sales]])*5,0)</f>
        <v>5</v>
      </c>
      <c r="I795" s="9" t="str">
        <f>_xlfn.CONCAT(RFM_Table[[#This Row],[R_Score(Recency)]],RFM_Table[[#This Row],[F_Score(Frequency)]],RFM_Table[[#This Row],[M_Score(Monetary)]])</f>
        <v>555</v>
      </c>
      <c r="J795" t="str">
        <f>IF(VALUE(RFM_Table[[#This Row],[RFM_ID]])&gt;=444,"Champions", IF(VALUE(RFM_Table[[#This Row],[RFM_ID]])&gt;=333,"Loyal Customers", IF(VALUE(RFM_Table[[#This Row],[R_Score(Recency)]])&gt;=4,"Recent Customers", IF(VALUE(RFM_Table[[#This Row],[R_Score(Recency)]])&lt;=2,"At Risk/Lost", "Average Customers"))))</f>
        <v>Champions</v>
      </c>
    </row>
  </sheetData>
  <pageMargins left="0.7" right="0.7" top="0.75" bottom="0.75" header="0.3" footer="0.3"/>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DDE32-4614-4C05-A185-589C883A0856}">
  <dimension ref="A1:D9995"/>
  <sheetViews>
    <sheetView workbookViewId="0">
      <selection activeCell="G16" sqref="G16"/>
    </sheetView>
  </sheetViews>
  <sheetFormatPr defaultRowHeight="14.5" x14ac:dyDescent="0.35"/>
  <sheetData>
    <row r="1" spans="1:4" x14ac:dyDescent="0.35">
      <c r="A1" t="s">
        <v>1671</v>
      </c>
      <c r="B1" t="s">
        <v>1672</v>
      </c>
      <c r="C1" t="s">
        <v>1673</v>
      </c>
      <c r="D1" t="s">
        <v>1674</v>
      </c>
    </row>
    <row r="2" spans="1:4" x14ac:dyDescent="0.35">
      <c r="A2">
        <v>261.95999999999998</v>
      </c>
      <c r="B2">
        <v>2</v>
      </c>
      <c r="C2">
        <v>0</v>
      </c>
      <c r="D2">
        <v>41.913600000000002</v>
      </c>
    </row>
    <row r="3" spans="1:4" x14ac:dyDescent="0.35">
      <c r="A3">
        <v>731.93999999999994</v>
      </c>
      <c r="B3">
        <v>3</v>
      </c>
      <c r="C3">
        <v>0</v>
      </c>
      <c r="D3">
        <v>219.58199999999997</v>
      </c>
    </row>
    <row r="4" spans="1:4" x14ac:dyDescent="0.35">
      <c r="A4">
        <v>14.62</v>
      </c>
      <c r="B4">
        <v>2</v>
      </c>
      <c r="C4">
        <v>0</v>
      </c>
      <c r="D4">
        <v>6.8713999999999995</v>
      </c>
    </row>
    <row r="5" spans="1:4" x14ac:dyDescent="0.35">
      <c r="A5">
        <v>957.57749999999999</v>
      </c>
      <c r="B5">
        <v>5</v>
      </c>
      <c r="C5">
        <v>0.45</v>
      </c>
      <c r="D5">
        <v>-383.03100000000006</v>
      </c>
    </row>
    <row r="6" spans="1:4" x14ac:dyDescent="0.35">
      <c r="A6">
        <v>22.368000000000002</v>
      </c>
      <c r="B6">
        <v>2</v>
      </c>
      <c r="C6">
        <v>0.2</v>
      </c>
      <c r="D6">
        <v>2.5163999999999991</v>
      </c>
    </row>
    <row r="7" spans="1:4" x14ac:dyDescent="0.35">
      <c r="A7">
        <v>48.86</v>
      </c>
      <c r="B7">
        <v>7</v>
      </c>
      <c r="C7">
        <v>0</v>
      </c>
      <c r="D7">
        <v>14.169399999999996</v>
      </c>
    </row>
    <row r="8" spans="1:4" x14ac:dyDescent="0.35">
      <c r="A8">
        <v>7.28</v>
      </c>
      <c r="B8">
        <v>4</v>
      </c>
      <c r="C8">
        <v>0</v>
      </c>
      <c r="D8">
        <v>1.9656000000000002</v>
      </c>
    </row>
    <row r="9" spans="1:4" x14ac:dyDescent="0.35">
      <c r="A9">
        <v>907.15200000000004</v>
      </c>
      <c r="B9">
        <v>6</v>
      </c>
      <c r="C9">
        <v>0.2</v>
      </c>
      <c r="D9">
        <v>90.715200000000038</v>
      </c>
    </row>
    <row r="10" spans="1:4" x14ac:dyDescent="0.35">
      <c r="A10">
        <v>18.504000000000001</v>
      </c>
      <c r="B10">
        <v>3</v>
      </c>
      <c r="C10">
        <v>0.2</v>
      </c>
      <c r="D10">
        <v>5.7824999999999998</v>
      </c>
    </row>
    <row r="11" spans="1:4" x14ac:dyDescent="0.35">
      <c r="A11">
        <v>114.9</v>
      </c>
      <c r="B11">
        <v>5</v>
      </c>
      <c r="C11">
        <v>0</v>
      </c>
      <c r="D11">
        <v>34.469999999999992</v>
      </c>
    </row>
    <row r="12" spans="1:4" x14ac:dyDescent="0.35">
      <c r="A12">
        <v>1706.1840000000002</v>
      </c>
      <c r="B12">
        <v>9</v>
      </c>
      <c r="C12">
        <v>0.2</v>
      </c>
      <c r="D12">
        <v>85.309199999999805</v>
      </c>
    </row>
    <row r="13" spans="1:4" x14ac:dyDescent="0.35">
      <c r="A13">
        <v>911.42399999999998</v>
      </c>
      <c r="B13">
        <v>4</v>
      </c>
      <c r="C13">
        <v>0.2</v>
      </c>
      <c r="D13">
        <v>68.356800000000021</v>
      </c>
    </row>
    <row r="14" spans="1:4" x14ac:dyDescent="0.35">
      <c r="A14">
        <v>15.552000000000003</v>
      </c>
      <c r="B14">
        <v>3</v>
      </c>
      <c r="C14">
        <v>0.2</v>
      </c>
      <c r="D14">
        <v>5.4432</v>
      </c>
    </row>
    <row r="15" spans="1:4" x14ac:dyDescent="0.35">
      <c r="A15">
        <v>407.97600000000006</v>
      </c>
      <c r="B15">
        <v>3</v>
      </c>
      <c r="C15">
        <v>0.2</v>
      </c>
      <c r="D15">
        <v>132.59219999999993</v>
      </c>
    </row>
    <row r="16" spans="1:4" x14ac:dyDescent="0.35">
      <c r="A16">
        <v>68.809999999999988</v>
      </c>
      <c r="B16">
        <v>5</v>
      </c>
      <c r="C16">
        <v>0.8</v>
      </c>
      <c r="D16">
        <v>-123.858</v>
      </c>
    </row>
    <row r="17" spans="1:4" x14ac:dyDescent="0.35">
      <c r="A17">
        <v>2.5439999999999996</v>
      </c>
      <c r="B17">
        <v>3</v>
      </c>
      <c r="C17">
        <v>0.8</v>
      </c>
      <c r="D17">
        <v>-3.8160000000000016</v>
      </c>
    </row>
    <row r="18" spans="1:4" x14ac:dyDescent="0.35">
      <c r="A18">
        <v>665.88</v>
      </c>
      <c r="B18">
        <v>6</v>
      </c>
      <c r="C18">
        <v>0</v>
      </c>
      <c r="D18">
        <v>13.317599999999999</v>
      </c>
    </row>
    <row r="19" spans="1:4" x14ac:dyDescent="0.35">
      <c r="A19">
        <v>55.5</v>
      </c>
      <c r="B19">
        <v>2</v>
      </c>
      <c r="C19">
        <v>0</v>
      </c>
      <c r="D19">
        <v>9.9899999999999949</v>
      </c>
    </row>
    <row r="20" spans="1:4" x14ac:dyDescent="0.35">
      <c r="A20">
        <v>8.56</v>
      </c>
      <c r="B20">
        <v>2</v>
      </c>
      <c r="C20">
        <v>0</v>
      </c>
      <c r="D20">
        <v>2.4823999999999993</v>
      </c>
    </row>
    <row r="21" spans="1:4" x14ac:dyDescent="0.35">
      <c r="A21">
        <v>213.48000000000002</v>
      </c>
      <c r="B21">
        <v>3</v>
      </c>
      <c r="C21">
        <v>0.2</v>
      </c>
      <c r="D21">
        <v>16.010999999999981</v>
      </c>
    </row>
    <row r="22" spans="1:4" x14ac:dyDescent="0.35">
      <c r="A22">
        <v>22.72</v>
      </c>
      <c r="B22">
        <v>4</v>
      </c>
      <c r="C22">
        <v>0.2</v>
      </c>
      <c r="D22">
        <v>7.3839999999999986</v>
      </c>
    </row>
    <row r="23" spans="1:4" x14ac:dyDescent="0.35">
      <c r="A23">
        <v>19.459999999999997</v>
      </c>
      <c r="B23">
        <v>7</v>
      </c>
      <c r="C23">
        <v>0</v>
      </c>
      <c r="D23">
        <v>5.0595999999999997</v>
      </c>
    </row>
    <row r="24" spans="1:4" x14ac:dyDescent="0.35">
      <c r="A24">
        <v>60.339999999999996</v>
      </c>
      <c r="B24">
        <v>7</v>
      </c>
      <c r="C24">
        <v>0</v>
      </c>
      <c r="D24">
        <v>15.688400000000001</v>
      </c>
    </row>
    <row r="25" spans="1:4" x14ac:dyDescent="0.35">
      <c r="A25">
        <v>71.371999999999986</v>
      </c>
      <c r="B25">
        <v>2</v>
      </c>
      <c r="C25">
        <v>0.3</v>
      </c>
      <c r="D25">
        <v>-1.0196000000000005</v>
      </c>
    </row>
    <row r="26" spans="1:4" x14ac:dyDescent="0.35">
      <c r="A26">
        <v>1044.6299999999999</v>
      </c>
      <c r="B26">
        <v>3</v>
      </c>
      <c r="C26">
        <v>0</v>
      </c>
      <c r="D26">
        <v>240.26490000000001</v>
      </c>
    </row>
    <row r="27" spans="1:4" x14ac:dyDescent="0.35">
      <c r="A27">
        <v>11.648000000000001</v>
      </c>
      <c r="B27">
        <v>2</v>
      </c>
      <c r="C27">
        <v>0.2</v>
      </c>
      <c r="D27">
        <v>4.2224000000000004</v>
      </c>
    </row>
    <row r="28" spans="1:4" x14ac:dyDescent="0.35">
      <c r="A28">
        <v>90.570000000000007</v>
      </c>
      <c r="B28">
        <v>3</v>
      </c>
      <c r="C28">
        <v>0</v>
      </c>
      <c r="D28">
        <v>11.774100000000004</v>
      </c>
    </row>
    <row r="29" spans="1:4" x14ac:dyDescent="0.35">
      <c r="A29">
        <v>3083.4300000000003</v>
      </c>
      <c r="B29">
        <v>7</v>
      </c>
      <c r="C29">
        <v>0.5</v>
      </c>
      <c r="D29">
        <v>-1665.0522000000001</v>
      </c>
    </row>
    <row r="30" spans="1:4" x14ac:dyDescent="0.35">
      <c r="A30">
        <v>9.6180000000000021</v>
      </c>
      <c r="B30">
        <v>2</v>
      </c>
      <c r="C30">
        <v>0.7</v>
      </c>
      <c r="D30">
        <v>-7.0532000000000004</v>
      </c>
    </row>
    <row r="31" spans="1:4" x14ac:dyDescent="0.35">
      <c r="A31">
        <v>124.20000000000002</v>
      </c>
      <c r="B31">
        <v>3</v>
      </c>
      <c r="C31">
        <v>0.2</v>
      </c>
      <c r="D31">
        <v>15.524999999999991</v>
      </c>
    </row>
    <row r="32" spans="1:4" x14ac:dyDescent="0.35">
      <c r="A32">
        <v>3.2640000000000002</v>
      </c>
      <c r="B32">
        <v>2</v>
      </c>
      <c r="C32">
        <v>0.2</v>
      </c>
      <c r="D32">
        <v>1.1015999999999997</v>
      </c>
    </row>
    <row r="33" spans="1:4" x14ac:dyDescent="0.35">
      <c r="A33">
        <v>86.304000000000002</v>
      </c>
      <c r="B33">
        <v>6</v>
      </c>
      <c r="C33">
        <v>0.2</v>
      </c>
      <c r="D33">
        <v>9.7091999999999885</v>
      </c>
    </row>
    <row r="34" spans="1:4" x14ac:dyDescent="0.35">
      <c r="A34">
        <v>6.8580000000000014</v>
      </c>
      <c r="B34">
        <v>6</v>
      </c>
      <c r="C34">
        <v>0.7</v>
      </c>
      <c r="D34">
        <v>-5.7149999999999999</v>
      </c>
    </row>
    <row r="35" spans="1:4" x14ac:dyDescent="0.35">
      <c r="A35">
        <v>15.76</v>
      </c>
      <c r="B35">
        <v>2</v>
      </c>
      <c r="C35">
        <v>0.2</v>
      </c>
      <c r="D35">
        <v>3.5460000000000007</v>
      </c>
    </row>
    <row r="36" spans="1:4" x14ac:dyDescent="0.35">
      <c r="A36">
        <v>29.472000000000001</v>
      </c>
      <c r="B36">
        <v>3</v>
      </c>
      <c r="C36">
        <v>0.2</v>
      </c>
      <c r="D36">
        <v>9.9467999999999979</v>
      </c>
    </row>
    <row r="37" spans="1:4" x14ac:dyDescent="0.35">
      <c r="A37">
        <v>1097.5440000000003</v>
      </c>
      <c r="B37">
        <v>7</v>
      </c>
      <c r="C37">
        <v>0.2</v>
      </c>
      <c r="D37">
        <v>123.47369999999989</v>
      </c>
    </row>
    <row r="38" spans="1:4" x14ac:dyDescent="0.35">
      <c r="A38">
        <v>190.92</v>
      </c>
      <c r="B38">
        <v>5</v>
      </c>
      <c r="C38">
        <v>0.6</v>
      </c>
      <c r="D38">
        <v>-147.96300000000002</v>
      </c>
    </row>
    <row r="39" spans="1:4" x14ac:dyDescent="0.35">
      <c r="A39">
        <v>113.328</v>
      </c>
      <c r="B39">
        <v>9</v>
      </c>
      <c r="C39">
        <v>0.2</v>
      </c>
      <c r="D39">
        <v>35.414999999999999</v>
      </c>
    </row>
    <row r="40" spans="1:4" x14ac:dyDescent="0.35">
      <c r="A40">
        <v>532.39919999999995</v>
      </c>
      <c r="B40">
        <v>3</v>
      </c>
      <c r="C40">
        <v>0.32</v>
      </c>
      <c r="D40">
        <v>-46.976400000000012</v>
      </c>
    </row>
    <row r="41" spans="1:4" x14ac:dyDescent="0.35">
      <c r="A41">
        <v>212.05799999999999</v>
      </c>
      <c r="B41">
        <v>3</v>
      </c>
      <c r="C41">
        <v>0.3</v>
      </c>
      <c r="D41">
        <v>-15.146999999999991</v>
      </c>
    </row>
    <row r="42" spans="1:4" x14ac:dyDescent="0.35">
      <c r="A42">
        <v>371.16800000000001</v>
      </c>
      <c r="B42">
        <v>4</v>
      </c>
      <c r="C42">
        <v>0.2</v>
      </c>
      <c r="D42">
        <v>41.756399999999957</v>
      </c>
    </row>
    <row r="43" spans="1:4" x14ac:dyDescent="0.35">
      <c r="A43">
        <v>147.16800000000001</v>
      </c>
      <c r="B43">
        <v>4</v>
      </c>
      <c r="C43">
        <v>0.2</v>
      </c>
      <c r="D43">
        <v>16.556399999999996</v>
      </c>
    </row>
    <row r="44" spans="1:4" x14ac:dyDescent="0.35">
      <c r="A44">
        <v>77.88</v>
      </c>
      <c r="B44">
        <v>2</v>
      </c>
      <c r="C44">
        <v>0</v>
      </c>
      <c r="D44">
        <v>3.8939999999999912</v>
      </c>
    </row>
    <row r="45" spans="1:4" x14ac:dyDescent="0.35">
      <c r="A45">
        <v>95.616</v>
      </c>
      <c r="B45">
        <v>2</v>
      </c>
      <c r="C45">
        <v>0.2</v>
      </c>
      <c r="D45">
        <v>9.5616000000000092</v>
      </c>
    </row>
    <row r="46" spans="1:4" x14ac:dyDescent="0.35">
      <c r="A46">
        <v>45.98</v>
      </c>
      <c r="B46">
        <v>2</v>
      </c>
      <c r="C46">
        <v>0</v>
      </c>
      <c r="D46">
        <v>19.7714</v>
      </c>
    </row>
    <row r="47" spans="1:4" x14ac:dyDescent="0.35">
      <c r="A47">
        <v>17.46</v>
      </c>
      <c r="B47">
        <v>2</v>
      </c>
      <c r="C47">
        <v>0</v>
      </c>
      <c r="D47">
        <v>8.2061999999999991</v>
      </c>
    </row>
    <row r="48" spans="1:4" x14ac:dyDescent="0.35">
      <c r="A48">
        <v>211.96</v>
      </c>
      <c r="B48">
        <v>4</v>
      </c>
      <c r="C48">
        <v>0</v>
      </c>
      <c r="D48">
        <v>8.4783999999999935</v>
      </c>
    </row>
    <row r="49" spans="1:4" x14ac:dyDescent="0.35">
      <c r="A49">
        <v>45</v>
      </c>
      <c r="B49">
        <v>3</v>
      </c>
      <c r="C49">
        <v>0</v>
      </c>
      <c r="D49">
        <v>4.9500000000000011</v>
      </c>
    </row>
    <row r="50" spans="1:4" x14ac:dyDescent="0.35">
      <c r="A50">
        <v>21.8</v>
      </c>
      <c r="B50">
        <v>2</v>
      </c>
      <c r="C50">
        <v>0</v>
      </c>
      <c r="D50">
        <v>6.104000000000001</v>
      </c>
    </row>
    <row r="51" spans="1:4" x14ac:dyDescent="0.35">
      <c r="A51">
        <v>38.22</v>
      </c>
      <c r="B51">
        <v>6</v>
      </c>
      <c r="C51">
        <v>0</v>
      </c>
      <c r="D51">
        <v>17.9634</v>
      </c>
    </row>
    <row r="52" spans="1:4" x14ac:dyDescent="0.35">
      <c r="A52">
        <v>75.179999999999993</v>
      </c>
      <c r="B52">
        <v>6</v>
      </c>
      <c r="C52">
        <v>0</v>
      </c>
      <c r="D52">
        <v>35.334599999999995</v>
      </c>
    </row>
    <row r="53" spans="1:4" x14ac:dyDescent="0.35">
      <c r="A53">
        <v>6.16</v>
      </c>
      <c r="B53">
        <v>2</v>
      </c>
      <c r="C53">
        <v>0</v>
      </c>
      <c r="D53">
        <v>2.9567999999999999</v>
      </c>
    </row>
    <row r="54" spans="1:4" x14ac:dyDescent="0.35">
      <c r="A54">
        <v>89.99</v>
      </c>
      <c r="B54">
        <v>1</v>
      </c>
      <c r="C54">
        <v>0</v>
      </c>
      <c r="D54">
        <v>17.098099999999988</v>
      </c>
    </row>
    <row r="55" spans="1:4" x14ac:dyDescent="0.35">
      <c r="A55">
        <v>15.260000000000002</v>
      </c>
      <c r="B55">
        <v>7</v>
      </c>
      <c r="C55">
        <v>0</v>
      </c>
      <c r="D55">
        <v>6.2566000000000006</v>
      </c>
    </row>
    <row r="56" spans="1:4" x14ac:dyDescent="0.35">
      <c r="A56">
        <v>1029.95</v>
      </c>
      <c r="B56">
        <v>5</v>
      </c>
      <c r="C56">
        <v>0</v>
      </c>
      <c r="D56">
        <v>298.68549999999999</v>
      </c>
    </row>
    <row r="57" spans="1:4" x14ac:dyDescent="0.35">
      <c r="A57">
        <v>208.56</v>
      </c>
      <c r="B57">
        <v>6</v>
      </c>
      <c r="C57">
        <v>0</v>
      </c>
      <c r="D57">
        <v>52.139999999999986</v>
      </c>
    </row>
    <row r="58" spans="1:4" x14ac:dyDescent="0.35">
      <c r="A58">
        <v>32.400000000000006</v>
      </c>
      <c r="B58">
        <v>5</v>
      </c>
      <c r="C58">
        <v>0</v>
      </c>
      <c r="D58">
        <v>15.552000000000001</v>
      </c>
    </row>
    <row r="59" spans="1:4" x14ac:dyDescent="0.35">
      <c r="A59">
        <v>319.41000000000003</v>
      </c>
      <c r="B59">
        <v>5</v>
      </c>
      <c r="C59">
        <v>0.1</v>
      </c>
      <c r="D59">
        <v>7.0980000000000061</v>
      </c>
    </row>
    <row r="60" spans="1:4" x14ac:dyDescent="0.35">
      <c r="A60">
        <v>14.56</v>
      </c>
      <c r="B60">
        <v>2</v>
      </c>
      <c r="C60">
        <v>0</v>
      </c>
      <c r="D60">
        <v>6.9888000000000003</v>
      </c>
    </row>
    <row r="61" spans="1:4" x14ac:dyDescent="0.35">
      <c r="A61">
        <v>30</v>
      </c>
      <c r="B61">
        <v>2</v>
      </c>
      <c r="C61">
        <v>0</v>
      </c>
      <c r="D61">
        <v>3.3000000000000007</v>
      </c>
    </row>
    <row r="62" spans="1:4" x14ac:dyDescent="0.35">
      <c r="A62">
        <v>48.480000000000004</v>
      </c>
      <c r="B62">
        <v>4</v>
      </c>
      <c r="C62">
        <v>0.2</v>
      </c>
      <c r="D62">
        <v>16.361999999999998</v>
      </c>
    </row>
    <row r="63" spans="1:4" x14ac:dyDescent="0.35">
      <c r="A63">
        <v>1.68</v>
      </c>
      <c r="B63">
        <v>1</v>
      </c>
      <c r="C63">
        <v>0</v>
      </c>
      <c r="D63">
        <v>0.84</v>
      </c>
    </row>
    <row r="64" spans="1:4" x14ac:dyDescent="0.35">
      <c r="A64">
        <v>13.98</v>
      </c>
      <c r="B64">
        <v>2</v>
      </c>
      <c r="C64">
        <v>0</v>
      </c>
      <c r="D64">
        <v>6.1512000000000011</v>
      </c>
    </row>
    <row r="65" spans="1:4" x14ac:dyDescent="0.35">
      <c r="A65">
        <v>25.824000000000002</v>
      </c>
      <c r="B65">
        <v>6</v>
      </c>
      <c r="C65">
        <v>0.2</v>
      </c>
      <c r="D65">
        <v>9.3612000000000002</v>
      </c>
    </row>
    <row r="66" spans="1:4" x14ac:dyDescent="0.35">
      <c r="A66">
        <v>146.72999999999999</v>
      </c>
      <c r="B66">
        <v>3</v>
      </c>
      <c r="C66">
        <v>0</v>
      </c>
      <c r="D66">
        <v>68.963099999999997</v>
      </c>
    </row>
    <row r="67" spans="1:4" x14ac:dyDescent="0.35">
      <c r="A67">
        <v>79.760000000000005</v>
      </c>
      <c r="B67">
        <v>4</v>
      </c>
      <c r="C67">
        <v>0</v>
      </c>
      <c r="D67">
        <v>22.332800000000006</v>
      </c>
    </row>
    <row r="68" spans="1:4" x14ac:dyDescent="0.35">
      <c r="A68">
        <v>213.11499999999998</v>
      </c>
      <c r="B68">
        <v>5</v>
      </c>
      <c r="C68">
        <v>0.3</v>
      </c>
      <c r="D68">
        <v>-15.222500000000011</v>
      </c>
    </row>
    <row r="69" spans="1:4" x14ac:dyDescent="0.35">
      <c r="A69">
        <v>1113.0240000000001</v>
      </c>
      <c r="B69">
        <v>8</v>
      </c>
      <c r="C69">
        <v>0.2</v>
      </c>
      <c r="D69">
        <v>111.30239999999998</v>
      </c>
    </row>
    <row r="70" spans="1:4" x14ac:dyDescent="0.35">
      <c r="A70">
        <v>167.96800000000002</v>
      </c>
      <c r="B70">
        <v>4</v>
      </c>
      <c r="C70">
        <v>0.2</v>
      </c>
      <c r="D70">
        <v>62.988</v>
      </c>
    </row>
    <row r="71" spans="1:4" x14ac:dyDescent="0.35">
      <c r="A71">
        <v>75.88</v>
      </c>
      <c r="B71">
        <v>2</v>
      </c>
      <c r="C71">
        <v>0</v>
      </c>
      <c r="D71">
        <v>35.663599999999995</v>
      </c>
    </row>
    <row r="72" spans="1:4" x14ac:dyDescent="0.35">
      <c r="A72">
        <v>4.6159999999999997</v>
      </c>
      <c r="B72">
        <v>1</v>
      </c>
      <c r="C72">
        <v>0.2</v>
      </c>
      <c r="D72">
        <v>1.7309999999999999</v>
      </c>
    </row>
    <row r="73" spans="1:4" x14ac:dyDescent="0.35">
      <c r="A73">
        <v>19.049999999999997</v>
      </c>
      <c r="B73">
        <v>3</v>
      </c>
      <c r="C73">
        <v>0</v>
      </c>
      <c r="D73">
        <v>8.7629999999999999</v>
      </c>
    </row>
    <row r="74" spans="1:4" x14ac:dyDescent="0.35">
      <c r="A74">
        <v>831.93600000000015</v>
      </c>
      <c r="B74">
        <v>8</v>
      </c>
      <c r="C74">
        <v>0.2</v>
      </c>
      <c r="D74">
        <v>-114.39120000000003</v>
      </c>
    </row>
    <row r="75" spans="1:4" x14ac:dyDescent="0.35">
      <c r="A75">
        <v>97.04</v>
      </c>
      <c r="B75">
        <v>2</v>
      </c>
      <c r="C75">
        <v>0.2</v>
      </c>
      <c r="D75">
        <v>1.2129999999999974</v>
      </c>
    </row>
    <row r="76" spans="1:4" x14ac:dyDescent="0.35">
      <c r="A76">
        <v>72.784000000000006</v>
      </c>
      <c r="B76">
        <v>1</v>
      </c>
      <c r="C76">
        <v>0.2</v>
      </c>
      <c r="D76">
        <v>-18.196000000000002</v>
      </c>
    </row>
    <row r="77" spans="1:4" x14ac:dyDescent="0.35">
      <c r="A77">
        <v>1.2479999999999998</v>
      </c>
      <c r="B77">
        <v>3</v>
      </c>
      <c r="C77">
        <v>0.8</v>
      </c>
      <c r="D77">
        <v>-1.9344000000000006</v>
      </c>
    </row>
    <row r="78" spans="1:4" x14ac:dyDescent="0.35">
      <c r="A78">
        <v>9.7080000000000002</v>
      </c>
      <c r="B78">
        <v>3</v>
      </c>
      <c r="C78">
        <v>0.6</v>
      </c>
      <c r="D78">
        <v>-5.8248000000000015</v>
      </c>
    </row>
    <row r="79" spans="1:4" x14ac:dyDescent="0.35">
      <c r="A79">
        <v>27.240000000000002</v>
      </c>
      <c r="B79">
        <v>3</v>
      </c>
      <c r="C79">
        <v>0.2</v>
      </c>
      <c r="D79">
        <v>2.724000000000002</v>
      </c>
    </row>
    <row r="80" spans="1:4" x14ac:dyDescent="0.35">
      <c r="A80">
        <v>19.3</v>
      </c>
      <c r="B80">
        <v>5</v>
      </c>
      <c r="C80">
        <v>0.6</v>
      </c>
      <c r="D80">
        <v>-14.475000000000001</v>
      </c>
    </row>
    <row r="81" spans="1:4" x14ac:dyDescent="0.35">
      <c r="A81">
        <v>208.16</v>
      </c>
      <c r="B81">
        <v>1</v>
      </c>
      <c r="C81">
        <v>0</v>
      </c>
      <c r="D81">
        <v>56.20320000000001</v>
      </c>
    </row>
    <row r="82" spans="1:4" x14ac:dyDescent="0.35">
      <c r="A82">
        <v>16.740000000000002</v>
      </c>
      <c r="B82">
        <v>3</v>
      </c>
      <c r="C82">
        <v>0</v>
      </c>
      <c r="D82">
        <v>8.0351999999999997</v>
      </c>
    </row>
    <row r="83" spans="1:4" x14ac:dyDescent="0.35">
      <c r="A83">
        <v>14.9</v>
      </c>
      <c r="B83">
        <v>5</v>
      </c>
      <c r="C83">
        <v>0</v>
      </c>
      <c r="D83">
        <v>4.1720000000000006</v>
      </c>
    </row>
    <row r="84" spans="1:4" x14ac:dyDescent="0.35">
      <c r="A84">
        <v>21.39</v>
      </c>
      <c r="B84">
        <v>1</v>
      </c>
      <c r="C84">
        <v>0</v>
      </c>
      <c r="D84">
        <v>6.2030999999999992</v>
      </c>
    </row>
    <row r="85" spans="1:4" x14ac:dyDescent="0.35">
      <c r="A85">
        <v>200.98400000000004</v>
      </c>
      <c r="B85">
        <v>7</v>
      </c>
      <c r="C85">
        <v>0.2</v>
      </c>
      <c r="D85">
        <v>62.807499999999976</v>
      </c>
    </row>
    <row r="86" spans="1:4" x14ac:dyDescent="0.35">
      <c r="A86">
        <v>230.376</v>
      </c>
      <c r="B86">
        <v>3</v>
      </c>
      <c r="C86">
        <v>0.2</v>
      </c>
      <c r="D86">
        <v>-48.954900000000002</v>
      </c>
    </row>
    <row r="87" spans="1:4" x14ac:dyDescent="0.35">
      <c r="A87">
        <v>301.95999999999998</v>
      </c>
      <c r="B87">
        <v>2</v>
      </c>
      <c r="C87">
        <v>0</v>
      </c>
      <c r="D87">
        <v>33.215599999999995</v>
      </c>
    </row>
    <row r="88" spans="1:4" x14ac:dyDescent="0.35">
      <c r="A88">
        <v>19.989999999999998</v>
      </c>
      <c r="B88">
        <v>1</v>
      </c>
      <c r="C88">
        <v>0</v>
      </c>
      <c r="D88">
        <v>6.796599999999998</v>
      </c>
    </row>
    <row r="89" spans="1:4" x14ac:dyDescent="0.35">
      <c r="A89">
        <v>6.16</v>
      </c>
      <c r="B89">
        <v>2</v>
      </c>
      <c r="C89">
        <v>0</v>
      </c>
      <c r="D89">
        <v>2.9567999999999999</v>
      </c>
    </row>
    <row r="90" spans="1:4" x14ac:dyDescent="0.35">
      <c r="A90">
        <v>158.36800000000002</v>
      </c>
      <c r="B90">
        <v>7</v>
      </c>
      <c r="C90">
        <v>0.2</v>
      </c>
      <c r="D90">
        <v>13.857199999999999</v>
      </c>
    </row>
    <row r="91" spans="1:4" x14ac:dyDescent="0.35">
      <c r="A91">
        <v>20.100000000000001</v>
      </c>
      <c r="B91">
        <v>3</v>
      </c>
      <c r="C91">
        <v>0</v>
      </c>
      <c r="D91">
        <v>6.6329999999999982</v>
      </c>
    </row>
    <row r="92" spans="1:4" x14ac:dyDescent="0.35">
      <c r="A92">
        <v>73.584000000000003</v>
      </c>
      <c r="B92">
        <v>2</v>
      </c>
      <c r="C92">
        <v>0.2</v>
      </c>
      <c r="D92">
        <v>8.2781999999999982</v>
      </c>
    </row>
    <row r="93" spans="1:4" x14ac:dyDescent="0.35">
      <c r="A93">
        <v>6.48</v>
      </c>
      <c r="B93">
        <v>1</v>
      </c>
      <c r="C93">
        <v>0</v>
      </c>
      <c r="D93">
        <v>3.1104000000000003</v>
      </c>
    </row>
    <row r="94" spans="1:4" x14ac:dyDescent="0.35">
      <c r="A94">
        <v>12.96</v>
      </c>
      <c r="B94">
        <v>2</v>
      </c>
      <c r="C94">
        <v>0</v>
      </c>
      <c r="D94">
        <v>6.2208000000000006</v>
      </c>
    </row>
    <row r="95" spans="1:4" x14ac:dyDescent="0.35">
      <c r="A95">
        <v>53.34</v>
      </c>
      <c r="B95">
        <v>3</v>
      </c>
      <c r="C95">
        <v>0</v>
      </c>
      <c r="D95">
        <v>16.535399999999996</v>
      </c>
    </row>
    <row r="96" spans="1:4" x14ac:dyDescent="0.35">
      <c r="A96">
        <v>32.96</v>
      </c>
      <c r="B96">
        <v>2</v>
      </c>
      <c r="C96">
        <v>0</v>
      </c>
      <c r="D96">
        <v>16.150400000000001</v>
      </c>
    </row>
    <row r="97" spans="1:4" x14ac:dyDescent="0.35">
      <c r="A97">
        <v>5.6820000000000013</v>
      </c>
      <c r="B97">
        <v>1</v>
      </c>
      <c r="C97">
        <v>0.7</v>
      </c>
      <c r="D97">
        <v>-3.7880000000000003</v>
      </c>
    </row>
    <row r="98" spans="1:4" x14ac:dyDescent="0.35">
      <c r="A98">
        <v>96.53</v>
      </c>
      <c r="B98">
        <v>7</v>
      </c>
      <c r="C98">
        <v>0</v>
      </c>
      <c r="D98">
        <v>40.5426</v>
      </c>
    </row>
    <row r="99" spans="1:4" x14ac:dyDescent="0.35">
      <c r="A99">
        <v>51.311999999999998</v>
      </c>
      <c r="B99">
        <v>3</v>
      </c>
      <c r="C99">
        <v>0.2</v>
      </c>
      <c r="D99">
        <v>17.959199999999999</v>
      </c>
    </row>
    <row r="100" spans="1:4" x14ac:dyDescent="0.35">
      <c r="A100">
        <v>77.88</v>
      </c>
      <c r="B100">
        <v>6</v>
      </c>
      <c r="C100">
        <v>0</v>
      </c>
      <c r="D100">
        <v>22.585199999999993</v>
      </c>
    </row>
    <row r="101" spans="1:4" x14ac:dyDescent="0.35">
      <c r="A101">
        <v>64.623999999999995</v>
      </c>
      <c r="B101">
        <v>7</v>
      </c>
      <c r="C101">
        <v>0.2</v>
      </c>
      <c r="D101">
        <v>22.618399999999994</v>
      </c>
    </row>
    <row r="102" spans="1:4" x14ac:dyDescent="0.35">
      <c r="A102">
        <v>95.976000000000013</v>
      </c>
      <c r="B102">
        <v>3</v>
      </c>
      <c r="C102">
        <v>0.2</v>
      </c>
      <c r="D102">
        <v>-10.797300000000011</v>
      </c>
    </row>
    <row r="103" spans="1:4" x14ac:dyDescent="0.35">
      <c r="A103">
        <v>1.7879999999999996</v>
      </c>
      <c r="B103">
        <v>3</v>
      </c>
      <c r="C103">
        <v>0.8</v>
      </c>
      <c r="D103">
        <v>-3.0396000000000001</v>
      </c>
    </row>
    <row r="104" spans="1:4" x14ac:dyDescent="0.35">
      <c r="A104">
        <v>23.92</v>
      </c>
      <c r="B104">
        <v>4</v>
      </c>
      <c r="C104">
        <v>0</v>
      </c>
      <c r="D104">
        <v>11.720800000000001</v>
      </c>
    </row>
    <row r="105" spans="1:4" x14ac:dyDescent="0.35">
      <c r="A105">
        <v>238.89600000000002</v>
      </c>
      <c r="B105">
        <v>6</v>
      </c>
      <c r="C105">
        <v>0.2</v>
      </c>
      <c r="D105">
        <v>-26.875800000000012</v>
      </c>
    </row>
    <row r="106" spans="1:4" x14ac:dyDescent="0.35">
      <c r="A106">
        <v>102.35999999999999</v>
      </c>
      <c r="B106">
        <v>3</v>
      </c>
      <c r="C106">
        <v>0.2</v>
      </c>
      <c r="D106">
        <v>-3.8385000000000105</v>
      </c>
    </row>
    <row r="107" spans="1:4" x14ac:dyDescent="0.35">
      <c r="A107">
        <v>36.882000000000005</v>
      </c>
      <c r="B107">
        <v>3</v>
      </c>
      <c r="C107">
        <v>0.7</v>
      </c>
      <c r="D107">
        <v>-25.817399999999999</v>
      </c>
    </row>
    <row r="108" spans="1:4" x14ac:dyDescent="0.35">
      <c r="A108">
        <v>74.112000000000009</v>
      </c>
      <c r="B108">
        <v>8</v>
      </c>
      <c r="C108">
        <v>0.2</v>
      </c>
      <c r="D108">
        <v>17.601600000000001</v>
      </c>
    </row>
    <row r="109" spans="1:4" x14ac:dyDescent="0.35">
      <c r="A109">
        <v>27.992000000000004</v>
      </c>
      <c r="B109">
        <v>1</v>
      </c>
      <c r="C109">
        <v>0.2</v>
      </c>
      <c r="D109">
        <v>2.0993999999999993</v>
      </c>
    </row>
    <row r="110" spans="1:4" x14ac:dyDescent="0.35">
      <c r="A110">
        <v>3.3040000000000003</v>
      </c>
      <c r="B110">
        <v>1</v>
      </c>
      <c r="C110">
        <v>0.2</v>
      </c>
      <c r="D110">
        <v>1.0737999999999999</v>
      </c>
    </row>
    <row r="111" spans="1:4" x14ac:dyDescent="0.35">
      <c r="A111">
        <v>339.96000000000004</v>
      </c>
      <c r="B111">
        <v>5</v>
      </c>
      <c r="C111">
        <v>0.2</v>
      </c>
      <c r="D111">
        <v>67.991999999999962</v>
      </c>
    </row>
    <row r="112" spans="1:4" x14ac:dyDescent="0.35">
      <c r="A112">
        <v>41.96</v>
      </c>
      <c r="B112">
        <v>2</v>
      </c>
      <c r="C112">
        <v>0</v>
      </c>
      <c r="D112">
        <v>10.909600000000001</v>
      </c>
    </row>
    <row r="113" spans="1:4" x14ac:dyDescent="0.35">
      <c r="A113">
        <v>75.959999999999994</v>
      </c>
      <c r="B113">
        <v>2</v>
      </c>
      <c r="C113">
        <v>0</v>
      </c>
      <c r="D113">
        <v>22.78799999999999</v>
      </c>
    </row>
    <row r="114" spans="1:4" x14ac:dyDescent="0.35">
      <c r="A114">
        <v>27.240000000000002</v>
      </c>
      <c r="B114">
        <v>6</v>
      </c>
      <c r="C114">
        <v>0</v>
      </c>
      <c r="D114">
        <v>13.3476</v>
      </c>
    </row>
    <row r="115" spans="1:4" x14ac:dyDescent="0.35">
      <c r="A115">
        <v>40.096000000000004</v>
      </c>
      <c r="B115">
        <v>14</v>
      </c>
      <c r="C115">
        <v>0.2</v>
      </c>
      <c r="D115">
        <v>14.534799999999997</v>
      </c>
    </row>
    <row r="116" spans="1:4" x14ac:dyDescent="0.35">
      <c r="A116">
        <v>4.7200000000000006</v>
      </c>
      <c r="B116">
        <v>2</v>
      </c>
      <c r="C116">
        <v>0.2</v>
      </c>
      <c r="D116">
        <v>1.6519999999999997</v>
      </c>
    </row>
    <row r="117" spans="1:4" x14ac:dyDescent="0.35">
      <c r="A117">
        <v>23.976000000000003</v>
      </c>
      <c r="B117">
        <v>3</v>
      </c>
      <c r="C117">
        <v>0.2</v>
      </c>
      <c r="D117">
        <v>7.4924999999999988</v>
      </c>
    </row>
    <row r="118" spans="1:4" x14ac:dyDescent="0.35">
      <c r="A118">
        <v>130.464</v>
      </c>
      <c r="B118">
        <v>6</v>
      </c>
      <c r="C118">
        <v>0.2</v>
      </c>
      <c r="D118">
        <v>44.031599999999997</v>
      </c>
    </row>
    <row r="119" spans="1:4" x14ac:dyDescent="0.35">
      <c r="A119">
        <v>787.53</v>
      </c>
      <c r="B119">
        <v>3</v>
      </c>
      <c r="C119">
        <v>0</v>
      </c>
      <c r="D119">
        <v>165.38129999999995</v>
      </c>
    </row>
    <row r="120" spans="1:4" x14ac:dyDescent="0.35">
      <c r="A120">
        <v>157.79400000000004</v>
      </c>
      <c r="B120">
        <v>1</v>
      </c>
      <c r="C120">
        <v>0.7</v>
      </c>
      <c r="D120">
        <v>-115.71559999999999</v>
      </c>
    </row>
    <row r="121" spans="1:4" x14ac:dyDescent="0.35">
      <c r="A121">
        <v>47.04</v>
      </c>
      <c r="B121">
        <v>3</v>
      </c>
      <c r="C121">
        <v>0</v>
      </c>
      <c r="D121">
        <v>18.345599999999997</v>
      </c>
    </row>
    <row r="122" spans="1:4" x14ac:dyDescent="0.35">
      <c r="A122">
        <v>30.84</v>
      </c>
      <c r="B122">
        <v>4</v>
      </c>
      <c r="C122">
        <v>0</v>
      </c>
      <c r="D122">
        <v>13.878</v>
      </c>
    </row>
    <row r="123" spans="1:4" x14ac:dyDescent="0.35">
      <c r="A123">
        <v>226.56</v>
      </c>
      <c r="B123">
        <v>6</v>
      </c>
      <c r="C123">
        <v>0</v>
      </c>
      <c r="D123">
        <v>63.436800000000005</v>
      </c>
    </row>
    <row r="124" spans="1:4" x14ac:dyDescent="0.35">
      <c r="A124">
        <v>115.02</v>
      </c>
      <c r="B124">
        <v>9</v>
      </c>
      <c r="C124">
        <v>0</v>
      </c>
      <c r="D124">
        <v>51.758999999999993</v>
      </c>
    </row>
    <row r="125" spans="1:4" x14ac:dyDescent="0.35">
      <c r="A125">
        <v>68.040000000000006</v>
      </c>
      <c r="B125">
        <v>7</v>
      </c>
      <c r="C125">
        <v>0</v>
      </c>
      <c r="D125">
        <v>19.731599999999997</v>
      </c>
    </row>
    <row r="126" spans="1:4" x14ac:dyDescent="0.35">
      <c r="A126">
        <v>600.55799999999999</v>
      </c>
      <c r="B126">
        <v>3</v>
      </c>
      <c r="C126">
        <v>0.3</v>
      </c>
      <c r="D126">
        <v>-8.5794000000000779</v>
      </c>
    </row>
    <row r="127" spans="1:4" x14ac:dyDescent="0.35">
      <c r="A127">
        <v>617.70000000000005</v>
      </c>
      <c r="B127">
        <v>6</v>
      </c>
      <c r="C127">
        <v>0.5</v>
      </c>
      <c r="D127">
        <v>-407.68200000000013</v>
      </c>
    </row>
    <row r="128" spans="1:4" x14ac:dyDescent="0.35">
      <c r="A128">
        <v>2.3880000000000003</v>
      </c>
      <c r="B128">
        <v>2</v>
      </c>
      <c r="C128">
        <v>0.7</v>
      </c>
      <c r="D128">
        <v>-1.8308</v>
      </c>
    </row>
    <row r="129" spans="1:4" x14ac:dyDescent="0.35">
      <c r="A129">
        <v>243.99200000000002</v>
      </c>
      <c r="B129">
        <v>7</v>
      </c>
      <c r="C129">
        <v>0.2</v>
      </c>
      <c r="D129">
        <v>30.498999999999981</v>
      </c>
    </row>
    <row r="130" spans="1:4" x14ac:dyDescent="0.35">
      <c r="A130">
        <v>81.424000000000007</v>
      </c>
      <c r="B130">
        <v>2</v>
      </c>
      <c r="C130">
        <v>0.2</v>
      </c>
      <c r="D130">
        <v>-9.1601999999999961</v>
      </c>
    </row>
    <row r="131" spans="1:4" x14ac:dyDescent="0.35">
      <c r="A131">
        <v>238.56</v>
      </c>
      <c r="B131">
        <v>3</v>
      </c>
      <c r="C131">
        <v>0</v>
      </c>
      <c r="D131">
        <v>26.241599999999977</v>
      </c>
    </row>
    <row r="132" spans="1:4" x14ac:dyDescent="0.35">
      <c r="A132">
        <v>59.969999999999992</v>
      </c>
      <c r="B132">
        <v>5</v>
      </c>
      <c r="C132">
        <v>0.4</v>
      </c>
      <c r="D132">
        <v>-11.993999999999993</v>
      </c>
    </row>
    <row r="133" spans="1:4" x14ac:dyDescent="0.35">
      <c r="A133">
        <v>78.304000000000002</v>
      </c>
      <c r="B133">
        <v>2</v>
      </c>
      <c r="C133">
        <v>0.2</v>
      </c>
      <c r="D133">
        <v>29.363999999999997</v>
      </c>
    </row>
    <row r="134" spans="1:4" x14ac:dyDescent="0.35">
      <c r="A134">
        <v>21.456</v>
      </c>
      <c r="B134">
        <v>9</v>
      </c>
      <c r="C134">
        <v>0.2</v>
      </c>
      <c r="D134">
        <v>6.9731999999999976</v>
      </c>
    </row>
    <row r="135" spans="1:4" x14ac:dyDescent="0.35">
      <c r="A135">
        <v>20.04</v>
      </c>
      <c r="B135">
        <v>3</v>
      </c>
      <c r="C135">
        <v>0</v>
      </c>
      <c r="D135">
        <v>9.6191999999999993</v>
      </c>
    </row>
    <row r="136" spans="1:4" x14ac:dyDescent="0.35">
      <c r="A136">
        <v>35.44</v>
      </c>
      <c r="B136">
        <v>1</v>
      </c>
      <c r="C136">
        <v>0</v>
      </c>
      <c r="D136">
        <v>16.656799999999997</v>
      </c>
    </row>
    <row r="137" spans="1:4" x14ac:dyDescent="0.35">
      <c r="A137">
        <v>11.52</v>
      </c>
      <c r="B137">
        <v>4</v>
      </c>
      <c r="C137">
        <v>0</v>
      </c>
      <c r="D137">
        <v>3.4559999999999995</v>
      </c>
    </row>
    <row r="138" spans="1:4" x14ac:dyDescent="0.35">
      <c r="A138">
        <v>4.0199999999999996</v>
      </c>
      <c r="B138">
        <v>2</v>
      </c>
      <c r="C138">
        <v>0</v>
      </c>
      <c r="D138">
        <v>1.9697999999999998</v>
      </c>
    </row>
    <row r="139" spans="1:4" x14ac:dyDescent="0.35">
      <c r="A139">
        <v>76.176000000000002</v>
      </c>
      <c r="B139">
        <v>3</v>
      </c>
      <c r="C139">
        <v>0.2</v>
      </c>
      <c r="D139">
        <v>26.661599999999996</v>
      </c>
    </row>
    <row r="140" spans="1:4" x14ac:dyDescent="0.35">
      <c r="A140">
        <v>65.88</v>
      </c>
      <c r="B140">
        <v>6</v>
      </c>
      <c r="C140">
        <v>0</v>
      </c>
      <c r="D140">
        <v>18.446400000000004</v>
      </c>
    </row>
    <row r="141" spans="1:4" x14ac:dyDescent="0.35">
      <c r="A141">
        <v>43.120000000000005</v>
      </c>
      <c r="B141">
        <v>14</v>
      </c>
      <c r="C141">
        <v>0</v>
      </c>
      <c r="D141">
        <v>20.697599999999998</v>
      </c>
    </row>
    <row r="142" spans="1:4" x14ac:dyDescent="0.35">
      <c r="A142">
        <v>82.800000000000011</v>
      </c>
      <c r="B142">
        <v>2</v>
      </c>
      <c r="C142">
        <v>0.2</v>
      </c>
      <c r="D142">
        <v>10.349999999999994</v>
      </c>
    </row>
    <row r="143" spans="1:4" x14ac:dyDescent="0.35">
      <c r="A143">
        <v>8.82</v>
      </c>
      <c r="B143">
        <v>3</v>
      </c>
      <c r="C143">
        <v>0</v>
      </c>
      <c r="D143">
        <v>2.3814000000000002</v>
      </c>
    </row>
    <row r="144" spans="1:4" x14ac:dyDescent="0.35">
      <c r="A144">
        <v>10.86</v>
      </c>
      <c r="B144">
        <v>3</v>
      </c>
      <c r="C144">
        <v>0</v>
      </c>
      <c r="D144">
        <v>5.1042000000000005</v>
      </c>
    </row>
    <row r="145" spans="1:4" x14ac:dyDescent="0.35">
      <c r="A145">
        <v>143.69999999999999</v>
      </c>
      <c r="B145">
        <v>3</v>
      </c>
      <c r="C145">
        <v>0</v>
      </c>
      <c r="D145">
        <v>68.975999999999999</v>
      </c>
    </row>
    <row r="146" spans="1:4" x14ac:dyDescent="0.35">
      <c r="A146">
        <v>839.43000000000006</v>
      </c>
      <c r="B146">
        <v>3</v>
      </c>
      <c r="C146">
        <v>0</v>
      </c>
      <c r="D146">
        <v>218.25179999999997</v>
      </c>
    </row>
    <row r="147" spans="1:4" x14ac:dyDescent="0.35">
      <c r="A147">
        <v>671.93</v>
      </c>
      <c r="B147">
        <v>7</v>
      </c>
      <c r="C147">
        <v>0</v>
      </c>
      <c r="D147">
        <v>20.157899999999998</v>
      </c>
    </row>
    <row r="148" spans="1:4" x14ac:dyDescent="0.35">
      <c r="A148">
        <v>93.888000000000005</v>
      </c>
      <c r="B148">
        <v>4</v>
      </c>
      <c r="C148">
        <v>0.2</v>
      </c>
      <c r="D148">
        <v>12.90959999999999</v>
      </c>
    </row>
    <row r="149" spans="1:4" x14ac:dyDescent="0.35">
      <c r="A149">
        <v>384.45000000000005</v>
      </c>
      <c r="B149">
        <v>11</v>
      </c>
      <c r="C149">
        <v>0</v>
      </c>
      <c r="D149">
        <v>103.80150000000003</v>
      </c>
    </row>
    <row r="150" spans="1:4" x14ac:dyDescent="0.35">
      <c r="A150">
        <v>149.97</v>
      </c>
      <c r="B150">
        <v>3</v>
      </c>
      <c r="C150">
        <v>0</v>
      </c>
      <c r="D150">
        <v>5.9987999999999815</v>
      </c>
    </row>
    <row r="151" spans="1:4" x14ac:dyDescent="0.35">
      <c r="A151">
        <v>1951.84</v>
      </c>
      <c r="B151">
        <v>8</v>
      </c>
      <c r="C151">
        <v>0</v>
      </c>
      <c r="D151">
        <v>585.55199999999991</v>
      </c>
    </row>
    <row r="152" spans="1:4" x14ac:dyDescent="0.35">
      <c r="A152">
        <v>171.55</v>
      </c>
      <c r="B152">
        <v>5</v>
      </c>
      <c r="C152">
        <v>0</v>
      </c>
      <c r="D152">
        <v>80.628500000000003</v>
      </c>
    </row>
    <row r="153" spans="1:4" x14ac:dyDescent="0.35">
      <c r="A153">
        <v>157.91999999999999</v>
      </c>
      <c r="B153">
        <v>5</v>
      </c>
      <c r="C153">
        <v>0.2</v>
      </c>
      <c r="D153">
        <v>17.765999999999991</v>
      </c>
    </row>
    <row r="154" spans="1:4" x14ac:dyDescent="0.35">
      <c r="A154">
        <v>203.184</v>
      </c>
      <c r="B154">
        <v>2</v>
      </c>
      <c r="C154">
        <v>0.2</v>
      </c>
      <c r="D154">
        <v>15.238799999999991</v>
      </c>
    </row>
    <row r="155" spans="1:4" x14ac:dyDescent="0.35">
      <c r="A155">
        <v>58.379999999999995</v>
      </c>
      <c r="B155">
        <v>7</v>
      </c>
      <c r="C155">
        <v>0</v>
      </c>
      <c r="D155">
        <v>26.270999999999994</v>
      </c>
    </row>
    <row r="156" spans="1:4" x14ac:dyDescent="0.35">
      <c r="A156">
        <v>105.52</v>
      </c>
      <c r="B156">
        <v>4</v>
      </c>
      <c r="C156">
        <v>0</v>
      </c>
      <c r="D156">
        <v>48.539199999999994</v>
      </c>
    </row>
    <row r="157" spans="1:4" x14ac:dyDescent="0.35">
      <c r="A157">
        <v>80.88</v>
      </c>
      <c r="B157">
        <v>6</v>
      </c>
      <c r="C157">
        <v>0</v>
      </c>
      <c r="D157">
        <v>21.028799999999997</v>
      </c>
    </row>
    <row r="158" spans="1:4" x14ac:dyDescent="0.35">
      <c r="A158">
        <v>6.63</v>
      </c>
      <c r="B158">
        <v>3</v>
      </c>
      <c r="C158">
        <v>0</v>
      </c>
      <c r="D158">
        <v>1.7901</v>
      </c>
    </row>
    <row r="159" spans="1:4" x14ac:dyDescent="0.35">
      <c r="A159">
        <v>457.56800000000004</v>
      </c>
      <c r="B159">
        <v>2</v>
      </c>
      <c r="C159">
        <v>0.2</v>
      </c>
      <c r="D159">
        <v>51.476399999999941</v>
      </c>
    </row>
    <row r="160" spans="1:4" x14ac:dyDescent="0.35">
      <c r="A160">
        <v>14.62</v>
      </c>
      <c r="B160">
        <v>2</v>
      </c>
      <c r="C160">
        <v>0</v>
      </c>
      <c r="D160">
        <v>6.8713999999999995</v>
      </c>
    </row>
    <row r="161" spans="1:4" x14ac:dyDescent="0.35">
      <c r="A161">
        <v>944.93000000000006</v>
      </c>
      <c r="B161">
        <v>7</v>
      </c>
      <c r="C161">
        <v>0</v>
      </c>
      <c r="D161">
        <v>236.23250000000002</v>
      </c>
    </row>
    <row r="162" spans="1:4" x14ac:dyDescent="0.35">
      <c r="A162">
        <v>5.98</v>
      </c>
      <c r="B162">
        <v>1</v>
      </c>
      <c r="C162">
        <v>0</v>
      </c>
      <c r="D162">
        <v>2.6909999999999998</v>
      </c>
    </row>
    <row r="163" spans="1:4" x14ac:dyDescent="0.35">
      <c r="A163">
        <v>54.384000000000007</v>
      </c>
      <c r="B163">
        <v>2</v>
      </c>
      <c r="C163">
        <v>0.2</v>
      </c>
      <c r="D163">
        <v>1.359599999999995</v>
      </c>
    </row>
    <row r="164" spans="1:4" x14ac:dyDescent="0.35">
      <c r="A164">
        <v>28.4</v>
      </c>
      <c r="B164">
        <v>5</v>
      </c>
      <c r="C164">
        <v>0</v>
      </c>
      <c r="D164">
        <v>13.347999999999997</v>
      </c>
    </row>
    <row r="165" spans="1:4" x14ac:dyDescent="0.35">
      <c r="A165">
        <v>27.680000000000003</v>
      </c>
      <c r="B165">
        <v>2</v>
      </c>
      <c r="C165">
        <v>0.2</v>
      </c>
      <c r="D165">
        <v>9.6879999999999988</v>
      </c>
    </row>
    <row r="166" spans="1:4" x14ac:dyDescent="0.35">
      <c r="A166">
        <v>9.9359999999999999</v>
      </c>
      <c r="B166">
        <v>3</v>
      </c>
      <c r="C166">
        <v>0.2</v>
      </c>
      <c r="D166">
        <v>2.7324000000000002</v>
      </c>
    </row>
    <row r="167" spans="1:4" x14ac:dyDescent="0.35">
      <c r="A167">
        <v>8159.9519999999993</v>
      </c>
      <c r="B167">
        <v>8</v>
      </c>
      <c r="C167">
        <v>0.4</v>
      </c>
      <c r="D167">
        <v>-1359.992000000002</v>
      </c>
    </row>
    <row r="168" spans="1:4" x14ac:dyDescent="0.35">
      <c r="A168">
        <v>275.928</v>
      </c>
      <c r="B168">
        <v>3</v>
      </c>
      <c r="C168">
        <v>0.2</v>
      </c>
      <c r="D168">
        <v>-58.634699999999995</v>
      </c>
    </row>
    <row r="169" spans="1:4" x14ac:dyDescent="0.35">
      <c r="A169">
        <v>1740.0599999999997</v>
      </c>
      <c r="B169">
        <v>9</v>
      </c>
      <c r="C169">
        <v>0.3</v>
      </c>
      <c r="D169">
        <v>-24.858000000000175</v>
      </c>
    </row>
    <row r="170" spans="1:4" x14ac:dyDescent="0.35">
      <c r="A170">
        <v>32.064</v>
      </c>
      <c r="B170">
        <v>6</v>
      </c>
      <c r="C170">
        <v>0.2</v>
      </c>
      <c r="D170">
        <v>6.8135999999999974</v>
      </c>
    </row>
    <row r="171" spans="1:4" x14ac:dyDescent="0.35">
      <c r="A171">
        <v>177.97999999999996</v>
      </c>
      <c r="B171">
        <v>5</v>
      </c>
      <c r="C171">
        <v>0.8</v>
      </c>
      <c r="D171">
        <v>-453.84900000000005</v>
      </c>
    </row>
    <row r="172" spans="1:4" x14ac:dyDescent="0.35">
      <c r="A172">
        <v>143.976</v>
      </c>
      <c r="B172">
        <v>3</v>
      </c>
      <c r="C172">
        <v>0.2</v>
      </c>
      <c r="D172">
        <v>8.998500000000007</v>
      </c>
    </row>
    <row r="173" spans="1:4" x14ac:dyDescent="0.35">
      <c r="A173">
        <v>20.94</v>
      </c>
      <c r="B173">
        <v>3</v>
      </c>
      <c r="C173">
        <v>0</v>
      </c>
      <c r="D173">
        <v>9.841800000000001</v>
      </c>
    </row>
    <row r="174" spans="1:4" x14ac:dyDescent="0.35">
      <c r="A174">
        <v>110.96</v>
      </c>
      <c r="B174">
        <v>2</v>
      </c>
      <c r="C174">
        <v>0</v>
      </c>
      <c r="D174">
        <v>53.260799999999996</v>
      </c>
    </row>
    <row r="175" spans="1:4" x14ac:dyDescent="0.35">
      <c r="A175">
        <v>340.14400000000006</v>
      </c>
      <c r="B175">
        <v>7</v>
      </c>
      <c r="C175">
        <v>0.2</v>
      </c>
      <c r="D175">
        <v>21.259</v>
      </c>
    </row>
    <row r="176" spans="1:4" x14ac:dyDescent="0.35">
      <c r="A176">
        <v>52.447999999999993</v>
      </c>
      <c r="B176">
        <v>2</v>
      </c>
      <c r="C176">
        <v>0.8</v>
      </c>
      <c r="D176">
        <v>-131.12000000000003</v>
      </c>
    </row>
    <row r="177" spans="1:4" x14ac:dyDescent="0.35">
      <c r="A177">
        <v>20.16</v>
      </c>
      <c r="B177">
        <v>4</v>
      </c>
      <c r="C177">
        <v>0.2</v>
      </c>
      <c r="D177">
        <v>6.5519999999999987</v>
      </c>
    </row>
    <row r="178" spans="1:4" x14ac:dyDescent="0.35">
      <c r="A178">
        <v>97.263999999999982</v>
      </c>
      <c r="B178">
        <v>4</v>
      </c>
      <c r="C178">
        <v>0.8</v>
      </c>
      <c r="D178">
        <v>-243.16000000000008</v>
      </c>
    </row>
    <row r="179" spans="1:4" x14ac:dyDescent="0.35">
      <c r="A179">
        <v>396.80200000000002</v>
      </c>
      <c r="B179">
        <v>7</v>
      </c>
      <c r="C179">
        <v>0.3</v>
      </c>
      <c r="D179">
        <v>-11.337199999999939</v>
      </c>
    </row>
    <row r="180" spans="1:4" x14ac:dyDescent="0.35">
      <c r="A180">
        <v>15.88</v>
      </c>
      <c r="B180">
        <v>5</v>
      </c>
      <c r="C180">
        <v>0.2</v>
      </c>
      <c r="D180">
        <v>-3.771500000000001</v>
      </c>
    </row>
    <row r="181" spans="1:4" x14ac:dyDescent="0.35">
      <c r="A181">
        <v>3.28</v>
      </c>
      <c r="B181">
        <v>1</v>
      </c>
      <c r="C181">
        <v>0</v>
      </c>
      <c r="D181">
        <v>1.4104000000000001</v>
      </c>
    </row>
    <row r="182" spans="1:4" x14ac:dyDescent="0.35">
      <c r="A182">
        <v>24.816000000000003</v>
      </c>
      <c r="B182">
        <v>2</v>
      </c>
      <c r="C182">
        <v>0.2</v>
      </c>
      <c r="D182">
        <v>1.8612000000000002</v>
      </c>
    </row>
    <row r="183" spans="1:4" x14ac:dyDescent="0.35">
      <c r="A183">
        <v>408.74399999999997</v>
      </c>
      <c r="B183">
        <v>7</v>
      </c>
      <c r="C183">
        <v>0.2</v>
      </c>
      <c r="D183">
        <v>76.639499999999984</v>
      </c>
    </row>
    <row r="184" spans="1:4" x14ac:dyDescent="0.35">
      <c r="A184">
        <v>503.96</v>
      </c>
      <c r="B184">
        <v>4</v>
      </c>
      <c r="C184">
        <v>0</v>
      </c>
      <c r="D184">
        <v>131.02960000000002</v>
      </c>
    </row>
    <row r="185" spans="1:4" x14ac:dyDescent="0.35">
      <c r="A185">
        <v>149.94999999999999</v>
      </c>
      <c r="B185">
        <v>5</v>
      </c>
      <c r="C185">
        <v>0</v>
      </c>
      <c r="D185">
        <v>41.986000000000004</v>
      </c>
    </row>
    <row r="186" spans="1:4" x14ac:dyDescent="0.35">
      <c r="A186">
        <v>29</v>
      </c>
      <c r="B186">
        <v>2</v>
      </c>
      <c r="C186">
        <v>0</v>
      </c>
      <c r="D186">
        <v>7.25</v>
      </c>
    </row>
    <row r="187" spans="1:4" x14ac:dyDescent="0.35">
      <c r="A187">
        <v>7.16</v>
      </c>
      <c r="B187">
        <v>2</v>
      </c>
      <c r="C187">
        <v>0</v>
      </c>
      <c r="D187">
        <v>3.4367999999999999</v>
      </c>
    </row>
    <row r="188" spans="1:4" x14ac:dyDescent="0.35">
      <c r="A188">
        <v>176.8</v>
      </c>
      <c r="B188">
        <v>8</v>
      </c>
      <c r="C188">
        <v>0</v>
      </c>
      <c r="D188">
        <v>22.984000000000009</v>
      </c>
    </row>
    <row r="189" spans="1:4" x14ac:dyDescent="0.35">
      <c r="A189">
        <v>37.224000000000004</v>
      </c>
      <c r="B189">
        <v>3</v>
      </c>
      <c r="C189">
        <v>0.2</v>
      </c>
      <c r="D189">
        <v>3.7224000000000004</v>
      </c>
    </row>
    <row r="190" spans="1:4" x14ac:dyDescent="0.35">
      <c r="A190">
        <v>20.016000000000002</v>
      </c>
      <c r="B190">
        <v>3</v>
      </c>
      <c r="C190">
        <v>0.2</v>
      </c>
      <c r="D190">
        <v>6.2549999999999963</v>
      </c>
    </row>
    <row r="191" spans="1:4" x14ac:dyDescent="0.35">
      <c r="A191">
        <v>899.13600000000008</v>
      </c>
      <c r="B191">
        <v>4</v>
      </c>
      <c r="C191">
        <v>0.2</v>
      </c>
      <c r="D191">
        <v>112.39199999999991</v>
      </c>
    </row>
    <row r="192" spans="1:4" x14ac:dyDescent="0.35">
      <c r="A192">
        <v>71.760000000000005</v>
      </c>
      <c r="B192">
        <v>6</v>
      </c>
      <c r="C192">
        <v>0</v>
      </c>
      <c r="D192">
        <v>20.092800000000004</v>
      </c>
    </row>
    <row r="193" spans="1:4" x14ac:dyDescent="0.35">
      <c r="A193">
        <v>51.84</v>
      </c>
      <c r="B193">
        <v>8</v>
      </c>
      <c r="C193">
        <v>0</v>
      </c>
      <c r="D193">
        <v>24.883200000000002</v>
      </c>
    </row>
    <row r="194" spans="1:4" x14ac:dyDescent="0.35">
      <c r="A194">
        <v>626.35200000000009</v>
      </c>
      <c r="B194">
        <v>3</v>
      </c>
      <c r="C194">
        <v>0.2</v>
      </c>
      <c r="D194">
        <v>46.976400000000012</v>
      </c>
    </row>
    <row r="195" spans="1:4" x14ac:dyDescent="0.35">
      <c r="A195">
        <v>19.899999999999999</v>
      </c>
      <c r="B195">
        <v>5</v>
      </c>
      <c r="C195">
        <v>0</v>
      </c>
      <c r="D195">
        <v>6.5669999999999984</v>
      </c>
    </row>
    <row r="196" spans="1:4" x14ac:dyDescent="0.35">
      <c r="A196">
        <v>14.280000000000001</v>
      </c>
      <c r="B196">
        <v>7</v>
      </c>
      <c r="C196">
        <v>0</v>
      </c>
      <c r="D196">
        <v>6.7115999999999989</v>
      </c>
    </row>
    <row r="197" spans="1:4" x14ac:dyDescent="0.35">
      <c r="A197">
        <v>7.4080000000000004</v>
      </c>
      <c r="B197">
        <v>2</v>
      </c>
      <c r="C197">
        <v>0.2</v>
      </c>
      <c r="D197">
        <v>1.2037999999999995</v>
      </c>
    </row>
    <row r="198" spans="1:4" x14ac:dyDescent="0.35">
      <c r="A198">
        <v>6.048</v>
      </c>
      <c r="B198">
        <v>3</v>
      </c>
      <c r="C198">
        <v>0.2</v>
      </c>
      <c r="D198">
        <v>1.5876000000000006</v>
      </c>
    </row>
    <row r="199" spans="1:4" x14ac:dyDescent="0.35">
      <c r="A199">
        <v>46.26</v>
      </c>
      <c r="B199">
        <v>3</v>
      </c>
      <c r="C199">
        <v>0</v>
      </c>
      <c r="D199">
        <v>12.0276</v>
      </c>
    </row>
    <row r="200" spans="1:4" x14ac:dyDescent="0.35">
      <c r="A200">
        <v>2.9460000000000006</v>
      </c>
      <c r="B200">
        <v>2</v>
      </c>
      <c r="C200">
        <v>0.7</v>
      </c>
      <c r="D200">
        <v>-2.2585999999999995</v>
      </c>
    </row>
    <row r="201" spans="1:4" x14ac:dyDescent="0.35">
      <c r="A201">
        <v>16.056000000000001</v>
      </c>
      <c r="B201">
        <v>3</v>
      </c>
      <c r="C201">
        <v>0.2</v>
      </c>
      <c r="D201">
        <v>5.8203000000000005</v>
      </c>
    </row>
    <row r="202" spans="1:4" x14ac:dyDescent="0.35">
      <c r="A202">
        <v>21.744000000000003</v>
      </c>
      <c r="B202">
        <v>3</v>
      </c>
      <c r="C202">
        <v>0.2</v>
      </c>
      <c r="D202">
        <v>6.794999999999999</v>
      </c>
    </row>
    <row r="203" spans="1:4" x14ac:dyDescent="0.35">
      <c r="A203">
        <v>218.75</v>
      </c>
      <c r="B203">
        <v>2</v>
      </c>
      <c r="C203">
        <v>0.5</v>
      </c>
      <c r="D203">
        <v>-161.875</v>
      </c>
    </row>
    <row r="204" spans="1:4" x14ac:dyDescent="0.35">
      <c r="A204">
        <v>2.6</v>
      </c>
      <c r="B204">
        <v>1</v>
      </c>
      <c r="C204">
        <v>0.2</v>
      </c>
      <c r="D204">
        <v>0.29249999999999987</v>
      </c>
    </row>
    <row r="205" spans="1:4" x14ac:dyDescent="0.35">
      <c r="A205">
        <v>66.283999999999992</v>
      </c>
      <c r="B205">
        <v>2</v>
      </c>
      <c r="C205">
        <v>0.8</v>
      </c>
      <c r="D205">
        <v>-178.96680000000001</v>
      </c>
    </row>
    <row r="206" spans="1:4" x14ac:dyDescent="0.35">
      <c r="A206">
        <v>35.168000000000006</v>
      </c>
      <c r="B206">
        <v>7</v>
      </c>
      <c r="C206">
        <v>0.2</v>
      </c>
      <c r="D206">
        <v>9.6712000000000025</v>
      </c>
    </row>
    <row r="207" spans="1:4" x14ac:dyDescent="0.35">
      <c r="A207">
        <v>444.76800000000003</v>
      </c>
      <c r="B207">
        <v>4</v>
      </c>
      <c r="C207">
        <v>0.2</v>
      </c>
      <c r="D207">
        <v>44.476800000000026</v>
      </c>
    </row>
    <row r="208" spans="1:4" x14ac:dyDescent="0.35">
      <c r="A208">
        <v>83.92</v>
      </c>
      <c r="B208">
        <v>4</v>
      </c>
      <c r="C208">
        <v>0</v>
      </c>
      <c r="D208">
        <v>5.8743999999999943</v>
      </c>
    </row>
    <row r="209" spans="1:4" x14ac:dyDescent="0.35">
      <c r="A209">
        <v>131.97999999999999</v>
      </c>
      <c r="B209">
        <v>2</v>
      </c>
      <c r="C209">
        <v>0</v>
      </c>
      <c r="D209">
        <v>35.634600000000006</v>
      </c>
    </row>
    <row r="210" spans="1:4" x14ac:dyDescent="0.35">
      <c r="A210">
        <v>15.92</v>
      </c>
      <c r="B210">
        <v>4</v>
      </c>
      <c r="C210">
        <v>0</v>
      </c>
      <c r="D210">
        <v>7.4824000000000002</v>
      </c>
    </row>
    <row r="211" spans="1:4" x14ac:dyDescent="0.35">
      <c r="A211">
        <v>52.29</v>
      </c>
      <c r="B211">
        <v>9</v>
      </c>
      <c r="C211">
        <v>0</v>
      </c>
      <c r="D211">
        <v>16.209899999999998</v>
      </c>
    </row>
    <row r="212" spans="1:4" x14ac:dyDescent="0.35">
      <c r="A212">
        <v>91.99</v>
      </c>
      <c r="B212">
        <v>1</v>
      </c>
      <c r="C212">
        <v>0</v>
      </c>
      <c r="D212">
        <v>3.6795999999999935</v>
      </c>
    </row>
    <row r="213" spans="1:4" x14ac:dyDescent="0.35">
      <c r="A213">
        <v>20.8</v>
      </c>
      <c r="B213">
        <v>2</v>
      </c>
      <c r="C213">
        <v>0.2</v>
      </c>
      <c r="D213">
        <v>6.4999999999999991</v>
      </c>
    </row>
    <row r="214" spans="1:4" x14ac:dyDescent="0.35">
      <c r="A214">
        <v>23.680000000000003</v>
      </c>
      <c r="B214">
        <v>2</v>
      </c>
      <c r="C214">
        <v>0.2</v>
      </c>
      <c r="D214">
        <v>8.879999999999999</v>
      </c>
    </row>
    <row r="215" spans="1:4" x14ac:dyDescent="0.35">
      <c r="A215">
        <v>452.45</v>
      </c>
      <c r="B215">
        <v>5</v>
      </c>
      <c r="C215">
        <v>0.5</v>
      </c>
      <c r="D215">
        <v>-244.32300000000006</v>
      </c>
    </row>
    <row r="216" spans="1:4" x14ac:dyDescent="0.35">
      <c r="A216">
        <v>62.981999999999999</v>
      </c>
      <c r="B216">
        <v>3</v>
      </c>
      <c r="C216">
        <v>0.4</v>
      </c>
      <c r="D216">
        <v>-14.695800000000006</v>
      </c>
    </row>
    <row r="217" spans="1:4" x14ac:dyDescent="0.35">
      <c r="A217">
        <v>1188.0000000000002</v>
      </c>
      <c r="B217">
        <v>9</v>
      </c>
      <c r="C217">
        <v>0.7</v>
      </c>
      <c r="D217">
        <v>-950.40000000000009</v>
      </c>
    </row>
    <row r="218" spans="1:4" x14ac:dyDescent="0.35">
      <c r="A218">
        <v>89.584000000000003</v>
      </c>
      <c r="B218">
        <v>2</v>
      </c>
      <c r="C218">
        <v>0.2</v>
      </c>
      <c r="D218">
        <v>4.4792000000000058</v>
      </c>
    </row>
    <row r="219" spans="1:4" x14ac:dyDescent="0.35">
      <c r="A219">
        <v>93.06</v>
      </c>
      <c r="B219">
        <v>6</v>
      </c>
      <c r="C219">
        <v>0</v>
      </c>
      <c r="D219">
        <v>26.056800000000003</v>
      </c>
    </row>
    <row r="220" spans="1:4" x14ac:dyDescent="0.35">
      <c r="A220">
        <v>302.37599999999998</v>
      </c>
      <c r="B220">
        <v>3</v>
      </c>
      <c r="C220">
        <v>0.2</v>
      </c>
      <c r="D220">
        <v>22.678200000000018</v>
      </c>
    </row>
    <row r="221" spans="1:4" x14ac:dyDescent="0.35">
      <c r="A221">
        <v>5.5840000000000005</v>
      </c>
      <c r="B221">
        <v>2</v>
      </c>
      <c r="C221">
        <v>0.2</v>
      </c>
      <c r="D221">
        <v>1.8147999999999997</v>
      </c>
    </row>
    <row r="222" spans="1:4" x14ac:dyDescent="0.35">
      <c r="A222">
        <v>22.704000000000004</v>
      </c>
      <c r="B222">
        <v>6</v>
      </c>
      <c r="C222">
        <v>0.2</v>
      </c>
      <c r="D222">
        <v>8.2302</v>
      </c>
    </row>
    <row r="223" spans="1:4" x14ac:dyDescent="0.35">
      <c r="A223">
        <v>19.776000000000003</v>
      </c>
      <c r="B223">
        <v>4</v>
      </c>
      <c r="C223">
        <v>0.7</v>
      </c>
      <c r="D223">
        <v>-13.843199999999996</v>
      </c>
    </row>
    <row r="224" spans="1:4" x14ac:dyDescent="0.35">
      <c r="A224">
        <v>72.703999999999994</v>
      </c>
      <c r="B224">
        <v>4</v>
      </c>
      <c r="C224">
        <v>0.2</v>
      </c>
      <c r="D224">
        <v>19.084800000000005</v>
      </c>
    </row>
    <row r="225" spans="1:4" x14ac:dyDescent="0.35">
      <c r="A225">
        <v>479.98800000000006</v>
      </c>
      <c r="B225">
        <v>4</v>
      </c>
      <c r="C225">
        <v>0.7</v>
      </c>
      <c r="D225">
        <v>-383.99040000000002</v>
      </c>
    </row>
    <row r="226" spans="1:4" x14ac:dyDescent="0.35">
      <c r="A226">
        <v>27.168000000000003</v>
      </c>
      <c r="B226">
        <v>2</v>
      </c>
      <c r="C226">
        <v>0.2</v>
      </c>
      <c r="D226">
        <v>2.7168000000000001</v>
      </c>
    </row>
    <row r="227" spans="1:4" x14ac:dyDescent="0.35">
      <c r="A227">
        <v>2.2000000000000002</v>
      </c>
      <c r="B227">
        <v>1</v>
      </c>
      <c r="C227">
        <v>0</v>
      </c>
      <c r="D227">
        <v>0.96800000000000019</v>
      </c>
    </row>
    <row r="228" spans="1:4" x14ac:dyDescent="0.35">
      <c r="A228">
        <v>622.44999999999993</v>
      </c>
      <c r="B228">
        <v>5</v>
      </c>
      <c r="C228">
        <v>0</v>
      </c>
      <c r="D228">
        <v>136.93899999999999</v>
      </c>
    </row>
    <row r="229" spans="1:4" x14ac:dyDescent="0.35">
      <c r="A229">
        <v>21.98</v>
      </c>
      <c r="B229">
        <v>1</v>
      </c>
      <c r="C229">
        <v>0</v>
      </c>
      <c r="D229">
        <v>0.21979999999999933</v>
      </c>
    </row>
    <row r="230" spans="1:4" x14ac:dyDescent="0.35">
      <c r="A230">
        <v>161.56800000000001</v>
      </c>
      <c r="B230">
        <v>2</v>
      </c>
      <c r="C230">
        <v>0.2</v>
      </c>
      <c r="D230">
        <v>-28.274400000000021</v>
      </c>
    </row>
    <row r="231" spans="1:4" x14ac:dyDescent="0.35">
      <c r="A231">
        <v>389.69600000000003</v>
      </c>
      <c r="B231">
        <v>8</v>
      </c>
      <c r="C231">
        <v>0.2</v>
      </c>
      <c r="D231">
        <v>43.840799999999973</v>
      </c>
    </row>
    <row r="232" spans="1:4" x14ac:dyDescent="0.35">
      <c r="A232">
        <v>18.648000000000003</v>
      </c>
      <c r="B232">
        <v>7</v>
      </c>
      <c r="C232">
        <v>0.7</v>
      </c>
      <c r="D232">
        <v>-12.431999999999999</v>
      </c>
    </row>
    <row r="233" spans="1:4" x14ac:dyDescent="0.35">
      <c r="A233">
        <v>233.86</v>
      </c>
      <c r="B233">
        <v>2</v>
      </c>
      <c r="C233">
        <v>0.45</v>
      </c>
      <c r="D233">
        <v>-102.04800000000003</v>
      </c>
    </row>
    <row r="234" spans="1:4" x14ac:dyDescent="0.35">
      <c r="A234">
        <v>620.61450000000013</v>
      </c>
      <c r="B234">
        <v>3</v>
      </c>
      <c r="C234">
        <v>0.45</v>
      </c>
      <c r="D234">
        <v>-248.24579999999992</v>
      </c>
    </row>
    <row r="235" spans="1:4" x14ac:dyDescent="0.35">
      <c r="A235">
        <v>5.3280000000000012</v>
      </c>
      <c r="B235">
        <v>2</v>
      </c>
      <c r="C235">
        <v>0.7</v>
      </c>
      <c r="D235">
        <v>-3.5519999999999996</v>
      </c>
    </row>
    <row r="236" spans="1:4" x14ac:dyDescent="0.35">
      <c r="A236">
        <v>258.072</v>
      </c>
      <c r="B236">
        <v>3</v>
      </c>
      <c r="C236">
        <v>0.2</v>
      </c>
      <c r="D236">
        <v>0</v>
      </c>
    </row>
    <row r="237" spans="1:4" x14ac:dyDescent="0.35">
      <c r="A237">
        <v>617.97600000000011</v>
      </c>
      <c r="B237">
        <v>3</v>
      </c>
      <c r="C237">
        <v>0.2</v>
      </c>
      <c r="D237">
        <v>-7.724700000000098</v>
      </c>
    </row>
    <row r="238" spans="1:4" x14ac:dyDescent="0.35">
      <c r="A238">
        <v>10.56</v>
      </c>
      <c r="B238">
        <v>2</v>
      </c>
      <c r="C238">
        <v>0</v>
      </c>
      <c r="D238">
        <v>4.7519999999999998</v>
      </c>
    </row>
    <row r="239" spans="1:4" x14ac:dyDescent="0.35">
      <c r="A239">
        <v>25.920000000000005</v>
      </c>
      <c r="B239">
        <v>5</v>
      </c>
      <c r="C239">
        <v>0.2</v>
      </c>
      <c r="D239">
        <v>9.3960000000000008</v>
      </c>
    </row>
    <row r="240" spans="1:4" x14ac:dyDescent="0.35">
      <c r="A240">
        <v>419.68000000000006</v>
      </c>
      <c r="B240">
        <v>5</v>
      </c>
      <c r="C240">
        <v>0.6</v>
      </c>
      <c r="D240">
        <v>-356.72799999999995</v>
      </c>
    </row>
    <row r="241" spans="1:4" x14ac:dyDescent="0.35">
      <c r="A241">
        <v>11.688000000000001</v>
      </c>
      <c r="B241">
        <v>3</v>
      </c>
      <c r="C241">
        <v>0.6</v>
      </c>
      <c r="D241">
        <v>-4.6751999999999985</v>
      </c>
    </row>
    <row r="242" spans="1:4" x14ac:dyDescent="0.35">
      <c r="A242">
        <v>31.983999999999998</v>
      </c>
      <c r="B242">
        <v>2</v>
      </c>
      <c r="C242">
        <v>0.2</v>
      </c>
      <c r="D242">
        <v>11.194399999999998</v>
      </c>
    </row>
    <row r="243" spans="1:4" x14ac:dyDescent="0.35">
      <c r="A243">
        <v>177.22499999999999</v>
      </c>
      <c r="B243">
        <v>5</v>
      </c>
      <c r="C243">
        <v>0.5</v>
      </c>
      <c r="D243">
        <v>-120.51299999999998</v>
      </c>
    </row>
    <row r="244" spans="1:4" x14ac:dyDescent="0.35">
      <c r="A244">
        <v>4.0440000000000005</v>
      </c>
      <c r="B244">
        <v>3</v>
      </c>
      <c r="C244">
        <v>0.6</v>
      </c>
      <c r="D244">
        <v>-2.8307999999999995</v>
      </c>
    </row>
    <row r="245" spans="1:4" x14ac:dyDescent="0.35">
      <c r="A245">
        <v>7.4080000000000004</v>
      </c>
      <c r="B245">
        <v>2</v>
      </c>
      <c r="C245">
        <v>0.2</v>
      </c>
      <c r="D245">
        <v>1.2037999999999995</v>
      </c>
    </row>
    <row r="246" spans="1:4" x14ac:dyDescent="0.35">
      <c r="A246">
        <v>2001.8600000000001</v>
      </c>
      <c r="B246">
        <v>7</v>
      </c>
      <c r="C246">
        <v>0</v>
      </c>
      <c r="D246">
        <v>580.53939999999989</v>
      </c>
    </row>
    <row r="247" spans="1:4" x14ac:dyDescent="0.35">
      <c r="A247">
        <v>166.72</v>
      </c>
      <c r="B247">
        <v>2</v>
      </c>
      <c r="C247">
        <v>0</v>
      </c>
      <c r="D247">
        <v>41.680000000000007</v>
      </c>
    </row>
    <row r="248" spans="1:4" x14ac:dyDescent="0.35">
      <c r="A248">
        <v>47.88</v>
      </c>
      <c r="B248">
        <v>6</v>
      </c>
      <c r="C248">
        <v>0</v>
      </c>
      <c r="D248">
        <v>23.94</v>
      </c>
    </row>
    <row r="249" spans="1:4" x14ac:dyDescent="0.35">
      <c r="A249">
        <v>1503.25</v>
      </c>
      <c r="B249">
        <v>5</v>
      </c>
      <c r="C249">
        <v>0</v>
      </c>
      <c r="D249">
        <v>496.07249999999993</v>
      </c>
    </row>
    <row r="250" spans="1:4" x14ac:dyDescent="0.35">
      <c r="A250">
        <v>25.92</v>
      </c>
      <c r="B250">
        <v>4</v>
      </c>
      <c r="C250">
        <v>0</v>
      </c>
      <c r="D250">
        <v>12.441600000000001</v>
      </c>
    </row>
    <row r="251" spans="1:4" x14ac:dyDescent="0.35">
      <c r="A251">
        <v>321.56799999999998</v>
      </c>
      <c r="B251">
        <v>2</v>
      </c>
      <c r="C251">
        <v>0.2</v>
      </c>
      <c r="D251">
        <v>28.137200000000007</v>
      </c>
    </row>
    <row r="252" spans="1:4" x14ac:dyDescent="0.35">
      <c r="A252">
        <v>7.61</v>
      </c>
      <c r="B252">
        <v>1</v>
      </c>
      <c r="C252">
        <v>0</v>
      </c>
      <c r="D252">
        <v>3.5766999999999998</v>
      </c>
    </row>
    <row r="253" spans="1:4" x14ac:dyDescent="0.35">
      <c r="A253">
        <v>3347.37</v>
      </c>
      <c r="B253">
        <v>13</v>
      </c>
      <c r="C253">
        <v>0</v>
      </c>
      <c r="D253">
        <v>636.0002999999997</v>
      </c>
    </row>
    <row r="254" spans="1:4" x14ac:dyDescent="0.35">
      <c r="A254">
        <v>80.58</v>
      </c>
      <c r="B254">
        <v>6</v>
      </c>
      <c r="C254">
        <v>0</v>
      </c>
      <c r="D254">
        <v>22.562400000000004</v>
      </c>
    </row>
    <row r="255" spans="1:4" x14ac:dyDescent="0.35">
      <c r="A255">
        <v>361.92</v>
      </c>
      <c r="B255">
        <v>4</v>
      </c>
      <c r="C255">
        <v>0</v>
      </c>
      <c r="D255">
        <v>162.864</v>
      </c>
    </row>
    <row r="256" spans="1:4" x14ac:dyDescent="0.35">
      <c r="A256">
        <v>12.132000000000001</v>
      </c>
      <c r="B256">
        <v>9</v>
      </c>
      <c r="C256">
        <v>0.6</v>
      </c>
      <c r="D256">
        <v>-8.4923999999999982</v>
      </c>
    </row>
    <row r="257" spans="1:4" x14ac:dyDescent="0.35">
      <c r="A257">
        <v>82.367999999999995</v>
      </c>
      <c r="B257">
        <v>2</v>
      </c>
      <c r="C257">
        <v>0.2</v>
      </c>
      <c r="D257">
        <v>-19.562399999999997</v>
      </c>
    </row>
    <row r="258" spans="1:4" x14ac:dyDescent="0.35">
      <c r="A258">
        <v>53.92</v>
      </c>
      <c r="B258">
        <v>5</v>
      </c>
      <c r="C258">
        <v>0.2</v>
      </c>
      <c r="D258">
        <v>4.0439999999999969</v>
      </c>
    </row>
    <row r="259" spans="1:4" x14ac:dyDescent="0.35">
      <c r="A259">
        <v>647.904</v>
      </c>
      <c r="B259">
        <v>6</v>
      </c>
      <c r="C259">
        <v>0.2</v>
      </c>
      <c r="D259">
        <v>56.691599999999966</v>
      </c>
    </row>
    <row r="260" spans="1:4" x14ac:dyDescent="0.35">
      <c r="A260">
        <v>20.37</v>
      </c>
      <c r="B260">
        <v>3</v>
      </c>
      <c r="C260">
        <v>0</v>
      </c>
      <c r="D260">
        <v>6.9258000000000006</v>
      </c>
    </row>
    <row r="261" spans="1:4" x14ac:dyDescent="0.35">
      <c r="A261">
        <v>221.54999999999998</v>
      </c>
      <c r="B261">
        <v>3</v>
      </c>
      <c r="C261">
        <v>0</v>
      </c>
      <c r="D261">
        <v>6.6465000000000174</v>
      </c>
    </row>
    <row r="262" spans="1:4" x14ac:dyDescent="0.35">
      <c r="A262">
        <v>17.52</v>
      </c>
      <c r="B262">
        <v>5</v>
      </c>
      <c r="C262">
        <v>0.2</v>
      </c>
      <c r="D262">
        <v>6.1319999999999988</v>
      </c>
    </row>
    <row r="263" spans="1:4" x14ac:dyDescent="0.35">
      <c r="A263">
        <v>1.6239999999999994</v>
      </c>
      <c r="B263">
        <v>2</v>
      </c>
      <c r="C263">
        <v>0.8</v>
      </c>
      <c r="D263">
        <v>-4.4660000000000002</v>
      </c>
    </row>
    <row r="264" spans="1:4" x14ac:dyDescent="0.35">
      <c r="A264">
        <v>3059.982</v>
      </c>
      <c r="B264">
        <v>3</v>
      </c>
      <c r="C264">
        <v>0.4</v>
      </c>
      <c r="D264">
        <v>-509.99700000000075</v>
      </c>
    </row>
    <row r="265" spans="1:4" x14ac:dyDescent="0.35">
      <c r="A265">
        <v>2519.9579999999996</v>
      </c>
      <c r="B265">
        <v>7</v>
      </c>
      <c r="C265">
        <v>0.4</v>
      </c>
      <c r="D265">
        <v>-251.99579999999992</v>
      </c>
    </row>
    <row r="266" spans="1:4" x14ac:dyDescent="0.35">
      <c r="A266">
        <v>328.22399999999999</v>
      </c>
      <c r="B266">
        <v>4</v>
      </c>
      <c r="C266">
        <v>0.2</v>
      </c>
      <c r="D266">
        <v>28.7196</v>
      </c>
    </row>
    <row r="267" spans="1:4" x14ac:dyDescent="0.35">
      <c r="A267">
        <v>79.900000000000006</v>
      </c>
      <c r="B267">
        <v>2</v>
      </c>
      <c r="C267">
        <v>0</v>
      </c>
      <c r="D267">
        <v>35.156000000000006</v>
      </c>
    </row>
    <row r="268" spans="1:4" x14ac:dyDescent="0.35">
      <c r="A268">
        <v>14.015999999999998</v>
      </c>
      <c r="B268">
        <v>3</v>
      </c>
      <c r="C268">
        <v>0.2</v>
      </c>
      <c r="D268">
        <v>4.7303999999999995</v>
      </c>
    </row>
    <row r="269" spans="1:4" x14ac:dyDescent="0.35">
      <c r="A269">
        <v>7.5600000000000005</v>
      </c>
      <c r="B269">
        <v>6</v>
      </c>
      <c r="C269">
        <v>0</v>
      </c>
      <c r="D269">
        <v>0.3024</v>
      </c>
    </row>
    <row r="270" spans="1:4" x14ac:dyDescent="0.35">
      <c r="A270">
        <v>37.207999999999998</v>
      </c>
      <c r="B270">
        <v>1</v>
      </c>
      <c r="C270">
        <v>0.2</v>
      </c>
      <c r="D270">
        <v>-7.4416000000000011</v>
      </c>
    </row>
    <row r="271" spans="1:4" x14ac:dyDescent="0.35">
      <c r="A271">
        <v>57.576000000000001</v>
      </c>
      <c r="B271">
        <v>3</v>
      </c>
      <c r="C271">
        <v>0.2</v>
      </c>
      <c r="D271">
        <v>21.591000000000001</v>
      </c>
    </row>
    <row r="272" spans="1:4" x14ac:dyDescent="0.35">
      <c r="A272">
        <v>725.84</v>
      </c>
      <c r="B272">
        <v>4</v>
      </c>
      <c r="C272">
        <v>0</v>
      </c>
      <c r="D272">
        <v>210.4935999999999</v>
      </c>
    </row>
    <row r="273" spans="1:4" x14ac:dyDescent="0.35">
      <c r="A273">
        <v>209.92999999999998</v>
      </c>
      <c r="B273">
        <v>7</v>
      </c>
      <c r="C273">
        <v>0</v>
      </c>
      <c r="D273">
        <v>92.369200000000021</v>
      </c>
    </row>
    <row r="274" spans="1:4" x14ac:dyDescent="0.35">
      <c r="A274">
        <v>5.28</v>
      </c>
      <c r="B274">
        <v>3</v>
      </c>
      <c r="C274">
        <v>0</v>
      </c>
      <c r="D274">
        <v>2.3232000000000004</v>
      </c>
    </row>
    <row r="275" spans="1:4" x14ac:dyDescent="0.35">
      <c r="A275">
        <v>10.92</v>
      </c>
      <c r="B275">
        <v>3</v>
      </c>
      <c r="C275">
        <v>0.2</v>
      </c>
      <c r="D275">
        <v>4.0949999999999989</v>
      </c>
    </row>
    <row r="276" spans="1:4" x14ac:dyDescent="0.35">
      <c r="A276">
        <v>8.82</v>
      </c>
      <c r="B276">
        <v>2</v>
      </c>
      <c r="C276">
        <v>0</v>
      </c>
      <c r="D276">
        <v>4.0571999999999999</v>
      </c>
    </row>
    <row r="277" spans="1:4" x14ac:dyDescent="0.35">
      <c r="A277">
        <v>5.98</v>
      </c>
      <c r="B277">
        <v>1</v>
      </c>
      <c r="C277">
        <v>0</v>
      </c>
      <c r="D277">
        <v>1.5548000000000002</v>
      </c>
    </row>
    <row r="278" spans="1:4" x14ac:dyDescent="0.35">
      <c r="A278">
        <v>11.648000000000001</v>
      </c>
      <c r="B278">
        <v>2</v>
      </c>
      <c r="C278">
        <v>0.2</v>
      </c>
      <c r="D278">
        <v>4.0768000000000004</v>
      </c>
    </row>
    <row r="279" spans="1:4" x14ac:dyDescent="0.35">
      <c r="A279">
        <v>18.175999999999998</v>
      </c>
      <c r="B279">
        <v>4</v>
      </c>
      <c r="C279">
        <v>0.2</v>
      </c>
      <c r="D279">
        <v>5.9071999999999987</v>
      </c>
    </row>
    <row r="280" spans="1:4" x14ac:dyDescent="0.35">
      <c r="A280">
        <v>59.712000000000003</v>
      </c>
      <c r="B280">
        <v>6</v>
      </c>
      <c r="C280">
        <v>0.2</v>
      </c>
      <c r="D280">
        <v>5.9711999999999996</v>
      </c>
    </row>
    <row r="281" spans="1:4" x14ac:dyDescent="0.35">
      <c r="A281">
        <v>24.839999999999996</v>
      </c>
      <c r="B281">
        <v>3</v>
      </c>
      <c r="C281">
        <v>0.2</v>
      </c>
      <c r="D281">
        <v>8.6940000000000008</v>
      </c>
    </row>
    <row r="282" spans="1:4" x14ac:dyDescent="0.35">
      <c r="A282">
        <v>2.0799999999999996</v>
      </c>
      <c r="B282">
        <v>5</v>
      </c>
      <c r="C282">
        <v>0.8</v>
      </c>
      <c r="D282">
        <v>-3.4320000000000004</v>
      </c>
    </row>
    <row r="283" spans="1:4" x14ac:dyDescent="0.35">
      <c r="A283">
        <v>1114.4000000000001</v>
      </c>
      <c r="B283">
        <v>7</v>
      </c>
      <c r="C283">
        <v>0.2</v>
      </c>
      <c r="D283">
        <v>376.11</v>
      </c>
    </row>
    <row r="284" spans="1:4" x14ac:dyDescent="0.35">
      <c r="A284">
        <v>1038.8399999999999</v>
      </c>
      <c r="B284">
        <v>5</v>
      </c>
      <c r="C284">
        <v>0.2</v>
      </c>
      <c r="D284">
        <v>51.942000000000007</v>
      </c>
    </row>
    <row r="285" spans="1:4" x14ac:dyDescent="0.35">
      <c r="A285">
        <v>141.76</v>
      </c>
      <c r="B285">
        <v>5</v>
      </c>
      <c r="C285">
        <v>0.2</v>
      </c>
      <c r="D285">
        <v>47.843999999999994</v>
      </c>
    </row>
    <row r="286" spans="1:4" x14ac:dyDescent="0.35">
      <c r="A286">
        <v>239.80000000000004</v>
      </c>
      <c r="B286">
        <v>5</v>
      </c>
      <c r="C286">
        <v>0.2</v>
      </c>
      <c r="D286">
        <v>47.959999999999987</v>
      </c>
    </row>
    <row r="287" spans="1:4" x14ac:dyDescent="0.35">
      <c r="A287">
        <v>31.104000000000006</v>
      </c>
      <c r="B287">
        <v>6</v>
      </c>
      <c r="C287">
        <v>0.2</v>
      </c>
      <c r="D287">
        <v>10.8864</v>
      </c>
    </row>
    <row r="288" spans="1:4" x14ac:dyDescent="0.35">
      <c r="A288">
        <v>254.05800000000002</v>
      </c>
      <c r="B288">
        <v>7</v>
      </c>
      <c r="C288">
        <v>0.7</v>
      </c>
      <c r="D288">
        <v>-169.3719999999999</v>
      </c>
    </row>
    <row r="289" spans="1:4" x14ac:dyDescent="0.35">
      <c r="A289">
        <v>194.52800000000002</v>
      </c>
      <c r="B289">
        <v>2</v>
      </c>
      <c r="C289">
        <v>0.2</v>
      </c>
      <c r="D289">
        <v>24.315999999999974</v>
      </c>
    </row>
    <row r="290" spans="1:4" x14ac:dyDescent="0.35">
      <c r="A290">
        <v>961.48000000000013</v>
      </c>
      <c r="B290">
        <v>5</v>
      </c>
      <c r="C290">
        <v>0.2</v>
      </c>
      <c r="D290">
        <v>-204.31449999999995</v>
      </c>
    </row>
    <row r="291" spans="1:4" x14ac:dyDescent="0.35">
      <c r="A291">
        <v>19.096</v>
      </c>
      <c r="B291">
        <v>7</v>
      </c>
      <c r="C291">
        <v>0.2</v>
      </c>
      <c r="D291">
        <v>6.6835999999999993</v>
      </c>
    </row>
    <row r="292" spans="1:4" x14ac:dyDescent="0.35">
      <c r="A292">
        <v>18.496000000000002</v>
      </c>
      <c r="B292">
        <v>8</v>
      </c>
      <c r="C292">
        <v>0.2</v>
      </c>
      <c r="D292">
        <v>6.2423999999999999</v>
      </c>
    </row>
    <row r="293" spans="1:4" x14ac:dyDescent="0.35">
      <c r="A293">
        <v>255.98400000000004</v>
      </c>
      <c r="B293">
        <v>2</v>
      </c>
      <c r="C293">
        <v>0.2</v>
      </c>
      <c r="D293">
        <v>54.396600000000007</v>
      </c>
    </row>
    <row r="294" spans="1:4" x14ac:dyDescent="0.35">
      <c r="A294">
        <v>86.97</v>
      </c>
      <c r="B294">
        <v>3</v>
      </c>
      <c r="C294">
        <v>0.5</v>
      </c>
      <c r="D294">
        <v>-48.703199999999995</v>
      </c>
    </row>
    <row r="295" spans="1:4" x14ac:dyDescent="0.35">
      <c r="A295">
        <v>300.416</v>
      </c>
      <c r="B295">
        <v>8</v>
      </c>
      <c r="C295">
        <v>0.2</v>
      </c>
      <c r="D295">
        <v>78.859200000000001</v>
      </c>
    </row>
    <row r="296" spans="1:4" x14ac:dyDescent="0.35">
      <c r="A296">
        <v>230.35200000000003</v>
      </c>
      <c r="B296">
        <v>3</v>
      </c>
      <c r="C296">
        <v>0.2</v>
      </c>
      <c r="D296">
        <v>20.155800000000013</v>
      </c>
    </row>
    <row r="297" spans="1:4" x14ac:dyDescent="0.35">
      <c r="A297">
        <v>218.35200000000003</v>
      </c>
      <c r="B297">
        <v>3</v>
      </c>
      <c r="C297">
        <v>0.2</v>
      </c>
      <c r="D297">
        <v>-24.564599999999999</v>
      </c>
    </row>
    <row r="298" spans="1:4" x14ac:dyDescent="0.35">
      <c r="A298">
        <v>78.600000000000009</v>
      </c>
      <c r="B298">
        <v>5</v>
      </c>
      <c r="C298">
        <v>0.7</v>
      </c>
      <c r="D298">
        <v>-62.88000000000001</v>
      </c>
    </row>
    <row r="299" spans="1:4" x14ac:dyDescent="0.35">
      <c r="A299">
        <v>27.552000000000003</v>
      </c>
      <c r="B299">
        <v>3</v>
      </c>
      <c r="C299">
        <v>0.2</v>
      </c>
      <c r="D299">
        <v>9.2987999999999964</v>
      </c>
    </row>
    <row r="300" spans="1:4" x14ac:dyDescent="0.35">
      <c r="A300">
        <v>32.400000000000006</v>
      </c>
      <c r="B300">
        <v>5</v>
      </c>
      <c r="C300">
        <v>0</v>
      </c>
      <c r="D300">
        <v>15.552000000000001</v>
      </c>
    </row>
    <row r="301" spans="1:4" x14ac:dyDescent="0.35">
      <c r="A301">
        <v>1082.48</v>
      </c>
      <c r="B301">
        <v>8</v>
      </c>
      <c r="C301">
        <v>0</v>
      </c>
      <c r="D301">
        <v>10.824800000000096</v>
      </c>
    </row>
    <row r="302" spans="1:4" x14ac:dyDescent="0.35">
      <c r="A302">
        <v>56.91</v>
      </c>
      <c r="B302">
        <v>3</v>
      </c>
      <c r="C302">
        <v>0</v>
      </c>
      <c r="D302">
        <v>27.316799999999997</v>
      </c>
    </row>
    <row r="303" spans="1:4" x14ac:dyDescent="0.35">
      <c r="A303">
        <v>77.599999999999994</v>
      </c>
      <c r="B303">
        <v>4</v>
      </c>
      <c r="C303">
        <v>0</v>
      </c>
      <c r="D303">
        <v>38.023999999999994</v>
      </c>
    </row>
    <row r="304" spans="1:4" x14ac:dyDescent="0.35">
      <c r="A304">
        <v>14.28</v>
      </c>
      <c r="B304">
        <v>1</v>
      </c>
      <c r="C304">
        <v>0</v>
      </c>
      <c r="D304">
        <v>6.5687999999999995</v>
      </c>
    </row>
    <row r="305" spans="1:4" x14ac:dyDescent="0.35">
      <c r="A305">
        <v>219.07500000000002</v>
      </c>
      <c r="B305">
        <v>3</v>
      </c>
      <c r="C305">
        <v>0.5</v>
      </c>
      <c r="D305">
        <v>-131.44500000000005</v>
      </c>
    </row>
    <row r="306" spans="1:4" x14ac:dyDescent="0.35">
      <c r="A306">
        <v>26.8</v>
      </c>
      <c r="B306">
        <v>2</v>
      </c>
      <c r="C306">
        <v>0</v>
      </c>
      <c r="D306">
        <v>12.863999999999999</v>
      </c>
    </row>
    <row r="307" spans="1:4" x14ac:dyDescent="0.35">
      <c r="A307">
        <v>9.84</v>
      </c>
      <c r="B307">
        <v>3</v>
      </c>
      <c r="C307">
        <v>0</v>
      </c>
      <c r="D307">
        <v>2.8535999999999988</v>
      </c>
    </row>
    <row r="308" spans="1:4" x14ac:dyDescent="0.35">
      <c r="A308">
        <v>45.480000000000004</v>
      </c>
      <c r="B308">
        <v>3</v>
      </c>
      <c r="C308">
        <v>0</v>
      </c>
      <c r="D308">
        <v>20.9208</v>
      </c>
    </row>
    <row r="309" spans="1:4" x14ac:dyDescent="0.35">
      <c r="A309">
        <v>289.20000000000005</v>
      </c>
      <c r="B309">
        <v>6</v>
      </c>
      <c r="C309">
        <v>0</v>
      </c>
      <c r="D309">
        <v>83.867999999999967</v>
      </c>
    </row>
    <row r="310" spans="1:4" x14ac:dyDescent="0.35">
      <c r="A310">
        <v>4.8899999999999997</v>
      </c>
      <c r="B310">
        <v>1</v>
      </c>
      <c r="C310">
        <v>0</v>
      </c>
      <c r="D310">
        <v>2.0049000000000001</v>
      </c>
    </row>
    <row r="311" spans="1:4" x14ac:dyDescent="0.35">
      <c r="A311">
        <v>15.136000000000003</v>
      </c>
      <c r="B311">
        <v>4</v>
      </c>
      <c r="C311">
        <v>0.2</v>
      </c>
      <c r="D311">
        <v>3.5948000000000011</v>
      </c>
    </row>
    <row r="312" spans="1:4" x14ac:dyDescent="0.35">
      <c r="A312">
        <v>466.76800000000003</v>
      </c>
      <c r="B312">
        <v>2</v>
      </c>
      <c r="C312">
        <v>0.2</v>
      </c>
      <c r="D312">
        <v>52.511399999999981</v>
      </c>
    </row>
    <row r="313" spans="1:4" x14ac:dyDescent="0.35">
      <c r="A313">
        <v>15.231999999999999</v>
      </c>
      <c r="B313">
        <v>1</v>
      </c>
      <c r="C313">
        <v>0.2</v>
      </c>
      <c r="D313">
        <v>1.7135999999999978</v>
      </c>
    </row>
    <row r="314" spans="1:4" x14ac:dyDescent="0.35">
      <c r="A314">
        <v>6.2640000000000002</v>
      </c>
      <c r="B314">
        <v>3</v>
      </c>
      <c r="C314">
        <v>0.2</v>
      </c>
      <c r="D314">
        <v>2.0358000000000001</v>
      </c>
    </row>
    <row r="315" spans="1:4" x14ac:dyDescent="0.35">
      <c r="A315">
        <v>87.539999999999992</v>
      </c>
      <c r="B315">
        <v>3</v>
      </c>
      <c r="C315">
        <v>0</v>
      </c>
      <c r="D315">
        <v>37.642200000000003</v>
      </c>
    </row>
    <row r="316" spans="1:4" x14ac:dyDescent="0.35">
      <c r="A316">
        <v>178.38400000000001</v>
      </c>
      <c r="B316">
        <v>2</v>
      </c>
      <c r="C316">
        <v>0.2</v>
      </c>
      <c r="D316">
        <v>22.297999999999973</v>
      </c>
    </row>
    <row r="317" spans="1:4" x14ac:dyDescent="0.35">
      <c r="A317">
        <v>15.552000000000003</v>
      </c>
      <c r="B317">
        <v>3</v>
      </c>
      <c r="C317">
        <v>0.2</v>
      </c>
      <c r="D317">
        <v>5.4432</v>
      </c>
    </row>
    <row r="318" spans="1:4" x14ac:dyDescent="0.35">
      <c r="A318">
        <v>99.13600000000001</v>
      </c>
      <c r="B318">
        <v>4</v>
      </c>
      <c r="C318">
        <v>0.2</v>
      </c>
      <c r="D318">
        <v>8.674399999999995</v>
      </c>
    </row>
    <row r="319" spans="1:4" x14ac:dyDescent="0.35">
      <c r="A319">
        <v>135.88200000000001</v>
      </c>
      <c r="B319">
        <v>1</v>
      </c>
      <c r="C319">
        <v>0.1</v>
      </c>
      <c r="D319">
        <v>24.156800000000004</v>
      </c>
    </row>
    <row r="320" spans="1:4" x14ac:dyDescent="0.35">
      <c r="A320">
        <v>3991.98</v>
      </c>
      <c r="B320">
        <v>2</v>
      </c>
      <c r="C320">
        <v>0</v>
      </c>
      <c r="D320">
        <v>1995.99</v>
      </c>
    </row>
    <row r="321" spans="1:4" x14ac:dyDescent="0.35">
      <c r="A321">
        <v>275.94</v>
      </c>
      <c r="B321">
        <v>6</v>
      </c>
      <c r="C321">
        <v>0</v>
      </c>
      <c r="D321">
        <v>80.022599999999997</v>
      </c>
    </row>
    <row r="322" spans="1:4" x14ac:dyDescent="0.35">
      <c r="A322">
        <v>360</v>
      </c>
      <c r="B322">
        <v>4</v>
      </c>
      <c r="C322">
        <v>0</v>
      </c>
      <c r="D322">
        <v>129.6</v>
      </c>
    </row>
    <row r="323" spans="1:4" x14ac:dyDescent="0.35">
      <c r="A323">
        <v>43.57</v>
      </c>
      <c r="B323">
        <v>1</v>
      </c>
      <c r="C323">
        <v>0</v>
      </c>
      <c r="D323">
        <v>13.070999999999998</v>
      </c>
    </row>
    <row r="324" spans="1:4" x14ac:dyDescent="0.35">
      <c r="A324">
        <v>7.16</v>
      </c>
      <c r="B324">
        <v>2</v>
      </c>
      <c r="C324">
        <v>0</v>
      </c>
      <c r="D324">
        <v>3.58</v>
      </c>
    </row>
    <row r="325" spans="1:4" x14ac:dyDescent="0.35">
      <c r="A325">
        <v>251.52</v>
      </c>
      <c r="B325">
        <v>6</v>
      </c>
      <c r="C325">
        <v>0.2</v>
      </c>
      <c r="D325">
        <v>81.744</v>
      </c>
    </row>
    <row r="326" spans="1:4" x14ac:dyDescent="0.35">
      <c r="A326">
        <v>99.99</v>
      </c>
      <c r="B326">
        <v>1</v>
      </c>
      <c r="C326">
        <v>0</v>
      </c>
      <c r="D326">
        <v>34.996499999999997</v>
      </c>
    </row>
    <row r="327" spans="1:4" x14ac:dyDescent="0.35">
      <c r="A327">
        <v>15.991999999999999</v>
      </c>
      <c r="B327">
        <v>1</v>
      </c>
      <c r="C327">
        <v>0.2</v>
      </c>
      <c r="D327">
        <v>0.99949999999999894</v>
      </c>
    </row>
    <row r="328" spans="1:4" x14ac:dyDescent="0.35">
      <c r="A328">
        <v>290.89800000000002</v>
      </c>
      <c r="B328">
        <v>3</v>
      </c>
      <c r="C328">
        <v>0.4</v>
      </c>
      <c r="D328">
        <v>-67.876199999999997</v>
      </c>
    </row>
    <row r="329" spans="1:4" x14ac:dyDescent="0.35">
      <c r="A329">
        <v>54.224000000000004</v>
      </c>
      <c r="B329">
        <v>2</v>
      </c>
      <c r="C329">
        <v>0.2</v>
      </c>
      <c r="D329">
        <v>3.3889999999999993</v>
      </c>
    </row>
    <row r="330" spans="1:4" x14ac:dyDescent="0.35">
      <c r="A330">
        <v>786.74400000000003</v>
      </c>
      <c r="B330">
        <v>4</v>
      </c>
      <c r="C330">
        <v>0.3</v>
      </c>
      <c r="D330">
        <v>-258.50160000000011</v>
      </c>
    </row>
    <row r="331" spans="1:4" x14ac:dyDescent="0.35">
      <c r="A331">
        <v>100.24000000000001</v>
      </c>
      <c r="B331">
        <v>10</v>
      </c>
      <c r="C331">
        <v>0.2</v>
      </c>
      <c r="D331">
        <v>33.830999999999989</v>
      </c>
    </row>
    <row r="332" spans="1:4" x14ac:dyDescent="0.35">
      <c r="A332">
        <v>37.76400000000001</v>
      </c>
      <c r="B332">
        <v>6</v>
      </c>
      <c r="C332">
        <v>0.7</v>
      </c>
      <c r="D332">
        <v>-27.693600000000004</v>
      </c>
    </row>
    <row r="333" spans="1:4" x14ac:dyDescent="0.35">
      <c r="A333">
        <v>82.8</v>
      </c>
      <c r="B333">
        <v>2</v>
      </c>
      <c r="C333">
        <v>0.4</v>
      </c>
      <c r="D333">
        <v>-20.700000000000003</v>
      </c>
    </row>
    <row r="334" spans="1:4" x14ac:dyDescent="0.35">
      <c r="A334">
        <v>20.724000000000004</v>
      </c>
      <c r="B334">
        <v>2</v>
      </c>
      <c r="C334">
        <v>0.7</v>
      </c>
      <c r="D334">
        <v>-13.815999999999995</v>
      </c>
    </row>
    <row r="335" spans="1:4" x14ac:dyDescent="0.35">
      <c r="A335">
        <v>4.8960000000000008</v>
      </c>
      <c r="B335">
        <v>3</v>
      </c>
      <c r="C335">
        <v>0.7</v>
      </c>
      <c r="D335">
        <v>-3.4271999999999991</v>
      </c>
    </row>
    <row r="336" spans="1:4" x14ac:dyDescent="0.35">
      <c r="A336">
        <v>4.7520000000000007</v>
      </c>
      <c r="B336">
        <v>1</v>
      </c>
      <c r="C336">
        <v>0.2</v>
      </c>
      <c r="D336">
        <v>1.6037999999999997</v>
      </c>
    </row>
    <row r="337" spans="1:4" x14ac:dyDescent="0.35">
      <c r="A337">
        <v>959.98400000000004</v>
      </c>
      <c r="B337">
        <v>2</v>
      </c>
      <c r="C337">
        <v>0.2</v>
      </c>
      <c r="D337">
        <v>335.99440000000004</v>
      </c>
    </row>
    <row r="338" spans="1:4" x14ac:dyDescent="0.35">
      <c r="A338">
        <v>14.368000000000002</v>
      </c>
      <c r="B338">
        <v>4</v>
      </c>
      <c r="C338">
        <v>0.2</v>
      </c>
      <c r="D338">
        <v>4.4899999999999984</v>
      </c>
    </row>
    <row r="339" spans="1:4" x14ac:dyDescent="0.35">
      <c r="A339">
        <v>7.7120000000000006</v>
      </c>
      <c r="B339">
        <v>2</v>
      </c>
      <c r="C339">
        <v>0.2</v>
      </c>
      <c r="D339">
        <v>2.7956000000000003</v>
      </c>
    </row>
    <row r="340" spans="1:4" x14ac:dyDescent="0.35">
      <c r="A340">
        <v>698.35200000000009</v>
      </c>
      <c r="B340">
        <v>3</v>
      </c>
      <c r="C340">
        <v>0.2</v>
      </c>
      <c r="D340">
        <v>-17.458800000000053</v>
      </c>
    </row>
    <row r="341" spans="1:4" x14ac:dyDescent="0.35">
      <c r="A341">
        <v>4.96</v>
      </c>
      <c r="B341">
        <v>4</v>
      </c>
      <c r="C341">
        <v>0</v>
      </c>
      <c r="D341">
        <v>2.3311999999999999</v>
      </c>
    </row>
    <row r="342" spans="1:4" x14ac:dyDescent="0.35">
      <c r="A342">
        <v>17.856000000000002</v>
      </c>
      <c r="B342">
        <v>4</v>
      </c>
      <c r="C342">
        <v>0.2</v>
      </c>
      <c r="D342">
        <v>1.1159999999999979</v>
      </c>
    </row>
    <row r="343" spans="1:4" x14ac:dyDescent="0.35">
      <c r="A343">
        <v>509.97000000000008</v>
      </c>
      <c r="B343">
        <v>10</v>
      </c>
      <c r="C343">
        <v>0.7</v>
      </c>
      <c r="D343">
        <v>-407.97599999999989</v>
      </c>
    </row>
    <row r="344" spans="1:4" x14ac:dyDescent="0.35">
      <c r="A344">
        <v>30.991999999999997</v>
      </c>
      <c r="B344">
        <v>13</v>
      </c>
      <c r="C344">
        <v>0.2</v>
      </c>
      <c r="D344">
        <v>10.072399999999996</v>
      </c>
    </row>
    <row r="345" spans="1:4" x14ac:dyDescent="0.35">
      <c r="A345">
        <v>71.927999999999997</v>
      </c>
      <c r="B345">
        <v>12</v>
      </c>
      <c r="C345">
        <v>0.4</v>
      </c>
      <c r="D345">
        <v>8.3915999999999897</v>
      </c>
    </row>
    <row r="346" spans="1:4" x14ac:dyDescent="0.35">
      <c r="A346">
        <v>88.800000000000011</v>
      </c>
      <c r="B346">
        <v>4</v>
      </c>
      <c r="C346">
        <v>0.2</v>
      </c>
      <c r="D346">
        <v>-2.2200000000000131</v>
      </c>
    </row>
    <row r="347" spans="1:4" x14ac:dyDescent="0.35">
      <c r="A347">
        <v>47.975999999999999</v>
      </c>
      <c r="B347">
        <v>3</v>
      </c>
      <c r="C347">
        <v>0.2</v>
      </c>
      <c r="D347">
        <v>4.7976000000000028</v>
      </c>
    </row>
    <row r="348" spans="1:4" x14ac:dyDescent="0.35">
      <c r="A348">
        <v>7.5600000000000005</v>
      </c>
      <c r="B348">
        <v>3</v>
      </c>
      <c r="C348">
        <v>0</v>
      </c>
      <c r="D348">
        <v>3.0996000000000006</v>
      </c>
    </row>
    <row r="349" spans="1:4" x14ac:dyDescent="0.35">
      <c r="A349">
        <v>24.56</v>
      </c>
      <c r="B349">
        <v>2</v>
      </c>
      <c r="C349">
        <v>0</v>
      </c>
      <c r="D349">
        <v>11.543199999999999</v>
      </c>
    </row>
    <row r="350" spans="1:4" x14ac:dyDescent="0.35">
      <c r="A350">
        <v>12.96</v>
      </c>
      <c r="B350">
        <v>2</v>
      </c>
      <c r="C350">
        <v>0</v>
      </c>
      <c r="D350">
        <v>4.1471999999999998</v>
      </c>
    </row>
    <row r="351" spans="1:4" x14ac:dyDescent="0.35">
      <c r="A351">
        <v>6.79</v>
      </c>
      <c r="B351">
        <v>1</v>
      </c>
      <c r="C351">
        <v>0</v>
      </c>
      <c r="D351">
        <v>2.3086000000000002</v>
      </c>
    </row>
    <row r="352" spans="1:4" x14ac:dyDescent="0.35">
      <c r="A352">
        <v>24.56</v>
      </c>
      <c r="B352">
        <v>2</v>
      </c>
      <c r="C352">
        <v>0</v>
      </c>
      <c r="D352">
        <v>11.543199999999999</v>
      </c>
    </row>
    <row r="353" spans="1:4" x14ac:dyDescent="0.35">
      <c r="A353">
        <v>3.048</v>
      </c>
      <c r="B353">
        <v>1</v>
      </c>
      <c r="C353">
        <v>0.2</v>
      </c>
      <c r="D353">
        <v>1.0668</v>
      </c>
    </row>
    <row r="354" spans="1:4" x14ac:dyDescent="0.35">
      <c r="A354">
        <v>49.12</v>
      </c>
      <c r="B354">
        <v>4</v>
      </c>
      <c r="C354">
        <v>0</v>
      </c>
      <c r="D354">
        <v>23.086399999999998</v>
      </c>
    </row>
    <row r="355" spans="1:4" x14ac:dyDescent="0.35">
      <c r="A355">
        <v>4355.1680000000006</v>
      </c>
      <c r="B355">
        <v>4</v>
      </c>
      <c r="C355">
        <v>0.2</v>
      </c>
      <c r="D355">
        <v>1415.4295999999997</v>
      </c>
    </row>
    <row r="356" spans="1:4" x14ac:dyDescent="0.35">
      <c r="A356">
        <v>388.70400000000006</v>
      </c>
      <c r="B356">
        <v>6</v>
      </c>
      <c r="C356">
        <v>0.2</v>
      </c>
      <c r="D356">
        <v>-4.8588000000000022</v>
      </c>
    </row>
    <row r="357" spans="1:4" x14ac:dyDescent="0.35">
      <c r="A357">
        <v>8.26</v>
      </c>
      <c r="B357">
        <v>2</v>
      </c>
      <c r="C357">
        <v>0</v>
      </c>
      <c r="D357">
        <v>3.7995999999999999</v>
      </c>
    </row>
    <row r="358" spans="1:4" x14ac:dyDescent="0.35">
      <c r="A358">
        <v>17.04</v>
      </c>
      <c r="B358">
        <v>4</v>
      </c>
      <c r="C358">
        <v>0</v>
      </c>
      <c r="D358">
        <v>6.9863999999999997</v>
      </c>
    </row>
    <row r="359" spans="1:4" x14ac:dyDescent="0.35">
      <c r="A359">
        <v>34.4</v>
      </c>
      <c r="B359">
        <v>5</v>
      </c>
      <c r="C359">
        <v>0</v>
      </c>
      <c r="D359">
        <v>15.823999999999998</v>
      </c>
    </row>
    <row r="360" spans="1:4" x14ac:dyDescent="0.35">
      <c r="A360">
        <v>36.240000000000009</v>
      </c>
      <c r="B360">
        <v>5</v>
      </c>
      <c r="C360">
        <v>0.2</v>
      </c>
      <c r="D360">
        <v>11.324999999999996</v>
      </c>
    </row>
    <row r="361" spans="1:4" x14ac:dyDescent="0.35">
      <c r="A361">
        <v>647.84</v>
      </c>
      <c r="B361">
        <v>8</v>
      </c>
      <c r="C361">
        <v>0</v>
      </c>
      <c r="D361">
        <v>168.4384</v>
      </c>
    </row>
    <row r="362" spans="1:4" x14ac:dyDescent="0.35">
      <c r="A362">
        <v>20.7</v>
      </c>
      <c r="B362">
        <v>2</v>
      </c>
      <c r="C362">
        <v>0</v>
      </c>
      <c r="D362">
        <v>9.9359999999999999</v>
      </c>
    </row>
    <row r="363" spans="1:4" x14ac:dyDescent="0.35">
      <c r="A363">
        <v>20.7</v>
      </c>
      <c r="B363">
        <v>2</v>
      </c>
      <c r="C363">
        <v>0</v>
      </c>
      <c r="D363">
        <v>9.9359999999999999</v>
      </c>
    </row>
    <row r="364" spans="1:4" x14ac:dyDescent="0.35">
      <c r="A364">
        <v>488.64600000000002</v>
      </c>
      <c r="B364">
        <v>3</v>
      </c>
      <c r="C364">
        <v>0.1</v>
      </c>
      <c r="D364">
        <v>86.870400000000004</v>
      </c>
    </row>
    <row r="365" spans="1:4" x14ac:dyDescent="0.35">
      <c r="A365">
        <v>5.56</v>
      </c>
      <c r="B365">
        <v>2</v>
      </c>
      <c r="C365">
        <v>0</v>
      </c>
      <c r="D365">
        <v>1.4455999999999998</v>
      </c>
    </row>
    <row r="366" spans="1:4" x14ac:dyDescent="0.35">
      <c r="A366">
        <v>47.12</v>
      </c>
      <c r="B366">
        <v>8</v>
      </c>
      <c r="C366">
        <v>0</v>
      </c>
      <c r="D366">
        <v>20.732800000000001</v>
      </c>
    </row>
    <row r="367" spans="1:4" x14ac:dyDescent="0.35">
      <c r="A367">
        <v>211.96</v>
      </c>
      <c r="B367">
        <v>4</v>
      </c>
      <c r="C367">
        <v>0</v>
      </c>
      <c r="D367">
        <v>8.4783999999999935</v>
      </c>
    </row>
    <row r="368" spans="1:4" x14ac:dyDescent="0.35">
      <c r="A368">
        <v>23.2</v>
      </c>
      <c r="B368">
        <v>4</v>
      </c>
      <c r="C368">
        <v>0</v>
      </c>
      <c r="D368">
        <v>10.44</v>
      </c>
    </row>
    <row r="369" spans="1:4" x14ac:dyDescent="0.35">
      <c r="A369">
        <v>7.36</v>
      </c>
      <c r="B369">
        <v>2</v>
      </c>
      <c r="C369">
        <v>0</v>
      </c>
      <c r="D369">
        <v>0.14719999999999978</v>
      </c>
    </row>
    <row r="370" spans="1:4" x14ac:dyDescent="0.35">
      <c r="A370">
        <v>104.79</v>
      </c>
      <c r="B370">
        <v>7</v>
      </c>
      <c r="C370">
        <v>0</v>
      </c>
      <c r="D370">
        <v>29.341200000000008</v>
      </c>
    </row>
    <row r="371" spans="1:4" x14ac:dyDescent="0.35">
      <c r="A371">
        <v>1043.92</v>
      </c>
      <c r="B371">
        <v>4</v>
      </c>
      <c r="C371">
        <v>0</v>
      </c>
      <c r="D371">
        <v>271.41920000000005</v>
      </c>
    </row>
    <row r="372" spans="1:4" x14ac:dyDescent="0.35">
      <c r="A372">
        <v>25.920000000000005</v>
      </c>
      <c r="B372">
        <v>5</v>
      </c>
      <c r="C372">
        <v>0.2</v>
      </c>
      <c r="D372">
        <v>9.3960000000000008</v>
      </c>
    </row>
    <row r="373" spans="1:4" x14ac:dyDescent="0.35">
      <c r="A373">
        <v>53.424000000000007</v>
      </c>
      <c r="B373">
        <v>3</v>
      </c>
      <c r="C373">
        <v>0.2</v>
      </c>
      <c r="D373">
        <v>4.6746000000000016</v>
      </c>
    </row>
    <row r="374" spans="1:4" x14ac:dyDescent="0.35">
      <c r="A374">
        <v>8.1600000000000019</v>
      </c>
      <c r="B374">
        <v>5</v>
      </c>
      <c r="C374">
        <v>0.7</v>
      </c>
      <c r="D374">
        <v>-5.7119999999999997</v>
      </c>
    </row>
    <row r="375" spans="1:4" x14ac:dyDescent="0.35">
      <c r="A375">
        <v>1023.9360000000001</v>
      </c>
      <c r="B375">
        <v>8</v>
      </c>
      <c r="C375">
        <v>0.2</v>
      </c>
      <c r="D375">
        <v>179.1887999999999</v>
      </c>
    </row>
    <row r="376" spans="1:4" x14ac:dyDescent="0.35">
      <c r="A376">
        <v>9.24</v>
      </c>
      <c r="B376">
        <v>1</v>
      </c>
      <c r="C376">
        <v>0.2</v>
      </c>
      <c r="D376">
        <v>0.92399999999999993</v>
      </c>
    </row>
    <row r="377" spans="1:4" x14ac:dyDescent="0.35">
      <c r="A377">
        <v>479.04</v>
      </c>
      <c r="B377">
        <v>10</v>
      </c>
      <c r="C377">
        <v>0.2</v>
      </c>
      <c r="D377">
        <v>-29.940000000000012</v>
      </c>
    </row>
    <row r="378" spans="1:4" x14ac:dyDescent="0.35">
      <c r="A378">
        <v>99.13600000000001</v>
      </c>
      <c r="B378">
        <v>4</v>
      </c>
      <c r="C378">
        <v>0.2</v>
      </c>
      <c r="D378">
        <v>30.979999999999993</v>
      </c>
    </row>
    <row r="379" spans="1:4" x14ac:dyDescent="0.35">
      <c r="A379">
        <v>1488.4239999999998</v>
      </c>
      <c r="B379">
        <v>7</v>
      </c>
      <c r="C379">
        <v>0.3</v>
      </c>
      <c r="D379">
        <v>-297.68479999999983</v>
      </c>
    </row>
    <row r="380" spans="1:4" x14ac:dyDescent="0.35">
      <c r="A380">
        <v>8.6519999999999975</v>
      </c>
      <c r="B380">
        <v>3</v>
      </c>
      <c r="C380">
        <v>0.8</v>
      </c>
      <c r="D380">
        <v>-20.332200000000007</v>
      </c>
    </row>
    <row r="381" spans="1:4" x14ac:dyDescent="0.35">
      <c r="A381">
        <v>23.832000000000001</v>
      </c>
      <c r="B381">
        <v>3</v>
      </c>
      <c r="C381">
        <v>0.2</v>
      </c>
      <c r="D381">
        <v>2.6810999999999954</v>
      </c>
    </row>
    <row r="382" spans="1:4" x14ac:dyDescent="0.35">
      <c r="A382">
        <v>12.175999999999998</v>
      </c>
      <c r="B382">
        <v>4</v>
      </c>
      <c r="C382">
        <v>0.8</v>
      </c>
      <c r="D382">
        <v>-18.872800000000009</v>
      </c>
    </row>
    <row r="383" spans="1:4" x14ac:dyDescent="0.35">
      <c r="A383">
        <v>50.96</v>
      </c>
      <c r="B383">
        <v>7</v>
      </c>
      <c r="C383">
        <v>0</v>
      </c>
      <c r="D383">
        <v>25.48</v>
      </c>
    </row>
    <row r="384" spans="1:4" x14ac:dyDescent="0.35">
      <c r="A384">
        <v>49.536000000000001</v>
      </c>
      <c r="B384">
        <v>3</v>
      </c>
      <c r="C384">
        <v>0.2</v>
      </c>
      <c r="D384">
        <v>17.337599999999998</v>
      </c>
    </row>
    <row r="385" spans="1:4" x14ac:dyDescent="0.35">
      <c r="A385">
        <v>41.9</v>
      </c>
      <c r="B385">
        <v>2</v>
      </c>
      <c r="C385">
        <v>0</v>
      </c>
      <c r="D385">
        <v>8.7989999999999995</v>
      </c>
    </row>
    <row r="386" spans="1:4" x14ac:dyDescent="0.35">
      <c r="A386">
        <v>375.45750000000004</v>
      </c>
      <c r="B386">
        <v>3</v>
      </c>
      <c r="C386">
        <v>0.45</v>
      </c>
      <c r="D386">
        <v>-157.00949999999997</v>
      </c>
    </row>
    <row r="387" spans="1:4" x14ac:dyDescent="0.35">
      <c r="A387">
        <v>83.976000000000013</v>
      </c>
      <c r="B387">
        <v>3</v>
      </c>
      <c r="C387">
        <v>0.2</v>
      </c>
      <c r="D387">
        <v>-1.049700000000005</v>
      </c>
    </row>
    <row r="388" spans="1:4" x14ac:dyDescent="0.35">
      <c r="A388">
        <v>482.34000000000003</v>
      </c>
      <c r="B388">
        <v>4</v>
      </c>
      <c r="C388">
        <v>0.7</v>
      </c>
      <c r="D388">
        <v>-337.63799999999981</v>
      </c>
    </row>
    <row r="389" spans="1:4" x14ac:dyDescent="0.35">
      <c r="A389">
        <v>2.9600000000000004</v>
      </c>
      <c r="B389">
        <v>1</v>
      </c>
      <c r="C389">
        <v>0.2</v>
      </c>
      <c r="D389">
        <v>0.77700000000000025</v>
      </c>
    </row>
    <row r="390" spans="1:4" x14ac:dyDescent="0.35">
      <c r="A390">
        <v>2.6240000000000001</v>
      </c>
      <c r="B390">
        <v>1</v>
      </c>
      <c r="C390">
        <v>0.2</v>
      </c>
      <c r="D390">
        <v>0.42639999999999978</v>
      </c>
    </row>
    <row r="391" spans="1:4" x14ac:dyDescent="0.35">
      <c r="A391">
        <v>23.36</v>
      </c>
      <c r="B391">
        <v>4</v>
      </c>
      <c r="C391">
        <v>0.2</v>
      </c>
      <c r="D391">
        <v>7.8839999999999986</v>
      </c>
    </row>
    <row r="392" spans="1:4" x14ac:dyDescent="0.35">
      <c r="A392">
        <v>39.979999999999997</v>
      </c>
      <c r="B392">
        <v>2</v>
      </c>
      <c r="C392">
        <v>0</v>
      </c>
      <c r="D392">
        <v>13.593199999999996</v>
      </c>
    </row>
    <row r="393" spans="1:4" x14ac:dyDescent="0.35">
      <c r="A393">
        <v>246.38400000000001</v>
      </c>
      <c r="B393">
        <v>2</v>
      </c>
      <c r="C393">
        <v>0.2</v>
      </c>
      <c r="D393">
        <v>27.718199999999968</v>
      </c>
    </row>
    <row r="394" spans="1:4" x14ac:dyDescent="0.35">
      <c r="A394">
        <v>1799.97</v>
      </c>
      <c r="B394">
        <v>3</v>
      </c>
      <c r="C394">
        <v>0</v>
      </c>
      <c r="D394">
        <v>701.98829999999998</v>
      </c>
    </row>
    <row r="395" spans="1:4" x14ac:dyDescent="0.35">
      <c r="A395">
        <v>12.461999999999996</v>
      </c>
      <c r="B395">
        <v>3</v>
      </c>
      <c r="C395">
        <v>0.8</v>
      </c>
      <c r="D395">
        <v>-20.5623</v>
      </c>
    </row>
    <row r="396" spans="1:4" x14ac:dyDescent="0.35">
      <c r="A396">
        <v>75.792000000000002</v>
      </c>
      <c r="B396">
        <v>3</v>
      </c>
      <c r="C396">
        <v>0.2</v>
      </c>
      <c r="D396">
        <v>25.579799999999992</v>
      </c>
    </row>
    <row r="397" spans="1:4" x14ac:dyDescent="0.35">
      <c r="A397">
        <v>49.96</v>
      </c>
      <c r="B397">
        <v>2</v>
      </c>
      <c r="C397">
        <v>0</v>
      </c>
      <c r="D397">
        <v>9.4923999999999964</v>
      </c>
    </row>
    <row r="398" spans="1:4" x14ac:dyDescent="0.35">
      <c r="A398">
        <v>12.96</v>
      </c>
      <c r="B398">
        <v>2</v>
      </c>
      <c r="C398">
        <v>0</v>
      </c>
      <c r="D398">
        <v>6.2208000000000006</v>
      </c>
    </row>
    <row r="399" spans="1:4" x14ac:dyDescent="0.35">
      <c r="A399">
        <v>70.12</v>
      </c>
      <c r="B399">
        <v>4</v>
      </c>
      <c r="C399">
        <v>0</v>
      </c>
      <c r="D399">
        <v>21.035999999999994</v>
      </c>
    </row>
    <row r="400" spans="1:4" x14ac:dyDescent="0.35">
      <c r="A400">
        <v>35.952000000000005</v>
      </c>
      <c r="B400">
        <v>3</v>
      </c>
      <c r="C400">
        <v>0.2</v>
      </c>
      <c r="D400">
        <v>3.5951999999999984</v>
      </c>
    </row>
    <row r="401" spans="1:4" x14ac:dyDescent="0.35">
      <c r="A401">
        <v>2396.2655999999997</v>
      </c>
      <c r="B401">
        <v>4</v>
      </c>
      <c r="C401">
        <v>0.32</v>
      </c>
      <c r="D401">
        <v>-317.15280000000007</v>
      </c>
    </row>
    <row r="402" spans="1:4" x14ac:dyDescent="0.35">
      <c r="A402">
        <v>131.136</v>
      </c>
      <c r="B402">
        <v>4</v>
      </c>
      <c r="C402">
        <v>0.2</v>
      </c>
      <c r="D402">
        <v>-32.783999999999999</v>
      </c>
    </row>
    <row r="403" spans="1:4" x14ac:dyDescent="0.35">
      <c r="A403">
        <v>57.584000000000003</v>
      </c>
      <c r="B403">
        <v>2</v>
      </c>
      <c r="C403">
        <v>0.2</v>
      </c>
      <c r="D403">
        <v>0.71979999999999933</v>
      </c>
    </row>
    <row r="404" spans="1:4" x14ac:dyDescent="0.35">
      <c r="A404">
        <v>9.5680000000000014</v>
      </c>
      <c r="B404">
        <v>2</v>
      </c>
      <c r="C404">
        <v>0.2</v>
      </c>
      <c r="D404">
        <v>3.4683999999999999</v>
      </c>
    </row>
    <row r="405" spans="1:4" x14ac:dyDescent="0.35">
      <c r="A405">
        <v>39.072000000000003</v>
      </c>
      <c r="B405">
        <v>6</v>
      </c>
      <c r="C405">
        <v>0.2</v>
      </c>
      <c r="D405">
        <v>9.7680000000000007</v>
      </c>
    </row>
    <row r="406" spans="1:4" x14ac:dyDescent="0.35">
      <c r="A406">
        <v>35.910000000000004</v>
      </c>
      <c r="B406">
        <v>3</v>
      </c>
      <c r="C406">
        <v>0</v>
      </c>
      <c r="D406">
        <v>9.6956999999999987</v>
      </c>
    </row>
    <row r="407" spans="1:4" x14ac:dyDescent="0.35">
      <c r="A407">
        <v>179.95000000000002</v>
      </c>
      <c r="B407">
        <v>5</v>
      </c>
      <c r="C407">
        <v>0</v>
      </c>
      <c r="D407">
        <v>37.789500000000004</v>
      </c>
    </row>
    <row r="408" spans="1:4" x14ac:dyDescent="0.35">
      <c r="A408">
        <v>1199.9760000000001</v>
      </c>
      <c r="B408">
        <v>3</v>
      </c>
      <c r="C408">
        <v>0.2</v>
      </c>
      <c r="D408">
        <v>434.99130000000002</v>
      </c>
    </row>
    <row r="409" spans="1:4" x14ac:dyDescent="0.35">
      <c r="A409">
        <v>27.15</v>
      </c>
      <c r="B409">
        <v>5</v>
      </c>
      <c r="C409">
        <v>0</v>
      </c>
      <c r="D409">
        <v>13.3035</v>
      </c>
    </row>
    <row r="410" spans="1:4" x14ac:dyDescent="0.35">
      <c r="A410">
        <v>1004.0239999999999</v>
      </c>
      <c r="B410">
        <v>7</v>
      </c>
      <c r="C410">
        <v>0.2</v>
      </c>
      <c r="D410">
        <v>-112.95269999999994</v>
      </c>
    </row>
    <row r="411" spans="1:4" x14ac:dyDescent="0.35">
      <c r="A411">
        <v>9.68</v>
      </c>
      <c r="B411">
        <v>1</v>
      </c>
      <c r="C411">
        <v>0</v>
      </c>
      <c r="D411">
        <v>4.6463999999999999</v>
      </c>
    </row>
    <row r="412" spans="1:4" x14ac:dyDescent="0.35">
      <c r="A412">
        <v>28.349999999999998</v>
      </c>
      <c r="B412">
        <v>9</v>
      </c>
      <c r="C412">
        <v>0</v>
      </c>
      <c r="D412">
        <v>13.608000000000001</v>
      </c>
    </row>
    <row r="413" spans="1:4" x14ac:dyDescent="0.35">
      <c r="A413">
        <v>55.98</v>
      </c>
      <c r="B413">
        <v>1</v>
      </c>
      <c r="C413">
        <v>0</v>
      </c>
      <c r="D413">
        <v>27.430199999999999</v>
      </c>
    </row>
    <row r="414" spans="1:4" x14ac:dyDescent="0.35">
      <c r="A414">
        <v>1336.829</v>
      </c>
      <c r="B414">
        <v>13</v>
      </c>
      <c r="C414">
        <v>0.15</v>
      </c>
      <c r="D414">
        <v>31.454799999999949</v>
      </c>
    </row>
    <row r="415" spans="1:4" x14ac:dyDescent="0.35">
      <c r="A415">
        <v>113.56800000000001</v>
      </c>
      <c r="B415">
        <v>2</v>
      </c>
      <c r="C415">
        <v>0.2</v>
      </c>
      <c r="D415">
        <v>-18.454800000000013</v>
      </c>
    </row>
    <row r="416" spans="1:4" x14ac:dyDescent="0.35">
      <c r="A416">
        <v>139.86000000000001</v>
      </c>
      <c r="B416">
        <v>7</v>
      </c>
      <c r="C416">
        <v>0</v>
      </c>
      <c r="D416">
        <v>65.734199999999987</v>
      </c>
    </row>
    <row r="417" spans="1:4" x14ac:dyDescent="0.35">
      <c r="A417">
        <v>307.13600000000002</v>
      </c>
      <c r="B417">
        <v>4</v>
      </c>
      <c r="C417">
        <v>0.2</v>
      </c>
      <c r="D417">
        <v>26.874400000000023</v>
      </c>
    </row>
    <row r="418" spans="1:4" x14ac:dyDescent="0.35">
      <c r="A418">
        <v>95.92</v>
      </c>
      <c r="B418">
        <v>8</v>
      </c>
      <c r="C418">
        <v>0</v>
      </c>
      <c r="D418">
        <v>25.898399999999995</v>
      </c>
    </row>
    <row r="419" spans="1:4" x14ac:dyDescent="0.35">
      <c r="A419">
        <v>383.8</v>
      </c>
      <c r="B419">
        <v>5</v>
      </c>
      <c r="C419">
        <v>0.2</v>
      </c>
      <c r="D419">
        <v>38.379999999999981</v>
      </c>
    </row>
    <row r="420" spans="1:4" x14ac:dyDescent="0.35">
      <c r="A420">
        <v>5.78</v>
      </c>
      <c r="B420">
        <v>1</v>
      </c>
      <c r="C420">
        <v>0</v>
      </c>
      <c r="D420">
        <v>2.8322000000000003</v>
      </c>
    </row>
    <row r="421" spans="1:4" x14ac:dyDescent="0.35">
      <c r="A421">
        <v>9.32</v>
      </c>
      <c r="B421">
        <v>4</v>
      </c>
      <c r="C421">
        <v>0</v>
      </c>
      <c r="D421">
        <v>2.702799999999999</v>
      </c>
    </row>
    <row r="422" spans="1:4" x14ac:dyDescent="0.35">
      <c r="A422">
        <v>15.25</v>
      </c>
      <c r="B422">
        <v>1</v>
      </c>
      <c r="C422">
        <v>0</v>
      </c>
      <c r="D422">
        <v>7.0149999999999988</v>
      </c>
    </row>
    <row r="423" spans="1:4" x14ac:dyDescent="0.35">
      <c r="A423">
        <v>196.75200000000001</v>
      </c>
      <c r="B423">
        <v>6</v>
      </c>
      <c r="C423">
        <v>0.2</v>
      </c>
      <c r="D423">
        <v>56.566200000000009</v>
      </c>
    </row>
    <row r="424" spans="1:4" x14ac:dyDescent="0.35">
      <c r="A424">
        <v>56.56</v>
      </c>
      <c r="B424">
        <v>4</v>
      </c>
      <c r="C424">
        <v>0</v>
      </c>
      <c r="D424">
        <v>14.705600000000004</v>
      </c>
    </row>
    <row r="425" spans="1:4" x14ac:dyDescent="0.35">
      <c r="A425">
        <v>32.700000000000003</v>
      </c>
      <c r="B425">
        <v>3</v>
      </c>
      <c r="C425">
        <v>0</v>
      </c>
      <c r="D425">
        <v>8.5019999999999989</v>
      </c>
    </row>
    <row r="426" spans="1:4" x14ac:dyDescent="0.35">
      <c r="A426">
        <v>866.4</v>
      </c>
      <c r="B426">
        <v>4</v>
      </c>
      <c r="C426">
        <v>0</v>
      </c>
      <c r="D426">
        <v>225.26400000000001</v>
      </c>
    </row>
    <row r="427" spans="1:4" x14ac:dyDescent="0.35">
      <c r="A427">
        <v>28.4</v>
      </c>
      <c r="B427">
        <v>2</v>
      </c>
      <c r="C427">
        <v>0</v>
      </c>
      <c r="D427">
        <v>11.076000000000001</v>
      </c>
    </row>
    <row r="428" spans="1:4" x14ac:dyDescent="0.35">
      <c r="A428">
        <v>287.92</v>
      </c>
      <c r="B428">
        <v>8</v>
      </c>
      <c r="C428">
        <v>0</v>
      </c>
      <c r="D428">
        <v>138.20160000000001</v>
      </c>
    </row>
    <row r="429" spans="1:4" x14ac:dyDescent="0.35">
      <c r="A429">
        <v>69.989999999999995</v>
      </c>
      <c r="B429">
        <v>1</v>
      </c>
      <c r="C429">
        <v>0</v>
      </c>
      <c r="D429">
        <v>30.095700000000001</v>
      </c>
    </row>
    <row r="430" spans="1:4" x14ac:dyDescent="0.35">
      <c r="A430">
        <v>6.6719999999999988</v>
      </c>
      <c r="B430">
        <v>6</v>
      </c>
      <c r="C430">
        <v>0.2</v>
      </c>
      <c r="D430">
        <v>0.50039999999999996</v>
      </c>
    </row>
    <row r="431" spans="1:4" x14ac:dyDescent="0.35">
      <c r="A431">
        <v>189.58800000000005</v>
      </c>
      <c r="B431">
        <v>2</v>
      </c>
      <c r="C431">
        <v>0.7</v>
      </c>
      <c r="D431">
        <v>-145.35079999999999</v>
      </c>
    </row>
    <row r="432" spans="1:4" x14ac:dyDescent="0.35">
      <c r="A432">
        <v>408.74399999999997</v>
      </c>
      <c r="B432">
        <v>7</v>
      </c>
      <c r="C432">
        <v>0.2</v>
      </c>
      <c r="D432">
        <v>76.639499999999984</v>
      </c>
    </row>
    <row r="433" spans="1:4" x14ac:dyDescent="0.35">
      <c r="A433">
        <v>291.95999999999998</v>
      </c>
      <c r="B433">
        <v>5</v>
      </c>
      <c r="C433">
        <v>0.2</v>
      </c>
      <c r="D433">
        <v>54.742499999999978</v>
      </c>
    </row>
    <row r="434" spans="1:4" x14ac:dyDescent="0.35">
      <c r="A434">
        <v>4.7679999999999998</v>
      </c>
      <c r="B434">
        <v>2</v>
      </c>
      <c r="C434">
        <v>0.2</v>
      </c>
      <c r="D434">
        <v>-0.7748000000000006</v>
      </c>
    </row>
    <row r="435" spans="1:4" x14ac:dyDescent="0.35">
      <c r="A435">
        <v>714.30000000000007</v>
      </c>
      <c r="B435">
        <v>5</v>
      </c>
      <c r="C435">
        <v>0</v>
      </c>
      <c r="D435">
        <v>207.14699999999993</v>
      </c>
    </row>
    <row r="436" spans="1:4" x14ac:dyDescent="0.35">
      <c r="A436">
        <v>4.8120000000000003</v>
      </c>
      <c r="B436">
        <v>2</v>
      </c>
      <c r="C436">
        <v>0.7</v>
      </c>
      <c r="D436">
        <v>-3.6891999999999996</v>
      </c>
    </row>
    <row r="437" spans="1:4" x14ac:dyDescent="0.35">
      <c r="A437">
        <v>247.8</v>
      </c>
      <c r="B437">
        <v>5</v>
      </c>
      <c r="C437">
        <v>0.2</v>
      </c>
      <c r="D437">
        <v>-18.584999999999994</v>
      </c>
    </row>
    <row r="438" spans="1:4" x14ac:dyDescent="0.35">
      <c r="A438">
        <v>1007.979</v>
      </c>
      <c r="B438">
        <v>3</v>
      </c>
      <c r="C438">
        <v>0.3</v>
      </c>
      <c r="D438">
        <v>43.199100000000044</v>
      </c>
    </row>
    <row r="439" spans="1:4" x14ac:dyDescent="0.35">
      <c r="A439">
        <v>313.488</v>
      </c>
      <c r="B439">
        <v>7</v>
      </c>
      <c r="C439">
        <v>0.2</v>
      </c>
      <c r="D439">
        <v>113.63939999999998</v>
      </c>
    </row>
    <row r="440" spans="1:4" x14ac:dyDescent="0.35">
      <c r="A440">
        <v>31.872000000000003</v>
      </c>
      <c r="B440">
        <v>8</v>
      </c>
      <c r="C440">
        <v>0.2</v>
      </c>
      <c r="D440">
        <v>11.553600000000003</v>
      </c>
    </row>
    <row r="441" spans="1:4" x14ac:dyDescent="0.35">
      <c r="A441">
        <v>207.84600000000003</v>
      </c>
      <c r="B441">
        <v>3</v>
      </c>
      <c r="C441">
        <v>0.1</v>
      </c>
      <c r="D441">
        <v>2.3093999999999895</v>
      </c>
    </row>
    <row r="442" spans="1:4" x14ac:dyDescent="0.35">
      <c r="A442">
        <v>12.22</v>
      </c>
      <c r="B442">
        <v>1</v>
      </c>
      <c r="C442">
        <v>0</v>
      </c>
      <c r="D442">
        <v>3.6659999999999986</v>
      </c>
    </row>
    <row r="443" spans="1:4" x14ac:dyDescent="0.35">
      <c r="A443">
        <v>194.94</v>
      </c>
      <c r="B443">
        <v>3</v>
      </c>
      <c r="C443">
        <v>0</v>
      </c>
      <c r="D443">
        <v>23.392800000000008</v>
      </c>
    </row>
    <row r="444" spans="1:4" x14ac:dyDescent="0.35">
      <c r="A444">
        <v>70.949999999999989</v>
      </c>
      <c r="B444">
        <v>3</v>
      </c>
      <c r="C444">
        <v>0</v>
      </c>
      <c r="D444">
        <v>20.575499999999998</v>
      </c>
    </row>
    <row r="445" spans="1:4" x14ac:dyDescent="0.35">
      <c r="A445">
        <v>91.36</v>
      </c>
      <c r="B445">
        <v>4</v>
      </c>
      <c r="C445">
        <v>0</v>
      </c>
      <c r="D445">
        <v>42.025599999999997</v>
      </c>
    </row>
    <row r="446" spans="1:4" x14ac:dyDescent="0.35">
      <c r="A446">
        <v>242.94</v>
      </c>
      <c r="B446">
        <v>3</v>
      </c>
      <c r="C446">
        <v>0</v>
      </c>
      <c r="D446">
        <v>29.152800000000013</v>
      </c>
    </row>
    <row r="447" spans="1:4" x14ac:dyDescent="0.35">
      <c r="A447">
        <v>22.05</v>
      </c>
      <c r="B447">
        <v>7</v>
      </c>
      <c r="C447">
        <v>0</v>
      </c>
      <c r="D447">
        <v>10.584</v>
      </c>
    </row>
    <row r="448" spans="1:4" x14ac:dyDescent="0.35">
      <c r="A448">
        <v>2.91</v>
      </c>
      <c r="B448">
        <v>1</v>
      </c>
      <c r="C448">
        <v>0</v>
      </c>
      <c r="D448">
        <v>1.3676999999999999</v>
      </c>
    </row>
    <row r="449" spans="1:4" x14ac:dyDescent="0.35">
      <c r="A449">
        <v>59.519999999999996</v>
      </c>
      <c r="B449">
        <v>3</v>
      </c>
      <c r="C449">
        <v>0</v>
      </c>
      <c r="D449">
        <v>15.475200000000001</v>
      </c>
    </row>
    <row r="450" spans="1:4" x14ac:dyDescent="0.35">
      <c r="A450">
        <v>161.94</v>
      </c>
      <c r="B450">
        <v>3</v>
      </c>
      <c r="C450">
        <v>0</v>
      </c>
      <c r="D450">
        <v>9.716399999999993</v>
      </c>
    </row>
    <row r="451" spans="1:4" x14ac:dyDescent="0.35">
      <c r="A451">
        <v>263.88</v>
      </c>
      <c r="B451">
        <v>6</v>
      </c>
      <c r="C451">
        <v>0</v>
      </c>
      <c r="D451">
        <v>71.247600000000006</v>
      </c>
    </row>
    <row r="452" spans="1:4" x14ac:dyDescent="0.35">
      <c r="A452">
        <v>30.48</v>
      </c>
      <c r="B452">
        <v>3</v>
      </c>
      <c r="C452">
        <v>0</v>
      </c>
      <c r="D452">
        <v>7.9248000000000012</v>
      </c>
    </row>
    <row r="453" spans="1:4" x14ac:dyDescent="0.35">
      <c r="A453">
        <v>9.84</v>
      </c>
      <c r="B453">
        <v>3</v>
      </c>
      <c r="C453">
        <v>0</v>
      </c>
      <c r="D453">
        <v>2.8535999999999988</v>
      </c>
    </row>
    <row r="454" spans="1:4" x14ac:dyDescent="0.35">
      <c r="A454">
        <v>35.119999999999997</v>
      </c>
      <c r="B454">
        <v>4</v>
      </c>
      <c r="C454">
        <v>0</v>
      </c>
      <c r="D454">
        <v>9.1311999999999998</v>
      </c>
    </row>
    <row r="455" spans="1:4" x14ac:dyDescent="0.35">
      <c r="A455">
        <v>284.36399999999998</v>
      </c>
      <c r="B455">
        <v>2</v>
      </c>
      <c r="C455">
        <v>0.4</v>
      </c>
      <c r="D455">
        <v>-75.830400000000054</v>
      </c>
    </row>
    <row r="456" spans="1:4" x14ac:dyDescent="0.35">
      <c r="A456">
        <v>665.40800000000002</v>
      </c>
      <c r="B456">
        <v>2</v>
      </c>
      <c r="C456">
        <v>0.2</v>
      </c>
      <c r="D456">
        <v>66.540799999999962</v>
      </c>
    </row>
    <row r="457" spans="1:4" x14ac:dyDescent="0.35">
      <c r="A457">
        <v>63.88</v>
      </c>
      <c r="B457">
        <v>4</v>
      </c>
      <c r="C457">
        <v>0</v>
      </c>
      <c r="D457">
        <v>24.913200000000003</v>
      </c>
    </row>
    <row r="458" spans="1:4" x14ac:dyDescent="0.35">
      <c r="A458">
        <v>129.56800000000001</v>
      </c>
      <c r="B458">
        <v>2</v>
      </c>
      <c r="C458">
        <v>0.2</v>
      </c>
      <c r="D458">
        <v>-24.294000000000018</v>
      </c>
    </row>
    <row r="459" spans="1:4" x14ac:dyDescent="0.35">
      <c r="A459">
        <v>747.55799999999999</v>
      </c>
      <c r="B459">
        <v>3</v>
      </c>
      <c r="C459">
        <v>0.3</v>
      </c>
      <c r="D459">
        <v>-96.11460000000011</v>
      </c>
    </row>
    <row r="460" spans="1:4" x14ac:dyDescent="0.35">
      <c r="A460">
        <v>8.9280000000000008</v>
      </c>
      <c r="B460">
        <v>2</v>
      </c>
      <c r="C460">
        <v>0.2</v>
      </c>
      <c r="D460">
        <v>3.3479999999999999</v>
      </c>
    </row>
    <row r="461" spans="1:4" x14ac:dyDescent="0.35">
      <c r="A461">
        <v>103.92</v>
      </c>
      <c r="B461">
        <v>4</v>
      </c>
      <c r="C461">
        <v>0</v>
      </c>
      <c r="D461">
        <v>36.372</v>
      </c>
    </row>
    <row r="462" spans="1:4" x14ac:dyDescent="0.35">
      <c r="A462">
        <v>899.91</v>
      </c>
      <c r="B462">
        <v>9</v>
      </c>
      <c r="C462">
        <v>0</v>
      </c>
      <c r="D462">
        <v>377.96220000000005</v>
      </c>
    </row>
    <row r="463" spans="1:4" x14ac:dyDescent="0.35">
      <c r="A463">
        <v>51.311999999999998</v>
      </c>
      <c r="B463">
        <v>3</v>
      </c>
      <c r="C463">
        <v>0.2</v>
      </c>
      <c r="D463">
        <v>18.600599999999996</v>
      </c>
    </row>
    <row r="464" spans="1:4" x14ac:dyDescent="0.35">
      <c r="A464">
        <v>23.56</v>
      </c>
      <c r="B464">
        <v>5</v>
      </c>
      <c r="C464">
        <v>0.2</v>
      </c>
      <c r="D464">
        <v>7.0680000000000005</v>
      </c>
    </row>
    <row r="465" spans="1:4" x14ac:dyDescent="0.35">
      <c r="A465">
        <v>1272.6299999999999</v>
      </c>
      <c r="B465">
        <v>6</v>
      </c>
      <c r="C465">
        <v>0.5</v>
      </c>
      <c r="D465">
        <v>-814.4831999999999</v>
      </c>
    </row>
    <row r="466" spans="1:4" x14ac:dyDescent="0.35">
      <c r="A466">
        <v>28.484999999999999</v>
      </c>
      <c r="B466">
        <v>5</v>
      </c>
      <c r="C466">
        <v>0.7</v>
      </c>
      <c r="D466">
        <v>-20.888999999999989</v>
      </c>
    </row>
    <row r="467" spans="1:4" x14ac:dyDescent="0.35">
      <c r="A467">
        <v>185.376</v>
      </c>
      <c r="B467">
        <v>2</v>
      </c>
      <c r="C467">
        <v>0.2</v>
      </c>
      <c r="D467">
        <v>-34.758000000000017</v>
      </c>
    </row>
    <row r="468" spans="1:4" x14ac:dyDescent="0.35">
      <c r="A468">
        <v>78.272000000000006</v>
      </c>
      <c r="B468">
        <v>2</v>
      </c>
      <c r="C468">
        <v>0.2</v>
      </c>
      <c r="D468">
        <v>5.8704000000000001</v>
      </c>
    </row>
    <row r="469" spans="1:4" x14ac:dyDescent="0.35">
      <c r="A469">
        <v>254.74400000000003</v>
      </c>
      <c r="B469">
        <v>7</v>
      </c>
      <c r="C469">
        <v>0.6</v>
      </c>
      <c r="D469">
        <v>-312.06139999999994</v>
      </c>
    </row>
    <row r="470" spans="1:4" x14ac:dyDescent="0.35">
      <c r="A470">
        <v>205.33279999999996</v>
      </c>
      <c r="B470">
        <v>2</v>
      </c>
      <c r="C470">
        <v>0.32</v>
      </c>
      <c r="D470">
        <v>-36.235200000000006</v>
      </c>
    </row>
    <row r="471" spans="1:4" x14ac:dyDescent="0.35">
      <c r="A471">
        <v>4.7879999999999985</v>
      </c>
      <c r="B471">
        <v>3</v>
      </c>
      <c r="C471">
        <v>0.8</v>
      </c>
      <c r="D471">
        <v>-7.9001999999999999</v>
      </c>
    </row>
    <row r="472" spans="1:4" x14ac:dyDescent="0.35">
      <c r="A472">
        <v>55.48</v>
      </c>
      <c r="B472">
        <v>1</v>
      </c>
      <c r="C472">
        <v>0</v>
      </c>
      <c r="D472">
        <v>26.630399999999998</v>
      </c>
    </row>
    <row r="473" spans="1:4" x14ac:dyDescent="0.35">
      <c r="A473">
        <v>340.92</v>
      </c>
      <c r="B473">
        <v>3</v>
      </c>
      <c r="C473">
        <v>0</v>
      </c>
      <c r="D473">
        <v>3.4091999999999842</v>
      </c>
    </row>
    <row r="474" spans="1:4" x14ac:dyDescent="0.35">
      <c r="A474">
        <v>222.66599999999997</v>
      </c>
      <c r="B474">
        <v>2</v>
      </c>
      <c r="C474">
        <v>0.15</v>
      </c>
      <c r="D474">
        <v>10.478399999999979</v>
      </c>
    </row>
    <row r="475" spans="1:4" x14ac:dyDescent="0.35">
      <c r="A475">
        <v>703.96800000000007</v>
      </c>
      <c r="B475">
        <v>4</v>
      </c>
      <c r="C475">
        <v>0.2</v>
      </c>
      <c r="D475">
        <v>87.995999999999924</v>
      </c>
    </row>
    <row r="476" spans="1:4" x14ac:dyDescent="0.35">
      <c r="A476">
        <v>92.52</v>
      </c>
      <c r="B476">
        <v>6</v>
      </c>
      <c r="C476">
        <v>0</v>
      </c>
      <c r="D476">
        <v>24.980400000000007</v>
      </c>
    </row>
    <row r="477" spans="1:4" x14ac:dyDescent="0.35">
      <c r="A477">
        <v>62.649999999999991</v>
      </c>
      <c r="B477">
        <v>7</v>
      </c>
      <c r="C477">
        <v>0</v>
      </c>
      <c r="D477">
        <v>28.818999999999996</v>
      </c>
    </row>
    <row r="478" spans="1:4" x14ac:dyDescent="0.35">
      <c r="A478">
        <v>94.85</v>
      </c>
      <c r="B478">
        <v>5</v>
      </c>
      <c r="C478">
        <v>0</v>
      </c>
      <c r="D478">
        <v>45.527999999999992</v>
      </c>
    </row>
    <row r="479" spans="1:4" x14ac:dyDescent="0.35">
      <c r="A479">
        <v>95.76</v>
      </c>
      <c r="B479">
        <v>6</v>
      </c>
      <c r="C479">
        <v>0.2</v>
      </c>
      <c r="D479">
        <v>7.1819999999999951</v>
      </c>
    </row>
    <row r="480" spans="1:4" x14ac:dyDescent="0.35">
      <c r="A480">
        <v>40.200000000000003</v>
      </c>
      <c r="B480">
        <v>3</v>
      </c>
      <c r="C480">
        <v>0</v>
      </c>
      <c r="D480">
        <v>19.295999999999999</v>
      </c>
    </row>
    <row r="481" spans="1:4" x14ac:dyDescent="0.35">
      <c r="A481">
        <v>14.7</v>
      </c>
      <c r="B481">
        <v>5</v>
      </c>
      <c r="C481">
        <v>0</v>
      </c>
      <c r="D481">
        <v>6.6150000000000002</v>
      </c>
    </row>
    <row r="482" spans="1:4" x14ac:dyDescent="0.35">
      <c r="A482">
        <v>704.25</v>
      </c>
      <c r="B482">
        <v>5</v>
      </c>
      <c r="C482">
        <v>0</v>
      </c>
      <c r="D482">
        <v>84.51</v>
      </c>
    </row>
    <row r="483" spans="1:4" x14ac:dyDescent="0.35">
      <c r="A483">
        <v>9.09</v>
      </c>
      <c r="B483">
        <v>3</v>
      </c>
      <c r="C483">
        <v>0</v>
      </c>
      <c r="D483">
        <v>1.9088999999999996</v>
      </c>
    </row>
    <row r="484" spans="1:4" x14ac:dyDescent="0.35">
      <c r="A484">
        <v>5.96</v>
      </c>
      <c r="B484">
        <v>2</v>
      </c>
      <c r="C484">
        <v>0</v>
      </c>
      <c r="D484">
        <v>1.6688000000000001</v>
      </c>
    </row>
    <row r="485" spans="1:4" x14ac:dyDescent="0.35">
      <c r="A485">
        <v>159.97999999999999</v>
      </c>
      <c r="B485">
        <v>2</v>
      </c>
      <c r="C485">
        <v>0</v>
      </c>
      <c r="D485">
        <v>57.592799999999997</v>
      </c>
    </row>
    <row r="486" spans="1:4" x14ac:dyDescent="0.35">
      <c r="A486">
        <v>29.6</v>
      </c>
      <c r="B486">
        <v>2</v>
      </c>
      <c r="C486">
        <v>0</v>
      </c>
      <c r="D486">
        <v>14.8</v>
      </c>
    </row>
    <row r="487" spans="1:4" x14ac:dyDescent="0.35">
      <c r="A487">
        <v>514.16499999999996</v>
      </c>
      <c r="B487">
        <v>5</v>
      </c>
      <c r="C487">
        <v>0.15</v>
      </c>
      <c r="D487">
        <v>-30.24499999999999</v>
      </c>
    </row>
    <row r="488" spans="1:4" x14ac:dyDescent="0.35">
      <c r="A488">
        <v>279.95999999999998</v>
      </c>
      <c r="B488">
        <v>5</v>
      </c>
      <c r="C488">
        <v>0.2</v>
      </c>
      <c r="D488">
        <v>17.497500000000016</v>
      </c>
    </row>
    <row r="489" spans="1:4" x14ac:dyDescent="0.35">
      <c r="A489">
        <v>2735.9520000000002</v>
      </c>
      <c r="B489">
        <v>6</v>
      </c>
      <c r="C489">
        <v>0.2</v>
      </c>
      <c r="D489">
        <v>341.99399999999969</v>
      </c>
    </row>
    <row r="490" spans="1:4" x14ac:dyDescent="0.35">
      <c r="A490">
        <v>7.9920000000000009</v>
      </c>
      <c r="B490">
        <v>1</v>
      </c>
      <c r="C490">
        <v>0.2</v>
      </c>
      <c r="D490">
        <v>0.59940000000000015</v>
      </c>
    </row>
    <row r="491" spans="1:4" x14ac:dyDescent="0.35">
      <c r="A491">
        <v>63.984000000000009</v>
      </c>
      <c r="B491">
        <v>2</v>
      </c>
      <c r="C491">
        <v>0.2</v>
      </c>
      <c r="D491">
        <v>10.397399999999998</v>
      </c>
    </row>
    <row r="492" spans="1:4" x14ac:dyDescent="0.35">
      <c r="A492">
        <v>70.367999999999995</v>
      </c>
      <c r="B492">
        <v>2</v>
      </c>
      <c r="C492">
        <v>0.2</v>
      </c>
      <c r="D492">
        <v>6.1572000000000031</v>
      </c>
    </row>
    <row r="493" spans="1:4" x14ac:dyDescent="0.35">
      <c r="A493">
        <v>449.15</v>
      </c>
      <c r="B493">
        <v>5</v>
      </c>
      <c r="C493">
        <v>0</v>
      </c>
      <c r="D493">
        <v>8.9829999999999899</v>
      </c>
    </row>
    <row r="494" spans="1:4" x14ac:dyDescent="0.35">
      <c r="A494">
        <v>11.07</v>
      </c>
      <c r="B494">
        <v>3</v>
      </c>
      <c r="C494">
        <v>0</v>
      </c>
      <c r="D494">
        <v>5.0921999999999992</v>
      </c>
    </row>
    <row r="495" spans="1:4" x14ac:dyDescent="0.35">
      <c r="A495">
        <v>93.98</v>
      </c>
      <c r="B495">
        <v>2</v>
      </c>
      <c r="C495">
        <v>0</v>
      </c>
      <c r="D495">
        <v>13.157200000000003</v>
      </c>
    </row>
    <row r="496" spans="1:4" x14ac:dyDescent="0.35">
      <c r="A496">
        <v>189.88200000000001</v>
      </c>
      <c r="B496">
        <v>3</v>
      </c>
      <c r="C496">
        <v>0.4</v>
      </c>
      <c r="D496">
        <v>-94.941000000000017</v>
      </c>
    </row>
    <row r="497" spans="1:4" x14ac:dyDescent="0.35">
      <c r="A497">
        <v>105.42</v>
      </c>
      <c r="B497">
        <v>2</v>
      </c>
      <c r="C497">
        <v>0</v>
      </c>
      <c r="D497">
        <v>51.655799999999999</v>
      </c>
    </row>
    <row r="498" spans="1:4" x14ac:dyDescent="0.35">
      <c r="A498">
        <v>119.61600000000001</v>
      </c>
      <c r="B498">
        <v>8</v>
      </c>
      <c r="C498">
        <v>0.2</v>
      </c>
      <c r="D498">
        <v>40.370399999999997</v>
      </c>
    </row>
    <row r="499" spans="1:4" x14ac:dyDescent="0.35">
      <c r="A499">
        <v>255.76</v>
      </c>
      <c r="B499">
        <v>4</v>
      </c>
      <c r="C499">
        <v>0</v>
      </c>
      <c r="D499">
        <v>81.843199999999996</v>
      </c>
    </row>
    <row r="500" spans="1:4" x14ac:dyDescent="0.35">
      <c r="A500">
        <v>241.56799999999998</v>
      </c>
      <c r="B500">
        <v>2</v>
      </c>
      <c r="C500">
        <v>0.2</v>
      </c>
      <c r="D500">
        <v>18.11760000000001</v>
      </c>
    </row>
    <row r="501" spans="1:4" x14ac:dyDescent="0.35">
      <c r="A501">
        <v>69.3</v>
      </c>
      <c r="B501">
        <v>9</v>
      </c>
      <c r="C501">
        <v>0</v>
      </c>
      <c r="D501">
        <v>22.868999999999996</v>
      </c>
    </row>
    <row r="502" spans="1:4" x14ac:dyDescent="0.35">
      <c r="A502">
        <v>22.620000000000005</v>
      </c>
      <c r="B502">
        <v>2</v>
      </c>
      <c r="C502">
        <v>0.7</v>
      </c>
      <c r="D502">
        <v>-15.079999999999998</v>
      </c>
    </row>
    <row r="503" spans="1:4" x14ac:dyDescent="0.35">
      <c r="A503">
        <v>14.952000000000004</v>
      </c>
      <c r="B503">
        <v>2</v>
      </c>
      <c r="C503">
        <v>0.7</v>
      </c>
      <c r="D503">
        <v>-11.961599999999997</v>
      </c>
    </row>
    <row r="504" spans="1:4" x14ac:dyDescent="0.35">
      <c r="A504">
        <v>801.5680000000001</v>
      </c>
      <c r="B504">
        <v>2</v>
      </c>
      <c r="C504">
        <v>0.2</v>
      </c>
      <c r="D504">
        <v>50.097999999999985</v>
      </c>
    </row>
    <row r="505" spans="1:4" x14ac:dyDescent="0.35">
      <c r="A505">
        <v>2.3760000000000003</v>
      </c>
      <c r="B505">
        <v>3</v>
      </c>
      <c r="C505">
        <v>0.7</v>
      </c>
      <c r="D505">
        <v>-1.9007999999999998</v>
      </c>
    </row>
    <row r="506" spans="1:4" x14ac:dyDescent="0.35">
      <c r="A506">
        <v>32.792000000000002</v>
      </c>
      <c r="B506">
        <v>1</v>
      </c>
      <c r="C506">
        <v>0.2</v>
      </c>
      <c r="D506">
        <v>11.8871</v>
      </c>
    </row>
    <row r="507" spans="1:4" x14ac:dyDescent="0.35">
      <c r="A507">
        <v>15.920000000000002</v>
      </c>
      <c r="B507">
        <v>5</v>
      </c>
      <c r="C507">
        <v>0.2</v>
      </c>
      <c r="D507">
        <v>5.3729999999999993</v>
      </c>
    </row>
    <row r="508" spans="1:4" x14ac:dyDescent="0.35">
      <c r="A508">
        <v>2.74</v>
      </c>
      <c r="B508">
        <v>1</v>
      </c>
      <c r="C508">
        <v>0</v>
      </c>
      <c r="D508">
        <v>0.73980000000000024</v>
      </c>
    </row>
    <row r="509" spans="1:4" x14ac:dyDescent="0.35">
      <c r="A509">
        <v>8.34</v>
      </c>
      <c r="B509">
        <v>3</v>
      </c>
      <c r="C509">
        <v>0</v>
      </c>
      <c r="D509">
        <v>2.1683999999999997</v>
      </c>
    </row>
    <row r="510" spans="1:4" x14ac:dyDescent="0.35">
      <c r="A510">
        <v>46.74</v>
      </c>
      <c r="B510">
        <v>3</v>
      </c>
      <c r="C510">
        <v>0</v>
      </c>
      <c r="D510">
        <v>11.684999999999999</v>
      </c>
    </row>
    <row r="511" spans="1:4" x14ac:dyDescent="0.35">
      <c r="A511">
        <v>6354.95</v>
      </c>
      <c r="B511">
        <v>5</v>
      </c>
      <c r="C511">
        <v>0</v>
      </c>
      <c r="D511">
        <v>3177.4749999999999</v>
      </c>
    </row>
    <row r="512" spans="1:4" x14ac:dyDescent="0.35">
      <c r="A512">
        <v>126.30000000000001</v>
      </c>
      <c r="B512">
        <v>3</v>
      </c>
      <c r="C512">
        <v>0</v>
      </c>
      <c r="D512">
        <v>40.415999999999997</v>
      </c>
    </row>
    <row r="513" spans="1:4" x14ac:dyDescent="0.35">
      <c r="A513">
        <v>38.04</v>
      </c>
      <c r="B513">
        <v>2</v>
      </c>
      <c r="C513">
        <v>0</v>
      </c>
      <c r="D513">
        <v>12.172799999999999</v>
      </c>
    </row>
    <row r="514" spans="1:4" x14ac:dyDescent="0.35">
      <c r="A514">
        <v>7.1519999999999992</v>
      </c>
      <c r="B514">
        <v>3</v>
      </c>
      <c r="C514">
        <v>0.2</v>
      </c>
      <c r="D514">
        <v>0.71520000000000028</v>
      </c>
    </row>
    <row r="515" spans="1:4" x14ac:dyDescent="0.35">
      <c r="A515">
        <v>6.63</v>
      </c>
      <c r="B515">
        <v>3</v>
      </c>
      <c r="C515">
        <v>0</v>
      </c>
      <c r="D515">
        <v>1.7901</v>
      </c>
    </row>
    <row r="516" spans="1:4" x14ac:dyDescent="0.35">
      <c r="A516">
        <v>5.88</v>
      </c>
      <c r="B516">
        <v>2</v>
      </c>
      <c r="C516">
        <v>0</v>
      </c>
      <c r="D516">
        <v>1.7051999999999996</v>
      </c>
    </row>
    <row r="517" spans="1:4" x14ac:dyDescent="0.35">
      <c r="A517">
        <v>2999.95</v>
      </c>
      <c r="B517">
        <v>5</v>
      </c>
      <c r="C517">
        <v>0</v>
      </c>
      <c r="D517">
        <v>1379.9769999999999</v>
      </c>
    </row>
    <row r="518" spans="1:4" x14ac:dyDescent="0.35">
      <c r="A518">
        <v>51.449999999999996</v>
      </c>
      <c r="B518">
        <v>3</v>
      </c>
      <c r="C518">
        <v>0</v>
      </c>
      <c r="D518">
        <v>13.891499999999999</v>
      </c>
    </row>
    <row r="519" spans="1:4" x14ac:dyDescent="0.35">
      <c r="A519">
        <v>11.96</v>
      </c>
      <c r="B519">
        <v>2</v>
      </c>
      <c r="C519">
        <v>0</v>
      </c>
      <c r="D519">
        <v>5.3819999999999997</v>
      </c>
    </row>
    <row r="520" spans="1:4" x14ac:dyDescent="0.35">
      <c r="A520">
        <v>1126.02</v>
      </c>
      <c r="B520">
        <v>3</v>
      </c>
      <c r="C520">
        <v>0</v>
      </c>
      <c r="D520">
        <v>56.300999999999988</v>
      </c>
    </row>
    <row r="521" spans="1:4" x14ac:dyDescent="0.35">
      <c r="A521">
        <v>18.391999999999999</v>
      </c>
      <c r="B521">
        <v>1</v>
      </c>
      <c r="C521">
        <v>0.2</v>
      </c>
      <c r="D521">
        <v>5.2877000000000001</v>
      </c>
    </row>
    <row r="522" spans="1:4" x14ac:dyDescent="0.35">
      <c r="A522">
        <v>129.56800000000001</v>
      </c>
      <c r="B522">
        <v>2</v>
      </c>
      <c r="C522">
        <v>0.2</v>
      </c>
      <c r="D522">
        <v>-25.91360000000001</v>
      </c>
    </row>
    <row r="523" spans="1:4" x14ac:dyDescent="0.35">
      <c r="A523">
        <v>14.111999999999997</v>
      </c>
      <c r="B523">
        <v>9</v>
      </c>
      <c r="C523">
        <v>0.8</v>
      </c>
      <c r="D523">
        <v>-21.167999999999999</v>
      </c>
    </row>
    <row r="524" spans="1:4" x14ac:dyDescent="0.35">
      <c r="A524">
        <v>210.98</v>
      </c>
      <c r="B524">
        <v>2</v>
      </c>
      <c r="C524">
        <v>0</v>
      </c>
      <c r="D524">
        <v>21.097999999999985</v>
      </c>
    </row>
    <row r="525" spans="1:4" x14ac:dyDescent="0.35">
      <c r="A525">
        <v>55.176000000000002</v>
      </c>
      <c r="B525">
        <v>3</v>
      </c>
      <c r="C525">
        <v>0.2</v>
      </c>
      <c r="D525">
        <v>-12.414599999999997</v>
      </c>
    </row>
    <row r="526" spans="1:4" x14ac:dyDescent="0.35">
      <c r="A526">
        <v>66.260000000000005</v>
      </c>
      <c r="B526">
        <v>2</v>
      </c>
      <c r="C526">
        <v>0</v>
      </c>
      <c r="D526">
        <v>27.166600000000003</v>
      </c>
    </row>
    <row r="527" spans="1:4" x14ac:dyDescent="0.35">
      <c r="A527">
        <v>22.200000000000003</v>
      </c>
      <c r="B527">
        <v>5</v>
      </c>
      <c r="C527">
        <v>0</v>
      </c>
      <c r="D527">
        <v>10.434000000000001</v>
      </c>
    </row>
    <row r="528" spans="1:4" x14ac:dyDescent="0.35">
      <c r="A528">
        <v>683.95200000000011</v>
      </c>
      <c r="B528">
        <v>3</v>
      </c>
      <c r="C528">
        <v>0.2</v>
      </c>
      <c r="D528">
        <v>42.746999999999986</v>
      </c>
    </row>
    <row r="529" spans="1:4" x14ac:dyDescent="0.35">
      <c r="A529">
        <v>45.695999999999998</v>
      </c>
      <c r="B529">
        <v>3</v>
      </c>
      <c r="C529">
        <v>0.2</v>
      </c>
      <c r="D529">
        <v>5.1407999999999916</v>
      </c>
    </row>
    <row r="530" spans="1:4" x14ac:dyDescent="0.35">
      <c r="A530">
        <v>36.336000000000006</v>
      </c>
      <c r="B530">
        <v>3</v>
      </c>
      <c r="C530">
        <v>0.2</v>
      </c>
      <c r="D530">
        <v>-7.2672000000000043</v>
      </c>
    </row>
    <row r="531" spans="1:4" x14ac:dyDescent="0.35">
      <c r="A531">
        <v>666.24800000000005</v>
      </c>
      <c r="B531">
        <v>1</v>
      </c>
      <c r="C531">
        <v>0.2</v>
      </c>
      <c r="D531">
        <v>-149.9058</v>
      </c>
    </row>
    <row r="532" spans="1:4" x14ac:dyDescent="0.35">
      <c r="A532">
        <v>52.512</v>
      </c>
      <c r="B532">
        <v>6</v>
      </c>
      <c r="C532">
        <v>0.2</v>
      </c>
      <c r="D532">
        <v>19.692</v>
      </c>
    </row>
    <row r="533" spans="1:4" x14ac:dyDescent="0.35">
      <c r="A533">
        <v>190.72000000000003</v>
      </c>
      <c r="B533">
        <v>1</v>
      </c>
      <c r="C533">
        <v>0.2</v>
      </c>
      <c r="D533">
        <v>11.919999999999987</v>
      </c>
    </row>
    <row r="534" spans="1:4" x14ac:dyDescent="0.35">
      <c r="A534">
        <v>47.94</v>
      </c>
      <c r="B534">
        <v>3</v>
      </c>
      <c r="C534">
        <v>0</v>
      </c>
      <c r="D534">
        <v>2.3969999999999985</v>
      </c>
    </row>
    <row r="535" spans="1:4" x14ac:dyDescent="0.35">
      <c r="A535">
        <v>979.95</v>
      </c>
      <c r="B535">
        <v>5</v>
      </c>
      <c r="C535">
        <v>0</v>
      </c>
      <c r="D535">
        <v>274.38600000000008</v>
      </c>
    </row>
    <row r="536" spans="1:4" x14ac:dyDescent="0.35">
      <c r="A536">
        <v>22.75</v>
      </c>
      <c r="B536">
        <v>5</v>
      </c>
      <c r="C536">
        <v>0</v>
      </c>
      <c r="D536">
        <v>11.375</v>
      </c>
    </row>
    <row r="537" spans="1:4" x14ac:dyDescent="0.35">
      <c r="A537">
        <v>16.768000000000001</v>
      </c>
      <c r="B537">
        <v>2</v>
      </c>
      <c r="C537">
        <v>0.2</v>
      </c>
      <c r="D537">
        <v>1.4672000000000001</v>
      </c>
    </row>
    <row r="538" spans="1:4" x14ac:dyDescent="0.35">
      <c r="A538">
        <v>42.615999999999993</v>
      </c>
      <c r="B538">
        <v>7</v>
      </c>
      <c r="C538">
        <v>0.8</v>
      </c>
      <c r="D538">
        <v>-68.185600000000022</v>
      </c>
    </row>
    <row r="539" spans="1:4" x14ac:dyDescent="0.35">
      <c r="A539">
        <v>10.752000000000001</v>
      </c>
      <c r="B539">
        <v>4</v>
      </c>
      <c r="C539">
        <v>0.2</v>
      </c>
      <c r="D539">
        <v>3.359999999999999</v>
      </c>
    </row>
    <row r="540" spans="1:4" x14ac:dyDescent="0.35">
      <c r="A540">
        <v>152.94</v>
      </c>
      <c r="B540">
        <v>3</v>
      </c>
      <c r="C540">
        <v>0</v>
      </c>
      <c r="D540">
        <v>41.293800000000005</v>
      </c>
    </row>
    <row r="541" spans="1:4" x14ac:dyDescent="0.35">
      <c r="A541">
        <v>283.92</v>
      </c>
      <c r="B541">
        <v>4</v>
      </c>
      <c r="C541">
        <v>0</v>
      </c>
      <c r="D541">
        <v>70.980000000000018</v>
      </c>
    </row>
    <row r="542" spans="1:4" x14ac:dyDescent="0.35">
      <c r="A542">
        <v>468.90000000000003</v>
      </c>
      <c r="B542">
        <v>6</v>
      </c>
      <c r="C542">
        <v>0</v>
      </c>
      <c r="D542">
        <v>206.31600000000006</v>
      </c>
    </row>
    <row r="543" spans="1:4" x14ac:dyDescent="0.35">
      <c r="A543">
        <v>380.86400000000003</v>
      </c>
      <c r="B543">
        <v>8</v>
      </c>
      <c r="C543">
        <v>0.2</v>
      </c>
      <c r="D543">
        <v>38.086400000000026</v>
      </c>
    </row>
    <row r="544" spans="1:4" x14ac:dyDescent="0.35">
      <c r="A544">
        <v>646.77600000000007</v>
      </c>
      <c r="B544">
        <v>9</v>
      </c>
      <c r="C544">
        <v>0.2</v>
      </c>
      <c r="D544">
        <v>-145.52460000000002</v>
      </c>
    </row>
    <row r="545" spans="1:4" x14ac:dyDescent="0.35">
      <c r="A545">
        <v>58.112000000000002</v>
      </c>
      <c r="B545">
        <v>2</v>
      </c>
      <c r="C545">
        <v>0.2</v>
      </c>
      <c r="D545">
        <v>7.263999999999994</v>
      </c>
    </row>
    <row r="546" spans="1:4" x14ac:dyDescent="0.35">
      <c r="A546">
        <v>100.792</v>
      </c>
      <c r="B546">
        <v>1</v>
      </c>
      <c r="C546">
        <v>0.2</v>
      </c>
      <c r="D546">
        <v>6.2995000000000019</v>
      </c>
    </row>
    <row r="547" spans="1:4" x14ac:dyDescent="0.35">
      <c r="A547">
        <v>66.112000000000009</v>
      </c>
      <c r="B547">
        <v>4</v>
      </c>
      <c r="C547">
        <v>0.6</v>
      </c>
      <c r="D547">
        <v>-84.292799999999986</v>
      </c>
    </row>
    <row r="548" spans="1:4" x14ac:dyDescent="0.35">
      <c r="A548">
        <v>41.28</v>
      </c>
      <c r="B548">
        <v>6</v>
      </c>
      <c r="C548">
        <v>0.2</v>
      </c>
      <c r="D548">
        <v>13.931999999999999</v>
      </c>
    </row>
    <row r="549" spans="1:4" x14ac:dyDescent="0.35">
      <c r="A549">
        <v>13.36</v>
      </c>
      <c r="B549">
        <v>2</v>
      </c>
      <c r="C549">
        <v>0</v>
      </c>
      <c r="D549">
        <v>6.4127999999999998</v>
      </c>
    </row>
    <row r="550" spans="1:4" x14ac:dyDescent="0.35">
      <c r="A550">
        <v>250.27199999999999</v>
      </c>
      <c r="B550">
        <v>9</v>
      </c>
      <c r="C550">
        <v>0.2</v>
      </c>
      <c r="D550">
        <v>15.641999999999982</v>
      </c>
    </row>
    <row r="551" spans="1:4" x14ac:dyDescent="0.35">
      <c r="A551">
        <v>11.363999999999997</v>
      </c>
      <c r="B551">
        <v>3</v>
      </c>
      <c r="C551">
        <v>0.8</v>
      </c>
      <c r="D551">
        <v>-17.045999999999999</v>
      </c>
    </row>
    <row r="552" spans="1:4" x14ac:dyDescent="0.35">
      <c r="A552">
        <v>8.7200000000000006</v>
      </c>
      <c r="B552">
        <v>5</v>
      </c>
      <c r="C552">
        <v>0.2</v>
      </c>
      <c r="D552">
        <v>-1.7440000000000015</v>
      </c>
    </row>
    <row r="553" spans="1:4" x14ac:dyDescent="0.35">
      <c r="A553">
        <v>1121.568</v>
      </c>
      <c r="B553">
        <v>2</v>
      </c>
      <c r="C553">
        <v>0.2</v>
      </c>
      <c r="D553">
        <v>0</v>
      </c>
    </row>
    <row r="554" spans="1:4" x14ac:dyDescent="0.35">
      <c r="A554">
        <v>34.504000000000005</v>
      </c>
      <c r="B554">
        <v>1</v>
      </c>
      <c r="C554">
        <v>0.2</v>
      </c>
      <c r="D554">
        <v>6.0381999999999998</v>
      </c>
    </row>
    <row r="555" spans="1:4" x14ac:dyDescent="0.35">
      <c r="A555">
        <v>10.824</v>
      </c>
      <c r="B555">
        <v>3</v>
      </c>
      <c r="C555">
        <v>0.2</v>
      </c>
      <c r="D555">
        <v>2.5707</v>
      </c>
    </row>
    <row r="556" spans="1:4" x14ac:dyDescent="0.35">
      <c r="A556">
        <v>1295.78</v>
      </c>
      <c r="B556">
        <v>2</v>
      </c>
      <c r="C556">
        <v>0</v>
      </c>
      <c r="D556">
        <v>310.98720000000003</v>
      </c>
    </row>
    <row r="557" spans="1:4" x14ac:dyDescent="0.35">
      <c r="A557">
        <v>19.456000000000003</v>
      </c>
      <c r="B557">
        <v>4</v>
      </c>
      <c r="C557">
        <v>0.2</v>
      </c>
      <c r="D557">
        <v>3.4047999999999981</v>
      </c>
    </row>
    <row r="558" spans="1:4" x14ac:dyDescent="0.35">
      <c r="A558">
        <v>20.7</v>
      </c>
      <c r="B558">
        <v>2</v>
      </c>
      <c r="C558">
        <v>0</v>
      </c>
      <c r="D558">
        <v>9.9359999999999999</v>
      </c>
    </row>
    <row r="559" spans="1:4" x14ac:dyDescent="0.35">
      <c r="A559">
        <v>1335.68</v>
      </c>
      <c r="B559">
        <v>4</v>
      </c>
      <c r="C559">
        <v>0.2</v>
      </c>
      <c r="D559">
        <v>-217.04800000000017</v>
      </c>
    </row>
    <row r="560" spans="1:4" x14ac:dyDescent="0.35">
      <c r="A560">
        <v>32.400000000000006</v>
      </c>
      <c r="B560">
        <v>5</v>
      </c>
      <c r="C560">
        <v>0</v>
      </c>
      <c r="D560">
        <v>15.552000000000001</v>
      </c>
    </row>
    <row r="561" spans="1:4" x14ac:dyDescent="0.35">
      <c r="A561">
        <v>42.599999999999994</v>
      </c>
      <c r="B561">
        <v>3</v>
      </c>
      <c r="C561">
        <v>0</v>
      </c>
      <c r="D561">
        <v>16.614000000000001</v>
      </c>
    </row>
    <row r="562" spans="1:4" x14ac:dyDescent="0.35">
      <c r="A562">
        <v>84.056000000000012</v>
      </c>
      <c r="B562">
        <v>7</v>
      </c>
      <c r="C562">
        <v>0.2</v>
      </c>
      <c r="D562">
        <v>27.318199999999983</v>
      </c>
    </row>
    <row r="563" spans="1:4" x14ac:dyDescent="0.35">
      <c r="A563">
        <v>13</v>
      </c>
      <c r="B563">
        <v>5</v>
      </c>
      <c r="C563">
        <v>0.2</v>
      </c>
      <c r="D563">
        <v>1.3000000000000007</v>
      </c>
    </row>
    <row r="564" spans="1:4" x14ac:dyDescent="0.35">
      <c r="A564">
        <v>13.128</v>
      </c>
      <c r="B564">
        <v>3</v>
      </c>
      <c r="C564">
        <v>0.2</v>
      </c>
      <c r="D564">
        <v>3.7743000000000002</v>
      </c>
    </row>
    <row r="565" spans="1:4" x14ac:dyDescent="0.35">
      <c r="A565">
        <v>3.96</v>
      </c>
      <c r="B565">
        <v>2</v>
      </c>
      <c r="C565">
        <v>0</v>
      </c>
      <c r="D565">
        <v>0</v>
      </c>
    </row>
    <row r="566" spans="1:4" x14ac:dyDescent="0.35">
      <c r="A566">
        <v>2.61</v>
      </c>
      <c r="B566">
        <v>1</v>
      </c>
      <c r="C566">
        <v>0</v>
      </c>
      <c r="D566">
        <v>1.2005999999999999</v>
      </c>
    </row>
    <row r="567" spans="1:4" x14ac:dyDescent="0.35">
      <c r="A567">
        <v>374.37600000000003</v>
      </c>
      <c r="B567">
        <v>3</v>
      </c>
      <c r="C567">
        <v>0.2</v>
      </c>
      <c r="D567">
        <v>46.796999999999983</v>
      </c>
    </row>
    <row r="568" spans="1:4" x14ac:dyDescent="0.35">
      <c r="A568">
        <v>91.84</v>
      </c>
      <c r="B568">
        <v>8</v>
      </c>
      <c r="C568">
        <v>0</v>
      </c>
      <c r="D568">
        <v>45.001600000000003</v>
      </c>
    </row>
    <row r="569" spans="1:4" x14ac:dyDescent="0.35">
      <c r="A569">
        <v>81.088000000000008</v>
      </c>
      <c r="B569">
        <v>7</v>
      </c>
      <c r="C569">
        <v>0.2</v>
      </c>
      <c r="D569">
        <v>27.3672</v>
      </c>
    </row>
    <row r="570" spans="1:4" x14ac:dyDescent="0.35">
      <c r="A570">
        <v>19.440000000000001</v>
      </c>
      <c r="B570">
        <v>3</v>
      </c>
      <c r="C570">
        <v>0</v>
      </c>
      <c r="D570">
        <v>9.3312000000000008</v>
      </c>
    </row>
    <row r="571" spans="1:4" x14ac:dyDescent="0.35">
      <c r="A571">
        <v>451.15199999999993</v>
      </c>
      <c r="B571">
        <v>3</v>
      </c>
      <c r="C571">
        <v>0.2</v>
      </c>
      <c r="D571">
        <v>0</v>
      </c>
    </row>
    <row r="572" spans="1:4" x14ac:dyDescent="0.35">
      <c r="A572">
        <v>72.45</v>
      </c>
      <c r="B572">
        <v>7</v>
      </c>
      <c r="C572">
        <v>0</v>
      </c>
      <c r="D572">
        <v>34.775999999999996</v>
      </c>
    </row>
    <row r="573" spans="1:4" x14ac:dyDescent="0.35">
      <c r="A573">
        <v>13.96</v>
      </c>
      <c r="B573">
        <v>4</v>
      </c>
      <c r="C573">
        <v>0</v>
      </c>
      <c r="D573">
        <v>6.4215999999999998</v>
      </c>
    </row>
    <row r="574" spans="1:4" x14ac:dyDescent="0.35">
      <c r="A574">
        <v>33.264000000000003</v>
      </c>
      <c r="B574">
        <v>7</v>
      </c>
      <c r="C574">
        <v>0.2</v>
      </c>
      <c r="D574">
        <v>11.226599999999999</v>
      </c>
    </row>
    <row r="575" spans="1:4" x14ac:dyDescent="0.35">
      <c r="A575">
        <v>14.850000000000001</v>
      </c>
      <c r="B575">
        <v>3</v>
      </c>
      <c r="C575">
        <v>0</v>
      </c>
      <c r="D575">
        <v>4.0095000000000001</v>
      </c>
    </row>
    <row r="576" spans="1:4" x14ac:dyDescent="0.35">
      <c r="A576">
        <v>8.82</v>
      </c>
      <c r="B576">
        <v>3</v>
      </c>
      <c r="C576">
        <v>0</v>
      </c>
      <c r="D576">
        <v>2.3814000000000002</v>
      </c>
    </row>
    <row r="577" spans="1:4" x14ac:dyDescent="0.35">
      <c r="A577">
        <v>160.72</v>
      </c>
      <c r="B577">
        <v>14</v>
      </c>
      <c r="C577">
        <v>0</v>
      </c>
      <c r="D577">
        <v>78.752800000000008</v>
      </c>
    </row>
    <row r="578" spans="1:4" x14ac:dyDescent="0.35">
      <c r="A578">
        <v>19.920000000000002</v>
      </c>
      <c r="B578">
        <v>4</v>
      </c>
      <c r="C578">
        <v>0</v>
      </c>
      <c r="D578">
        <v>9.7608000000000015</v>
      </c>
    </row>
    <row r="579" spans="1:4" x14ac:dyDescent="0.35">
      <c r="A579">
        <v>7.3</v>
      </c>
      <c r="B579">
        <v>2</v>
      </c>
      <c r="C579">
        <v>0</v>
      </c>
      <c r="D579">
        <v>2.1899999999999995</v>
      </c>
    </row>
    <row r="580" spans="1:4" x14ac:dyDescent="0.35">
      <c r="A580">
        <v>69.712000000000003</v>
      </c>
      <c r="B580">
        <v>2</v>
      </c>
      <c r="C580">
        <v>0.2</v>
      </c>
      <c r="D580">
        <v>8.7139999999999951</v>
      </c>
    </row>
    <row r="581" spans="1:4" x14ac:dyDescent="0.35">
      <c r="A581">
        <v>8.7919999999999998</v>
      </c>
      <c r="B581">
        <v>1</v>
      </c>
      <c r="C581">
        <v>0.6</v>
      </c>
      <c r="D581">
        <v>-5.7148000000000003</v>
      </c>
    </row>
    <row r="582" spans="1:4" x14ac:dyDescent="0.35">
      <c r="A582">
        <v>51.52</v>
      </c>
      <c r="B582">
        <v>4</v>
      </c>
      <c r="C582">
        <v>0</v>
      </c>
      <c r="D582">
        <v>1.5456000000000003</v>
      </c>
    </row>
    <row r="583" spans="1:4" x14ac:dyDescent="0.35">
      <c r="A583">
        <v>470.37600000000009</v>
      </c>
      <c r="B583">
        <v>3</v>
      </c>
      <c r="C583">
        <v>0.2</v>
      </c>
      <c r="D583">
        <v>52.917299999999955</v>
      </c>
    </row>
    <row r="584" spans="1:4" x14ac:dyDescent="0.35">
      <c r="A584">
        <v>105.584</v>
      </c>
      <c r="B584">
        <v>2</v>
      </c>
      <c r="C584">
        <v>0.2</v>
      </c>
      <c r="D584">
        <v>9.2386000000000053</v>
      </c>
    </row>
    <row r="585" spans="1:4" x14ac:dyDescent="0.35">
      <c r="A585">
        <v>31.152000000000001</v>
      </c>
      <c r="B585">
        <v>3</v>
      </c>
      <c r="C585">
        <v>0.2</v>
      </c>
      <c r="D585">
        <v>3.5045999999999964</v>
      </c>
    </row>
    <row r="586" spans="1:4" x14ac:dyDescent="0.35">
      <c r="A586">
        <v>6.7830000000000004</v>
      </c>
      <c r="B586">
        <v>7</v>
      </c>
      <c r="C586">
        <v>0.7</v>
      </c>
      <c r="D586">
        <v>-4.7480999999999973</v>
      </c>
    </row>
    <row r="587" spans="1:4" x14ac:dyDescent="0.35">
      <c r="A587">
        <v>406.36799999999999</v>
      </c>
      <c r="B587">
        <v>4</v>
      </c>
      <c r="C587">
        <v>0.2</v>
      </c>
      <c r="D587">
        <v>30.477599999999981</v>
      </c>
    </row>
    <row r="588" spans="1:4" x14ac:dyDescent="0.35">
      <c r="A588">
        <v>70.98</v>
      </c>
      <c r="B588">
        <v>1</v>
      </c>
      <c r="C588">
        <v>0</v>
      </c>
      <c r="D588">
        <v>4.968599999999995</v>
      </c>
    </row>
    <row r="589" spans="1:4" x14ac:dyDescent="0.35">
      <c r="A589">
        <v>294.93</v>
      </c>
      <c r="B589">
        <v>3</v>
      </c>
      <c r="C589">
        <v>0</v>
      </c>
      <c r="D589">
        <v>144.51570000000001</v>
      </c>
    </row>
    <row r="590" spans="1:4" x14ac:dyDescent="0.35">
      <c r="A590">
        <v>84.784000000000006</v>
      </c>
      <c r="B590">
        <v>2</v>
      </c>
      <c r="C590">
        <v>0.2</v>
      </c>
      <c r="D590">
        <v>-20.136200000000006</v>
      </c>
    </row>
    <row r="591" spans="1:4" x14ac:dyDescent="0.35">
      <c r="A591">
        <v>20.736000000000004</v>
      </c>
      <c r="B591">
        <v>4</v>
      </c>
      <c r="C591">
        <v>0.2</v>
      </c>
      <c r="D591">
        <v>7.2576000000000001</v>
      </c>
    </row>
    <row r="592" spans="1:4" x14ac:dyDescent="0.35">
      <c r="A592">
        <v>16.821000000000005</v>
      </c>
      <c r="B592">
        <v>3</v>
      </c>
      <c r="C592">
        <v>0.7</v>
      </c>
      <c r="D592">
        <v>-12.896100000000004</v>
      </c>
    </row>
    <row r="593" spans="1:4" x14ac:dyDescent="0.35">
      <c r="A593">
        <v>10.368000000000002</v>
      </c>
      <c r="B593">
        <v>2</v>
      </c>
      <c r="C593">
        <v>0.2</v>
      </c>
      <c r="D593">
        <v>3.6288</v>
      </c>
    </row>
    <row r="594" spans="1:4" x14ac:dyDescent="0.35">
      <c r="A594">
        <v>9.3439999999999994</v>
      </c>
      <c r="B594">
        <v>2</v>
      </c>
      <c r="C594">
        <v>0.2</v>
      </c>
      <c r="D594">
        <v>1.1679999999999997</v>
      </c>
    </row>
    <row r="595" spans="1:4" x14ac:dyDescent="0.35">
      <c r="A595">
        <v>31.200000000000003</v>
      </c>
      <c r="B595">
        <v>3</v>
      </c>
      <c r="C595">
        <v>0.2</v>
      </c>
      <c r="D595">
        <v>9.7499999999999964</v>
      </c>
    </row>
    <row r="596" spans="1:4" x14ac:dyDescent="0.35">
      <c r="A596">
        <v>76.12</v>
      </c>
      <c r="B596">
        <v>2</v>
      </c>
      <c r="C596">
        <v>0</v>
      </c>
      <c r="D596">
        <v>22.074799999999996</v>
      </c>
    </row>
    <row r="597" spans="1:4" x14ac:dyDescent="0.35">
      <c r="A597">
        <v>1199.9760000000001</v>
      </c>
      <c r="B597">
        <v>3</v>
      </c>
      <c r="C597">
        <v>0.2</v>
      </c>
      <c r="D597">
        <v>434.99130000000002</v>
      </c>
    </row>
    <row r="598" spans="1:4" x14ac:dyDescent="0.35">
      <c r="A598">
        <v>445.96000000000004</v>
      </c>
      <c r="B598">
        <v>5</v>
      </c>
      <c r="C598">
        <v>0.2</v>
      </c>
      <c r="D598">
        <v>55.744999999999948</v>
      </c>
    </row>
    <row r="599" spans="1:4" x14ac:dyDescent="0.35">
      <c r="A599">
        <v>327.76</v>
      </c>
      <c r="B599">
        <v>8</v>
      </c>
      <c r="C599">
        <v>0</v>
      </c>
      <c r="D599">
        <v>91.772800000000018</v>
      </c>
    </row>
    <row r="600" spans="1:4" x14ac:dyDescent="0.35">
      <c r="A600">
        <v>11.632</v>
      </c>
      <c r="B600">
        <v>2</v>
      </c>
      <c r="C600">
        <v>0.2</v>
      </c>
      <c r="D600">
        <v>1.0178000000000007</v>
      </c>
    </row>
    <row r="601" spans="1:4" x14ac:dyDescent="0.35">
      <c r="A601">
        <v>143.98199999999997</v>
      </c>
      <c r="B601">
        <v>3</v>
      </c>
      <c r="C601">
        <v>0.4</v>
      </c>
      <c r="D601">
        <v>-28.796400000000006</v>
      </c>
    </row>
    <row r="602" spans="1:4" x14ac:dyDescent="0.35">
      <c r="A602">
        <v>494.37599999999998</v>
      </c>
      <c r="B602">
        <v>4</v>
      </c>
      <c r="C602">
        <v>0.4</v>
      </c>
      <c r="D602">
        <v>-115.35440000000006</v>
      </c>
    </row>
    <row r="603" spans="1:4" x14ac:dyDescent="0.35">
      <c r="A603">
        <v>5.84</v>
      </c>
      <c r="B603">
        <v>2</v>
      </c>
      <c r="C603">
        <v>0.2</v>
      </c>
      <c r="D603">
        <v>0.72999999999999954</v>
      </c>
    </row>
    <row r="604" spans="1:4" x14ac:dyDescent="0.35">
      <c r="A604">
        <v>142.77600000000001</v>
      </c>
      <c r="B604">
        <v>1</v>
      </c>
      <c r="C604">
        <v>0.2</v>
      </c>
      <c r="D604">
        <v>17.84699999999998</v>
      </c>
    </row>
    <row r="605" spans="1:4" x14ac:dyDescent="0.35">
      <c r="A605">
        <v>45.695999999999998</v>
      </c>
      <c r="B605">
        <v>3</v>
      </c>
      <c r="C605">
        <v>0.2</v>
      </c>
      <c r="D605">
        <v>5.1407999999999916</v>
      </c>
    </row>
    <row r="606" spans="1:4" x14ac:dyDescent="0.35">
      <c r="A606">
        <v>7.218</v>
      </c>
      <c r="B606">
        <v>3</v>
      </c>
      <c r="C606">
        <v>0.7</v>
      </c>
      <c r="D606">
        <v>-5.5338000000000012</v>
      </c>
    </row>
    <row r="607" spans="1:4" x14ac:dyDescent="0.35">
      <c r="A607">
        <v>43.188000000000009</v>
      </c>
      <c r="B607">
        <v>4</v>
      </c>
      <c r="C607">
        <v>0.7</v>
      </c>
      <c r="D607">
        <v>-31.671199999999999</v>
      </c>
    </row>
    <row r="608" spans="1:4" x14ac:dyDescent="0.35">
      <c r="A608">
        <v>131.904</v>
      </c>
      <c r="B608">
        <v>3</v>
      </c>
      <c r="C608">
        <v>0.2</v>
      </c>
      <c r="D608">
        <v>47.815200000000004</v>
      </c>
    </row>
    <row r="609" spans="1:4" x14ac:dyDescent="0.35">
      <c r="A609">
        <v>3.2820000000000005</v>
      </c>
      <c r="B609">
        <v>2</v>
      </c>
      <c r="C609">
        <v>0.7</v>
      </c>
      <c r="D609">
        <v>-2.6256000000000004</v>
      </c>
    </row>
    <row r="610" spans="1:4" x14ac:dyDescent="0.35">
      <c r="A610">
        <v>21.167999999999999</v>
      </c>
      <c r="B610">
        <v>9</v>
      </c>
      <c r="C610">
        <v>0.2</v>
      </c>
      <c r="D610">
        <v>2.3813999999999984</v>
      </c>
    </row>
    <row r="611" spans="1:4" x14ac:dyDescent="0.35">
      <c r="A611">
        <v>55.188000000000002</v>
      </c>
      <c r="B611">
        <v>2</v>
      </c>
      <c r="C611">
        <v>0.4</v>
      </c>
      <c r="D611">
        <v>-10.117800000000003</v>
      </c>
    </row>
    <row r="612" spans="1:4" x14ac:dyDescent="0.35">
      <c r="A612">
        <v>369.57600000000002</v>
      </c>
      <c r="B612">
        <v>3</v>
      </c>
      <c r="C612">
        <v>0.2</v>
      </c>
      <c r="D612">
        <v>41.577299999999951</v>
      </c>
    </row>
    <row r="613" spans="1:4" x14ac:dyDescent="0.35">
      <c r="A613">
        <v>15.712000000000002</v>
      </c>
      <c r="B613">
        <v>4</v>
      </c>
      <c r="C613">
        <v>0.2</v>
      </c>
      <c r="D613">
        <v>5.6955999999999989</v>
      </c>
    </row>
    <row r="614" spans="1:4" x14ac:dyDescent="0.35">
      <c r="A614">
        <v>8.4480000000000004</v>
      </c>
      <c r="B614">
        <v>2</v>
      </c>
      <c r="C614">
        <v>0.2</v>
      </c>
      <c r="D614">
        <v>2.6399999999999997</v>
      </c>
    </row>
    <row r="615" spans="1:4" x14ac:dyDescent="0.35">
      <c r="A615">
        <v>728.94600000000003</v>
      </c>
      <c r="B615">
        <v>9</v>
      </c>
      <c r="C615">
        <v>0.4</v>
      </c>
      <c r="D615">
        <v>-157.93830000000008</v>
      </c>
    </row>
    <row r="616" spans="1:4" x14ac:dyDescent="0.35">
      <c r="A616">
        <v>119.93999999999998</v>
      </c>
      <c r="B616">
        <v>10</v>
      </c>
      <c r="C616">
        <v>0.4</v>
      </c>
      <c r="D616">
        <v>15.99199999999999</v>
      </c>
    </row>
    <row r="617" spans="1:4" x14ac:dyDescent="0.35">
      <c r="A617">
        <v>3.6480000000000006</v>
      </c>
      <c r="B617">
        <v>2</v>
      </c>
      <c r="C617">
        <v>0.7</v>
      </c>
      <c r="D617">
        <v>-2.7967999999999993</v>
      </c>
    </row>
    <row r="618" spans="1:4" x14ac:dyDescent="0.35">
      <c r="A618">
        <v>40.479999999999997</v>
      </c>
      <c r="B618">
        <v>2</v>
      </c>
      <c r="C618">
        <v>0</v>
      </c>
      <c r="D618">
        <v>15.787199999999999</v>
      </c>
    </row>
    <row r="619" spans="1:4" x14ac:dyDescent="0.35">
      <c r="A619">
        <v>9.94</v>
      </c>
      <c r="B619">
        <v>2</v>
      </c>
      <c r="C619">
        <v>0</v>
      </c>
      <c r="D619">
        <v>3.0813999999999995</v>
      </c>
    </row>
    <row r="620" spans="1:4" x14ac:dyDescent="0.35">
      <c r="A620">
        <v>107.42400000000001</v>
      </c>
      <c r="B620">
        <v>9</v>
      </c>
      <c r="C620">
        <v>0.2</v>
      </c>
      <c r="D620">
        <v>33.569999999999986</v>
      </c>
    </row>
    <row r="621" spans="1:4" x14ac:dyDescent="0.35">
      <c r="A621">
        <v>37.909999999999997</v>
      </c>
      <c r="B621">
        <v>1</v>
      </c>
      <c r="C621">
        <v>0</v>
      </c>
      <c r="D621">
        <v>10.993899999999996</v>
      </c>
    </row>
    <row r="622" spans="1:4" x14ac:dyDescent="0.35">
      <c r="A622">
        <v>88.02</v>
      </c>
      <c r="B622">
        <v>3</v>
      </c>
      <c r="C622">
        <v>0</v>
      </c>
      <c r="D622">
        <v>27.286199999999994</v>
      </c>
    </row>
    <row r="623" spans="1:4" x14ac:dyDescent="0.35">
      <c r="A623">
        <v>8.6899999999999977</v>
      </c>
      <c r="B623">
        <v>5</v>
      </c>
      <c r="C623">
        <v>0.8</v>
      </c>
      <c r="D623">
        <v>-14.773</v>
      </c>
    </row>
    <row r="624" spans="1:4" x14ac:dyDescent="0.35">
      <c r="A624">
        <v>301.95999999999998</v>
      </c>
      <c r="B624">
        <v>2</v>
      </c>
      <c r="C624">
        <v>0</v>
      </c>
      <c r="D624">
        <v>87.568399999999968</v>
      </c>
    </row>
    <row r="625" spans="1:4" x14ac:dyDescent="0.35">
      <c r="A625">
        <v>555.21</v>
      </c>
      <c r="B625">
        <v>5</v>
      </c>
      <c r="C625">
        <v>0.1</v>
      </c>
      <c r="D625">
        <v>178.90100000000001</v>
      </c>
    </row>
    <row r="626" spans="1:4" x14ac:dyDescent="0.35">
      <c r="A626">
        <v>523.48</v>
      </c>
      <c r="B626">
        <v>4</v>
      </c>
      <c r="C626">
        <v>0</v>
      </c>
      <c r="D626">
        <v>130.87</v>
      </c>
    </row>
    <row r="627" spans="1:4" x14ac:dyDescent="0.35">
      <c r="A627">
        <v>161.82</v>
      </c>
      <c r="B627">
        <v>9</v>
      </c>
      <c r="C627">
        <v>0</v>
      </c>
      <c r="D627">
        <v>46.927799999999984</v>
      </c>
    </row>
    <row r="628" spans="1:4" x14ac:dyDescent="0.35">
      <c r="A628">
        <v>35.56</v>
      </c>
      <c r="B628">
        <v>7</v>
      </c>
      <c r="C628">
        <v>0</v>
      </c>
      <c r="D628">
        <v>12.090399999999999</v>
      </c>
    </row>
    <row r="629" spans="1:4" x14ac:dyDescent="0.35">
      <c r="A629">
        <v>97.16</v>
      </c>
      <c r="B629">
        <v>2</v>
      </c>
      <c r="C629">
        <v>0</v>
      </c>
      <c r="D629">
        <v>28.176399999999987</v>
      </c>
    </row>
    <row r="630" spans="1:4" x14ac:dyDescent="0.35">
      <c r="A630">
        <v>15.24</v>
      </c>
      <c r="B630">
        <v>5</v>
      </c>
      <c r="C630">
        <v>0.2</v>
      </c>
      <c r="D630">
        <v>5.1434999999999977</v>
      </c>
    </row>
    <row r="631" spans="1:4" x14ac:dyDescent="0.35">
      <c r="A631">
        <v>13.23</v>
      </c>
      <c r="B631">
        <v>3</v>
      </c>
      <c r="C631">
        <v>0</v>
      </c>
      <c r="D631">
        <v>6.0857999999999999</v>
      </c>
    </row>
    <row r="632" spans="1:4" x14ac:dyDescent="0.35">
      <c r="A632">
        <v>243.38400000000001</v>
      </c>
      <c r="B632">
        <v>3</v>
      </c>
      <c r="C632">
        <v>0.2</v>
      </c>
      <c r="D632">
        <v>-51.719100000000012</v>
      </c>
    </row>
    <row r="633" spans="1:4" x14ac:dyDescent="0.35">
      <c r="A633">
        <v>119.80000000000001</v>
      </c>
      <c r="B633">
        <v>5</v>
      </c>
      <c r="C633">
        <v>0.2</v>
      </c>
      <c r="D633">
        <v>29.950000000000003</v>
      </c>
    </row>
    <row r="634" spans="1:4" x14ac:dyDescent="0.35">
      <c r="A634">
        <v>300.76799999999997</v>
      </c>
      <c r="B634">
        <v>4</v>
      </c>
      <c r="C634">
        <v>0.2</v>
      </c>
      <c r="D634">
        <v>30.076800000000006</v>
      </c>
    </row>
    <row r="635" spans="1:4" x14ac:dyDescent="0.35">
      <c r="A635">
        <v>17.880000000000003</v>
      </c>
      <c r="B635">
        <v>3</v>
      </c>
      <c r="C635">
        <v>0.2</v>
      </c>
      <c r="D635">
        <v>2.458499999999999</v>
      </c>
    </row>
    <row r="636" spans="1:4" x14ac:dyDescent="0.35">
      <c r="A636">
        <v>235.94400000000002</v>
      </c>
      <c r="B636">
        <v>3</v>
      </c>
      <c r="C636">
        <v>0.2</v>
      </c>
      <c r="D636">
        <v>85.529700000000005</v>
      </c>
    </row>
    <row r="637" spans="1:4" x14ac:dyDescent="0.35">
      <c r="A637">
        <v>392.93999999999994</v>
      </c>
      <c r="B637">
        <v>3</v>
      </c>
      <c r="C637">
        <v>0</v>
      </c>
      <c r="D637">
        <v>43.223399999999984</v>
      </c>
    </row>
    <row r="638" spans="1:4" x14ac:dyDescent="0.35">
      <c r="A638">
        <v>18.882000000000005</v>
      </c>
      <c r="B638">
        <v>3</v>
      </c>
      <c r="C638">
        <v>0.7</v>
      </c>
      <c r="D638">
        <v>-13.846800000000002</v>
      </c>
    </row>
    <row r="639" spans="1:4" x14ac:dyDescent="0.35">
      <c r="A639">
        <v>122.328</v>
      </c>
      <c r="B639">
        <v>3</v>
      </c>
      <c r="C639">
        <v>0.2</v>
      </c>
      <c r="D639">
        <v>12.232799999999997</v>
      </c>
    </row>
    <row r="640" spans="1:4" x14ac:dyDescent="0.35">
      <c r="A640">
        <v>1049.2</v>
      </c>
      <c r="B640">
        <v>5</v>
      </c>
      <c r="C640">
        <v>0</v>
      </c>
      <c r="D640">
        <v>272.79200000000003</v>
      </c>
    </row>
    <row r="641" spans="1:4" x14ac:dyDescent="0.35">
      <c r="A641">
        <v>15.424000000000001</v>
      </c>
      <c r="B641">
        <v>4</v>
      </c>
      <c r="C641">
        <v>0.2</v>
      </c>
      <c r="D641">
        <v>5.0128000000000004</v>
      </c>
    </row>
    <row r="642" spans="1:4" x14ac:dyDescent="0.35">
      <c r="A642">
        <v>18.84</v>
      </c>
      <c r="B642">
        <v>3</v>
      </c>
      <c r="C642">
        <v>0</v>
      </c>
      <c r="D642">
        <v>6.0287999999999995</v>
      </c>
    </row>
    <row r="643" spans="1:4" x14ac:dyDescent="0.35">
      <c r="A643">
        <v>330.4</v>
      </c>
      <c r="B643">
        <v>2</v>
      </c>
      <c r="C643">
        <v>0</v>
      </c>
      <c r="D643">
        <v>85.903999999999996</v>
      </c>
    </row>
    <row r="644" spans="1:4" x14ac:dyDescent="0.35">
      <c r="A644">
        <v>26.25</v>
      </c>
      <c r="B644">
        <v>7</v>
      </c>
      <c r="C644">
        <v>0</v>
      </c>
      <c r="D644">
        <v>12.599999999999998</v>
      </c>
    </row>
    <row r="645" spans="1:4" x14ac:dyDescent="0.35">
      <c r="A645">
        <v>132.52000000000001</v>
      </c>
      <c r="B645">
        <v>4</v>
      </c>
      <c r="C645">
        <v>0</v>
      </c>
      <c r="D645">
        <v>54.333200000000005</v>
      </c>
    </row>
    <row r="646" spans="1:4" x14ac:dyDescent="0.35">
      <c r="A646">
        <v>6.48</v>
      </c>
      <c r="B646">
        <v>1</v>
      </c>
      <c r="C646">
        <v>0</v>
      </c>
      <c r="D646">
        <v>3.1752000000000002</v>
      </c>
    </row>
    <row r="647" spans="1:4" x14ac:dyDescent="0.35">
      <c r="A647">
        <v>209.3</v>
      </c>
      <c r="B647">
        <v>2</v>
      </c>
      <c r="C647">
        <v>0</v>
      </c>
      <c r="D647">
        <v>56.510999999999996</v>
      </c>
    </row>
    <row r="648" spans="1:4" x14ac:dyDescent="0.35">
      <c r="A648">
        <v>31.560000000000002</v>
      </c>
      <c r="B648">
        <v>5</v>
      </c>
      <c r="C648">
        <v>0.2</v>
      </c>
      <c r="D648">
        <v>9.8624999999999972</v>
      </c>
    </row>
    <row r="649" spans="1:4" x14ac:dyDescent="0.35">
      <c r="A649">
        <v>30.144000000000002</v>
      </c>
      <c r="B649">
        <v>2</v>
      </c>
      <c r="C649">
        <v>0.2</v>
      </c>
      <c r="D649">
        <v>3.0143999999999993</v>
      </c>
    </row>
    <row r="650" spans="1:4" x14ac:dyDescent="0.35">
      <c r="A650">
        <v>14.8</v>
      </c>
      <c r="B650">
        <v>4</v>
      </c>
      <c r="C650">
        <v>0</v>
      </c>
      <c r="D650">
        <v>6.0680000000000014</v>
      </c>
    </row>
    <row r="651" spans="1:4" x14ac:dyDescent="0.35">
      <c r="A651">
        <v>302.37599999999998</v>
      </c>
      <c r="B651">
        <v>3</v>
      </c>
      <c r="C651">
        <v>0.2</v>
      </c>
      <c r="D651">
        <v>22.678200000000018</v>
      </c>
    </row>
    <row r="652" spans="1:4" x14ac:dyDescent="0.35">
      <c r="A652">
        <v>316</v>
      </c>
      <c r="B652">
        <v>4</v>
      </c>
      <c r="C652">
        <v>0</v>
      </c>
      <c r="D652">
        <v>31.599999999999966</v>
      </c>
    </row>
    <row r="653" spans="1:4" x14ac:dyDescent="0.35">
      <c r="A653">
        <v>379.4</v>
      </c>
      <c r="B653">
        <v>10</v>
      </c>
      <c r="C653">
        <v>0</v>
      </c>
      <c r="D653">
        <v>178.31799999999998</v>
      </c>
    </row>
    <row r="654" spans="1:4" x14ac:dyDescent="0.35">
      <c r="A654">
        <v>97.82</v>
      </c>
      <c r="B654">
        <v>2</v>
      </c>
      <c r="C654">
        <v>0</v>
      </c>
      <c r="D654">
        <v>45.975399999999993</v>
      </c>
    </row>
    <row r="655" spans="1:4" x14ac:dyDescent="0.35">
      <c r="A655">
        <v>103.12</v>
      </c>
      <c r="B655">
        <v>8</v>
      </c>
      <c r="C655">
        <v>0</v>
      </c>
      <c r="D655">
        <v>10.311999999999998</v>
      </c>
    </row>
    <row r="656" spans="1:4" x14ac:dyDescent="0.35">
      <c r="A656">
        <v>113.55200000000001</v>
      </c>
      <c r="B656">
        <v>2</v>
      </c>
      <c r="C656">
        <v>0.2</v>
      </c>
      <c r="D656">
        <v>8.5163999999999938</v>
      </c>
    </row>
    <row r="657" spans="1:4" x14ac:dyDescent="0.35">
      <c r="A657">
        <v>3.3180000000000005</v>
      </c>
      <c r="B657">
        <v>2</v>
      </c>
      <c r="C657">
        <v>0.7</v>
      </c>
      <c r="D657">
        <v>-2.6543999999999999</v>
      </c>
    </row>
    <row r="658" spans="1:4" x14ac:dyDescent="0.35">
      <c r="A658">
        <v>134.28800000000001</v>
      </c>
      <c r="B658">
        <v>2</v>
      </c>
      <c r="C658">
        <v>0.2</v>
      </c>
      <c r="D658">
        <v>45.322199999999995</v>
      </c>
    </row>
    <row r="659" spans="1:4" x14ac:dyDescent="0.35">
      <c r="A659">
        <v>701.37199999999996</v>
      </c>
      <c r="B659">
        <v>2</v>
      </c>
      <c r="C659">
        <v>0.3</v>
      </c>
      <c r="D659">
        <v>-50.098000000000013</v>
      </c>
    </row>
    <row r="660" spans="1:4" x14ac:dyDescent="0.35">
      <c r="A660">
        <v>2.3079999999999994</v>
      </c>
      <c r="B660">
        <v>2</v>
      </c>
      <c r="C660">
        <v>0.8</v>
      </c>
      <c r="D660">
        <v>-3.4619999999999997</v>
      </c>
    </row>
    <row r="661" spans="1:4" x14ac:dyDescent="0.35">
      <c r="A661">
        <v>999.43200000000002</v>
      </c>
      <c r="B661">
        <v>7</v>
      </c>
      <c r="C661">
        <v>0.2</v>
      </c>
      <c r="D661">
        <v>124.92899999999986</v>
      </c>
    </row>
    <row r="662" spans="1:4" x14ac:dyDescent="0.35">
      <c r="A662">
        <v>724.08</v>
      </c>
      <c r="B662">
        <v>14</v>
      </c>
      <c r="C662">
        <v>0.2</v>
      </c>
      <c r="D662">
        <v>-135.7650000000001</v>
      </c>
    </row>
    <row r="663" spans="1:4" x14ac:dyDescent="0.35">
      <c r="A663">
        <v>918.78499999999985</v>
      </c>
      <c r="B663">
        <v>5</v>
      </c>
      <c r="C663">
        <v>0.3</v>
      </c>
      <c r="D663">
        <v>-118.12950000000006</v>
      </c>
    </row>
    <row r="664" spans="1:4" x14ac:dyDescent="0.35">
      <c r="A664">
        <v>2.7239999999999993</v>
      </c>
      <c r="B664">
        <v>3</v>
      </c>
      <c r="C664">
        <v>0.8</v>
      </c>
      <c r="D664">
        <v>-4.2222000000000008</v>
      </c>
    </row>
    <row r="665" spans="1:4" x14ac:dyDescent="0.35">
      <c r="A665">
        <v>459.95</v>
      </c>
      <c r="B665">
        <v>5</v>
      </c>
      <c r="C665">
        <v>0</v>
      </c>
      <c r="D665">
        <v>18.397999999999968</v>
      </c>
    </row>
    <row r="666" spans="1:4" x14ac:dyDescent="0.35">
      <c r="A666">
        <v>10.74</v>
      </c>
      <c r="B666">
        <v>3</v>
      </c>
      <c r="C666">
        <v>0</v>
      </c>
      <c r="D666">
        <v>5.2625999999999999</v>
      </c>
    </row>
    <row r="667" spans="1:4" x14ac:dyDescent="0.35">
      <c r="A667">
        <v>23.76</v>
      </c>
      <c r="B667">
        <v>3</v>
      </c>
      <c r="C667">
        <v>0.2</v>
      </c>
      <c r="D667">
        <v>2.0789999999999997</v>
      </c>
    </row>
    <row r="668" spans="1:4" x14ac:dyDescent="0.35">
      <c r="A668">
        <v>85.055999999999997</v>
      </c>
      <c r="B668">
        <v>3</v>
      </c>
      <c r="C668">
        <v>0.2</v>
      </c>
      <c r="D668">
        <v>28.706399999999991</v>
      </c>
    </row>
    <row r="669" spans="1:4" x14ac:dyDescent="0.35">
      <c r="A669">
        <v>381.57600000000002</v>
      </c>
      <c r="B669">
        <v>3</v>
      </c>
      <c r="C669">
        <v>0.2</v>
      </c>
      <c r="D669">
        <v>28.618200000000002</v>
      </c>
    </row>
    <row r="670" spans="1:4" x14ac:dyDescent="0.35">
      <c r="A670">
        <v>30.36</v>
      </c>
      <c r="B670">
        <v>5</v>
      </c>
      <c r="C670">
        <v>0.2</v>
      </c>
      <c r="D670">
        <v>8.7285000000000004</v>
      </c>
    </row>
    <row r="671" spans="1:4" x14ac:dyDescent="0.35">
      <c r="A671">
        <v>23.976000000000003</v>
      </c>
      <c r="B671">
        <v>3</v>
      </c>
      <c r="C671">
        <v>0.6</v>
      </c>
      <c r="D671">
        <v>-14.385599999999997</v>
      </c>
    </row>
    <row r="672" spans="1:4" x14ac:dyDescent="0.35">
      <c r="A672">
        <v>108.925</v>
      </c>
      <c r="B672">
        <v>1</v>
      </c>
      <c r="C672">
        <v>0.5</v>
      </c>
      <c r="D672">
        <v>-71.890500000000017</v>
      </c>
    </row>
    <row r="673" spans="1:4" x14ac:dyDescent="0.35">
      <c r="A673">
        <v>36.351999999999997</v>
      </c>
      <c r="B673">
        <v>8</v>
      </c>
      <c r="C673">
        <v>0.2</v>
      </c>
      <c r="D673">
        <v>11.359999999999998</v>
      </c>
    </row>
    <row r="674" spans="1:4" x14ac:dyDescent="0.35">
      <c r="A674">
        <v>19.559999999999999</v>
      </c>
      <c r="B674">
        <v>5</v>
      </c>
      <c r="C674">
        <v>0.2</v>
      </c>
      <c r="D674">
        <v>1.7115</v>
      </c>
    </row>
    <row r="675" spans="1:4" x14ac:dyDescent="0.35">
      <c r="A675">
        <v>61.44</v>
      </c>
      <c r="B675">
        <v>3</v>
      </c>
      <c r="C675">
        <v>0</v>
      </c>
      <c r="D675">
        <v>16.588799999999999</v>
      </c>
    </row>
    <row r="676" spans="1:4" x14ac:dyDescent="0.35">
      <c r="A676">
        <v>38.9</v>
      </c>
      <c r="B676">
        <v>5</v>
      </c>
      <c r="C676">
        <v>0</v>
      </c>
      <c r="D676">
        <v>17.504999999999995</v>
      </c>
    </row>
    <row r="677" spans="1:4" x14ac:dyDescent="0.35">
      <c r="A677">
        <v>99.390000000000015</v>
      </c>
      <c r="B677">
        <v>3</v>
      </c>
      <c r="C677">
        <v>0</v>
      </c>
      <c r="D677">
        <v>40.749900000000004</v>
      </c>
    </row>
    <row r="678" spans="1:4" x14ac:dyDescent="0.35">
      <c r="A678">
        <v>2.6879999999999997</v>
      </c>
      <c r="B678">
        <v>3</v>
      </c>
      <c r="C678">
        <v>0.8</v>
      </c>
      <c r="D678">
        <v>-7.3920000000000021</v>
      </c>
    </row>
    <row r="679" spans="1:4" x14ac:dyDescent="0.35">
      <c r="A679">
        <v>27.816000000000003</v>
      </c>
      <c r="B679">
        <v>3</v>
      </c>
      <c r="C679">
        <v>0.2</v>
      </c>
      <c r="D679">
        <v>4.5200999999999958</v>
      </c>
    </row>
    <row r="680" spans="1:4" x14ac:dyDescent="0.35">
      <c r="A680">
        <v>82.524000000000001</v>
      </c>
      <c r="B680">
        <v>3</v>
      </c>
      <c r="C680">
        <v>0.6</v>
      </c>
      <c r="D680">
        <v>-41.261999999999972</v>
      </c>
    </row>
    <row r="681" spans="1:4" x14ac:dyDescent="0.35">
      <c r="A681">
        <v>182.99399999999997</v>
      </c>
      <c r="B681">
        <v>3</v>
      </c>
      <c r="C681">
        <v>0.8</v>
      </c>
      <c r="D681">
        <v>-320.23950000000013</v>
      </c>
    </row>
    <row r="682" spans="1:4" x14ac:dyDescent="0.35">
      <c r="A682">
        <v>14.352000000000002</v>
      </c>
      <c r="B682">
        <v>3</v>
      </c>
      <c r="C682">
        <v>0.2</v>
      </c>
      <c r="D682">
        <v>4.6643999999999988</v>
      </c>
    </row>
    <row r="683" spans="1:4" x14ac:dyDescent="0.35">
      <c r="A683">
        <v>64.959999999999994</v>
      </c>
      <c r="B683">
        <v>2</v>
      </c>
      <c r="C683">
        <v>0</v>
      </c>
      <c r="D683">
        <v>2.598399999999998</v>
      </c>
    </row>
    <row r="684" spans="1:4" x14ac:dyDescent="0.35">
      <c r="A684">
        <v>68.599999999999994</v>
      </c>
      <c r="B684">
        <v>4</v>
      </c>
      <c r="C684">
        <v>0</v>
      </c>
      <c r="D684">
        <v>18.521999999999998</v>
      </c>
    </row>
    <row r="685" spans="1:4" x14ac:dyDescent="0.35">
      <c r="A685">
        <v>7999.98</v>
      </c>
      <c r="B685">
        <v>4</v>
      </c>
      <c r="C685">
        <v>0.5</v>
      </c>
      <c r="D685">
        <v>-3839.9903999999988</v>
      </c>
    </row>
    <row r="686" spans="1:4" x14ac:dyDescent="0.35">
      <c r="A686">
        <v>167.44000000000003</v>
      </c>
      <c r="B686">
        <v>2</v>
      </c>
      <c r="C686">
        <v>0.2</v>
      </c>
      <c r="D686">
        <v>14.650999999999989</v>
      </c>
    </row>
    <row r="687" spans="1:4" x14ac:dyDescent="0.35">
      <c r="A687">
        <v>479.97</v>
      </c>
      <c r="B687">
        <v>3</v>
      </c>
      <c r="C687">
        <v>0</v>
      </c>
      <c r="D687">
        <v>163.18979999999999</v>
      </c>
    </row>
    <row r="688" spans="1:4" x14ac:dyDescent="0.35">
      <c r="A688">
        <v>14.62</v>
      </c>
      <c r="B688">
        <v>2</v>
      </c>
      <c r="C688">
        <v>0</v>
      </c>
      <c r="D688">
        <v>6.8713999999999995</v>
      </c>
    </row>
    <row r="689" spans="1:4" x14ac:dyDescent="0.35">
      <c r="A689">
        <v>19.440000000000001</v>
      </c>
      <c r="B689">
        <v>3</v>
      </c>
      <c r="C689">
        <v>0</v>
      </c>
      <c r="D689">
        <v>9.3312000000000008</v>
      </c>
    </row>
    <row r="690" spans="1:4" x14ac:dyDescent="0.35">
      <c r="A690">
        <v>191.98400000000001</v>
      </c>
      <c r="B690">
        <v>2</v>
      </c>
      <c r="C690">
        <v>0.2</v>
      </c>
      <c r="D690">
        <v>4.7995999999999768</v>
      </c>
    </row>
    <row r="691" spans="1:4" x14ac:dyDescent="0.35">
      <c r="A691">
        <v>104.01</v>
      </c>
      <c r="B691">
        <v>1</v>
      </c>
      <c r="C691">
        <v>0</v>
      </c>
      <c r="D691">
        <v>14.561400000000006</v>
      </c>
    </row>
    <row r="692" spans="1:4" x14ac:dyDescent="0.35">
      <c r="A692">
        <v>284.82</v>
      </c>
      <c r="B692">
        <v>1</v>
      </c>
      <c r="C692">
        <v>0</v>
      </c>
      <c r="D692">
        <v>74.053200000000004</v>
      </c>
    </row>
    <row r="693" spans="1:4" x14ac:dyDescent="0.35">
      <c r="A693">
        <v>36.839999999999996</v>
      </c>
      <c r="B693">
        <v>3</v>
      </c>
      <c r="C693">
        <v>0</v>
      </c>
      <c r="D693">
        <v>10.315199999999999</v>
      </c>
    </row>
    <row r="694" spans="1:4" x14ac:dyDescent="0.35">
      <c r="A694">
        <v>166.24</v>
      </c>
      <c r="B694">
        <v>1</v>
      </c>
      <c r="C694">
        <v>0</v>
      </c>
      <c r="D694">
        <v>24.936000000000007</v>
      </c>
    </row>
    <row r="695" spans="1:4" x14ac:dyDescent="0.35">
      <c r="A695">
        <v>33.4</v>
      </c>
      <c r="B695">
        <v>5</v>
      </c>
      <c r="C695">
        <v>0</v>
      </c>
      <c r="D695">
        <v>16.032</v>
      </c>
    </row>
    <row r="696" spans="1:4" x14ac:dyDescent="0.35">
      <c r="A696">
        <v>198.27200000000002</v>
      </c>
      <c r="B696">
        <v>8</v>
      </c>
      <c r="C696">
        <v>0.2</v>
      </c>
      <c r="D696">
        <v>17.34879999999999</v>
      </c>
    </row>
    <row r="697" spans="1:4" x14ac:dyDescent="0.35">
      <c r="A697">
        <v>47.360000000000007</v>
      </c>
      <c r="B697">
        <v>4</v>
      </c>
      <c r="C697">
        <v>0.2</v>
      </c>
      <c r="D697">
        <v>17.759999999999998</v>
      </c>
    </row>
    <row r="698" spans="1:4" x14ac:dyDescent="0.35">
      <c r="A698">
        <v>200.98400000000004</v>
      </c>
      <c r="B698">
        <v>7</v>
      </c>
      <c r="C698">
        <v>0.2</v>
      </c>
      <c r="D698">
        <v>62.807499999999976</v>
      </c>
    </row>
    <row r="699" spans="1:4" x14ac:dyDescent="0.35">
      <c r="A699">
        <v>97.696000000000012</v>
      </c>
      <c r="B699">
        <v>4</v>
      </c>
      <c r="C699">
        <v>0.2</v>
      </c>
      <c r="D699">
        <v>31.751200000000001</v>
      </c>
    </row>
    <row r="700" spans="1:4" x14ac:dyDescent="0.35">
      <c r="A700">
        <v>2.6960000000000002</v>
      </c>
      <c r="B700">
        <v>1</v>
      </c>
      <c r="C700">
        <v>0.2</v>
      </c>
      <c r="D700">
        <v>0.8088000000000003</v>
      </c>
    </row>
    <row r="701" spans="1:4" x14ac:dyDescent="0.35">
      <c r="A701">
        <v>18.588000000000005</v>
      </c>
      <c r="B701">
        <v>2</v>
      </c>
      <c r="C701">
        <v>0.7</v>
      </c>
      <c r="D701">
        <v>-13.6312</v>
      </c>
    </row>
    <row r="702" spans="1:4" x14ac:dyDescent="0.35">
      <c r="A702">
        <v>4.8960000000000008</v>
      </c>
      <c r="B702">
        <v>3</v>
      </c>
      <c r="C702">
        <v>0.7</v>
      </c>
      <c r="D702">
        <v>-3.4271999999999991</v>
      </c>
    </row>
    <row r="703" spans="1:4" x14ac:dyDescent="0.35">
      <c r="A703">
        <v>15.072000000000003</v>
      </c>
      <c r="B703">
        <v>3</v>
      </c>
      <c r="C703">
        <v>0.2</v>
      </c>
      <c r="D703">
        <v>4.1448</v>
      </c>
    </row>
    <row r="704" spans="1:4" x14ac:dyDescent="0.35">
      <c r="A704">
        <v>209.88</v>
      </c>
      <c r="B704">
        <v>3</v>
      </c>
      <c r="C704">
        <v>0</v>
      </c>
      <c r="D704">
        <v>35.679599999999979</v>
      </c>
    </row>
    <row r="705" spans="1:4" x14ac:dyDescent="0.35">
      <c r="A705">
        <v>369.91200000000003</v>
      </c>
      <c r="B705">
        <v>3</v>
      </c>
      <c r="C705">
        <v>0.2</v>
      </c>
      <c r="D705">
        <v>-13.871700000000047</v>
      </c>
    </row>
    <row r="706" spans="1:4" x14ac:dyDescent="0.35">
      <c r="A706">
        <v>10.368000000000002</v>
      </c>
      <c r="B706">
        <v>2</v>
      </c>
      <c r="C706">
        <v>0.2</v>
      </c>
      <c r="D706">
        <v>3.6288</v>
      </c>
    </row>
    <row r="707" spans="1:4" x14ac:dyDescent="0.35">
      <c r="A707">
        <v>166.84</v>
      </c>
      <c r="B707">
        <v>5</v>
      </c>
      <c r="C707">
        <v>0.2</v>
      </c>
      <c r="D707">
        <v>18.769499999999987</v>
      </c>
    </row>
    <row r="708" spans="1:4" x14ac:dyDescent="0.35">
      <c r="A708">
        <v>15.216000000000001</v>
      </c>
      <c r="B708">
        <v>1</v>
      </c>
      <c r="C708">
        <v>0.2</v>
      </c>
      <c r="D708">
        <v>2.2823999999999991</v>
      </c>
    </row>
    <row r="709" spans="1:4" x14ac:dyDescent="0.35">
      <c r="A709">
        <v>119.96</v>
      </c>
      <c r="B709">
        <v>4</v>
      </c>
      <c r="C709">
        <v>0</v>
      </c>
      <c r="D709">
        <v>52.78240000000001</v>
      </c>
    </row>
    <row r="710" spans="1:4" x14ac:dyDescent="0.35">
      <c r="A710">
        <v>883.92</v>
      </c>
      <c r="B710">
        <v>5</v>
      </c>
      <c r="C710">
        <v>0.2</v>
      </c>
      <c r="D710">
        <v>-110.49000000000007</v>
      </c>
    </row>
    <row r="711" spans="1:4" x14ac:dyDescent="0.35">
      <c r="A711">
        <v>46.72</v>
      </c>
      <c r="B711">
        <v>8</v>
      </c>
      <c r="C711">
        <v>0.2</v>
      </c>
      <c r="D711">
        <v>15.767999999999997</v>
      </c>
    </row>
    <row r="712" spans="1:4" x14ac:dyDescent="0.35">
      <c r="A712">
        <v>55.48</v>
      </c>
      <c r="B712">
        <v>1</v>
      </c>
      <c r="C712">
        <v>0</v>
      </c>
      <c r="D712">
        <v>26.630399999999998</v>
      </c>
    </row>
    <row r="713" spans="1:4" x14ac:dyDescent="0.35">
      <c r="A713">
        <v>24.448</v>
      </c>
      <c r="B713">
        <v>4</v>
      </c>
      <c r="C713">
        <v>0.2</v>
      </c>
      <c r="D713">
        <v>8.8623999999999992</v>
      </c>
    </row>
    <row r="714" spans="1:4" x14ac:dyDescent="0.35">
      <c r="A714">
        <v>281.34000000000003</v>
      </c>
      <c r="B714">
        <v>6</v>
      </c>
      <c r="C714">
        <v>0</v>
      </c>
      <c r="D714">
        <v>109.72260000000001</v>
      </c>
    </row>
    <row r="715" spans="1:4" x14ac:dyDescent="0.35">
      <c r="A715">
        <v>307.98</v>
      </c>
      <c r="B715">
        <v>2</v>
      </c>
      <c r="C715">
        <v>0</v>
      </c>
      <c r="D715">
        <v>89.314199999999971</v>
      </c>
    </row>
    <row r="716" spans="1:4" x14ac:dyDescent="0.35">
      <c r="A716">
        <v>299.96999999999997</v>
      </c>
      <c r="B716">
        <v>3</v>
      </c>
      <c r="C716">
        <v>0</v>
      </c>
      <c r="D716">
        <v>113.98860000000001</v>
      </c>
    </row>
    <row r="717" spans="1:4" x14ac:dyDescent="0.35">
      <c r="A717">
        <v>19.920000000000002</v>
      </c>
      <c r="B717">
        <v>5</v>
      </c>
      <c r="C717">
        <v>0.2</v>
      </c>
      <c r="D717">
        <v>6.9719999999999995</v>
      </c>
    </row>
    <row r="718" spans="1:4" x14ac:dyDescent="0.35">
      <c r="A718">
        <v>9.94</v>
      </c>
      <c r="B718">
        <v>2</v>
      </c>
      <c r="C718">
        <v>0</v>
      </c>
      <c r="D718">
        <v>3.0813999999999995</v>
      </c>
    </row>
    <row r="719" spans="1:4" x14ac:dyDescent="0.35">
      <c r="A719">
        <v>103.05599999999998</v>
      </c>
      <c r="B719">
        <v>3</v>
      </c>
      <c r="C719">
        <v>0.2</v>
      </c>
      <c r="D719">
        <v>24.475800000000007</v>
      </c>
    </row>
    <row r="720" spans="1:4" x14ac:dyDescent="0.35">
      <c r="A720">
        <v>59.808000000000007</v>
      </c>
      <c r="B720">
        <v>3</v>
      </c>
      <c r="C720">
        <v>0.2</v>
      </c>
      <c r="D720">
        <v>19.4376</v>
      </c>
    </row>
    <row r="721" spans="1:4" x14ac:dyDescent="0.35">
      <c r="A721">
        <v>73.320000000000007</v>
      </c>
      <c r="B721">
        <v>6</v>
      </c>
      <c r="C721">
        <v>0</v>
      </c>
      <c r="D721">
        <v>21.995999999999992</v>
      </c>
    </row>
    <row r="722" spans="1:4" x14ac:dyDescent="0.35">
      <c r="A722">
        <v>146.82</v>
      </c>
      <c r="B722">
        <v>3</v>
      </c>
      <c r="C722">
        <v>0</v>
      </c>
      <c r="D722">
        <v>73.41</v>
      </c>
    </row>
    <row r="723" spans="1:4" x14ac:dyDescent="0.35">
      <c r="A723">
        <v>1652.94</v>
      </c>
      <c r="B723">
        <v>3</v>
      </c>
      <c r="C723">
        <v>0</v>
      </c>
      <c r="D723">
        <v>231.41160000000002</v>
      </c>
    </row>
    <row r="724" spans="1:4" x14ac:dyDescent="0.35">
      <c r="A724">
        <v>296.37</v>
      </c>
      <c r="B724">
        <v>3</v>
      </c>
      <c r="C724">
        <v>0</v>
      </c>
      <c r="D724">
        <v>80.019899999999993</v>
      </c>
    </row>
    <row r="725" spans="1:4" x14ac:dyDescent="0.35">
      <c r="A725">
        <v>129.91999999999999</v>
      </c>
      <c r="B725">
        <v>5</v>
      </c>
      <c r="C725">
        <v>0.2</v>
      </c>
      <c r="D725">
        <v>21.112000000000002</v>
      </c>
    </row>
    <row r="726" spans="1:4" x14ac:dyDescent="0.35">
      <c r="A726">
        <v>45.584000000000003</v>
      </c>
      <c r="B726">
        <v>7</v>
      </c>
      <c r="C726">
        <v>0.2</v>
      </c>
      <c r="D726">
        <v>5.1281999999999996</v>
      </c>
    </row>
    <row r="727" spans="1:4" x14ac:dyDescent="0.35">
      <c r="A727">
        <v>17.568000000000001</v>
      </c>
      <c r="B727">
        <v>2</v>
      </c>
      <c r="C727">
        <v>0.2</v>
      </c>
      <c r="D727">
        <v>6.3684000000000003</v>
      </c>
    </row>
    <row r="728" spans="1:4" x14ac:dyDescent="0.35">
      <c r="A728">
        <v>55.991999999999997</v>
      </c>
      <c r="B728">
        <v>1</v>
      </c>
      <c r="C728">
        <v>0.2</v>
      </c>
      <c r="D728">
        <v>5.5992000000000015</v>
      </c>
    </row>
    <row r="729" spans="1:4" x14ac:dyDescent="0.35">
      <c r="A729">
        <v>182.72</v>
      </c>
      <c r="B729">
        <v>8</v>
      </c>
      <c r="C729">
        <v>0</v>
      </c>
      <c r="D729">
        <v>84.051199999999994</v>
      </c>
    </row>
    <row r="730" spans="1:4" x14ac:dyDescent="0.35">
      <c r="A730">
        <v>400.03199999999998</v>
      </c>
      <c r="B730">
        <v>2</v>
      </c>
      <c r="C730">
        <v>0.4</v>
      </c>
      <c r="D730">
        <v>-153.34560000000005</v>
      </c>
    </row>
    <row r="731" spans="1:4" x14ac:dyDescent="0.35">
      <c r="A731">
        <v>33.630000000000003</v>
      </c>
      <c r="B731">
        <v>3</v>
      </c>
      <c r="C731">
        <v>0</v>
      </c>
      <c r="D731">
        <v>10.088999999999999</v>
      </c>
    </row>
    <row r="732" spans="1:4" x14ac:dyDescent="0.35">
      <c r="A732">
        <v>542.64599999999996</v>
      </c>
      <c r="B732">
        <v>3</v>
      </c>
      <c r="C732">
        <v>0.1</v>
      </c>
      <c r="D732">
        <v>102.49980000000001</v>
      </c>
    </row>
    <row r="733" spans="1:4" x14ac:dyDescent="0.35">
      <c r="A733">
        <v>6.3</v>
      </c>
      <c r="B733">
        <v>2</v>
      </c>
      <c r="C733">
        <v>0</v>
      </c>
      <c r="D733">
        <v>3.024</v>
      </c>
    </row>
    <row r="734" spans="1:4" x14ac:dyDescent="0.35">
      <c r="A734">
        <v>242.94</v>
      </c>
      <c r="B734">
        <v>3</v>
      </c>
      <c r="C734">
        <v>0</v>
      </c>
      <c r="D734">
        <v>9.7175999999999902</v>
      </c>
    </row>
    <row r="735" spans="1:4" x14ac:dyDescent="0.35">
      <c r="A735">
        <v>179.97</v>
      </c>
      <c r="B735">
        <v>3</v>
      </c>
      <c r="C735">
        <v>0</v>
      </c>
      <c r="D735">
        <v>86.385600000000011</v>
      </c>
    </row>
    <row r="736" spans="1:4" x14ac:dyDescent="0.35">
      <c r="A736">
        <v>99.695999999999998</v>
      </c>
      <c r="B736">
        <v>6</v>
      </c>
      <c r="C736">
        <v>0.2</v>
      </c>
      <c r="D736">
        <v>33.647399999999998</v>
      </c>
    </row>
    <row r="737" spans="1:4" x14ac:dyDescent="0.35">
      <c r="A737">
        <v>27.936000000000003</v>
      </c>
      <c r="B737">
        <v>4</v>
      </c>
      <c r="C737">
        <v>0.2</v>
      </c>
      <c r="D737">
        <v>9.4283999999999963</v>
      </c>
    </row>
    <row r="738" spans="1:4" x14ac:dyDescent="0.35">
      <c r="A738">
        <v>84.98</v>
      </c>
      <c r="B738">
        <v>1</v>
      </c>
      <c r="C738">
        <v>0</v>
      </c>
      <c r="D738">
        <v>18.695599999999999</v>
      </c>
    </row>
    <row r="739" spans="1:4" x14ac:dyDescent="0.35">
      <c r="A739">
        <v>18.72</v>
      </c>
      <c r="B739">
        <v>5</v>
      </c>
      <c r="C739">
        <v>0.2</v>
      </c>
      <c r="D739">
        <v>6.5519999999999996</v>
      </c>
    </row>
    <row r="740" spans="1:4" x14ac:dyDescent="0.35">
      <c r="A740">
        <v>49.98</v>
      </c>
      <c r="B740">
        <v>2</v>
      </c>
      <c r="C740">
        <v>0</v>
      </c>
      <c r="D740">
        <v>8.4965999999999937</v>
      </c>
    </row>
    <row r="741" spans="1:4" x14ac:dyDescent="0.35">
      <c r="A741">
        <v>11.784000000000001</v>
      </c>
      <c r="B741">
        <v>3</v>
      </c>
      <c r="C741">
        <v>0.2</v>
      </c>
      <c r="D741">
        <v>4.2716999999999992</v>
      </c>
    </row>
    <row r="742" spans="1:4" x14ac:dyDescent="0.35">
      <c r="A742">
        <v>272.73599999999999</v>
      </c>
      <c r="B742">
        <v>3</v>
      </c>
      <c r="C742">
        <v>0.2</v>
      </c>
      <c r="D742">
        <v>-64.774800000000013</v>
      </c>
    </row>
    <row r="743" spans="1:4" x14ac:dyDescent="0.35">
      <c r="A743">
        <v>3.5399999999999991</v>
      </c>
      <c r="B743">
        <v>2</v>
      </c>
      <c r="C743">
        <v>0.8</v>
      </c>
      <c r="D743">
        <v>-5.4870000000000001</v>
      </c>
    </row>
    <row r="744" spans="1:4" x14ac:dyDescent="0.35">
      <c r="A744">
        <v>51.52000000000001</v>
      </c>
      <c r="B744">
        <v>5</v>
      </c>
      <c r="C744">
        <v>0.2</v>
      </c>
      <c r="D744">
        <v>-10.948000000000002</v>
      </c>
    </row>
    <row r="745" spans="1:4" x14ac:dyDescent="0.35">
      <c r="A745">
        <v>3.5280000000000005</v>
      </c>
      <c r="B745">
        <v>1</v>
      </c>
      <c r="C745">
        <v>0.2</v>
      </c>
      <c r="D745">
        <v>1.1465999999999998</v>
      </c>
    </row>
    <row r="746" spans="1:4" x14ac:dyDescent="0.35">
      <c r="A746">
        <v>4.6240000000000006</v>
      </c>
      <c r="B746">
        <v>1</v>
      </c>
      <c r="C746">
        <v>0.2</v>
      </c>
      <c r="D746">
        <v>1.6762000000000001</v>
      </c>
    </row>
    <row r="747" spans="1:4" x14ac:dyDescent="0.35">
      <c r="A747">
        <v>55.167999999999999</v>
      </c>
      <c r="B747">
        <v>4</v>
      </c>
      <c r="C747">
        <v>0.2</v>
      </c>
      <c r="D747">
        <v>6.2063999999999897</v>
      </c>
    </row>
    <row r="748" spans="1:4" x14ac:dyDescent="0.35">
      <c r="A748">
        <v>567.12</v>
      </c>
      <c r="B748">
        <v>10</v>
      </c>
      <c r="C748">
        <v>0.2</v>
      </c>
      <c r="D748">
        <v>-28.355999999999952</v>
      </c>
    </row>
    <row r="749" spans="1:4" x14ac:dyDescent="0.35">
      <c r="A749">
        <v>359.32</v>
      </c>
      <c r="B749">
        <v>4</v>
      </c>
      <c r="C749">
        <v>0</v>
      </c>
      <c r="D749">
        <v>7.1863999999999919</v>
      </c>
    </row>
    <row r="750" spans="1:4" x14ac:dyDescent="0.35">
      <c r="A750">
        <v>11.992000000000001</v>
      </c>
      <c r="B750">
        <v>1</v>
      </c>
      <c r="C750">
        <v>0.2</v>
      </c>
      <c r="D750">
        <v>0.89939999999999909</v>
      </c>
    </row>
    <row r="751" spans="1:4" x14ac:dyDescent="0.35">
      <c r="A751">
        <v>58.050000000000004</v>
      </c>
      <c r="B751">
        <v>3</v>
      </c>
      <c r="C751">
        <v>0</v>
      </c>
      <c r="D751">
        <v>26.702999999999999</v>
      </c>
    </row>
    <row r="752" spans="1:4" x14ac:dyDescent="0.35">
      <c r="A752">
        <v>157.74</v>
      </c>
      <c r="B752">
        <v>11</v>
      </c>
      <c r="C752">
        <v>0</v>
      </c>
      <c r="D752">
        <v>56.7864</v>
      </c>
    </row>
    <row r="753" spans="1:4" x14ac:dyDescent="0.35">
      <c r="A753">
        <v>56.980000000000004</v>
      </c>
      <c r="B753">
        <v>7</v>
      </c>
      <c r="C753">
        <v>0</v>
      </c>
      <c r="D753">
        <v>22.792000000000002</v>
      </c>
    </row>
    <row r="754" spans="1:4" x14ac:dyDescent="0.35">
      <c r="A754">
        <v>2.88</v>
      </c>
      <c r="B754">
        <v>1</v>
      </c>
      <c r="C754">
        <v>0</v>
      </c>
      <c r="D754">
        <v>1.4112</v>
      </c>
    </row>
    <row r="755" spans="1:4" x14ac:dyDescent="0.35">
      <c r="A755">
        <v>1199.9760000000001</v>
      </c>
      <c r="B755">
        <v>3</v>
      </c>
      <c r="C755">
        <v>0.2</v>
      </c>
      <c r="D755">
        <v>374.99249999999995</v>
      </c>
    </row>
    <row r="756" spans="1:4" x14ac:dyDescent="0.35">
      <c r="A756">
        <v>79.92</v>
      </c>
      <c r="B756">
        <v>4</v>
      </c>
      <c r="C756">
        <v>0</v>
      </c>
      <c r="D756">
        <v>28.7712</v>
      </c>
    </row>
    <row r="757" spans="1:4" x14ac:dyDescent="0.35">
      <c r="A757">
        <v>383.43799999999999</v>
      </c>
      <c r="B757">
        <v>4</v>
      </c>
      <c r="C757">
        <v>0.45</v>
      </c>
      <c r="D757">
        <v>-167.3184</v>
      </c>
    </row>
    <row r="758" spans="1:4" x14ac:dyDescent="0.35">
      <c r="A758">
        <v>24.56</v>
      </c>
      <c r="B758">
        <v>2</v>
      </c>
      <c r="C758">
        <v>0</v>
      </c>
      <c r="D758">
        <v>6.8767999999999994</v>
      </c>
    </row>
    <row r="759" spans="1:4" x14ac:dyDescent="0.35">
      <c r="A759">
        <v>119.8</v>
      </c>
      <c r="B759">
        <v>4</v>
      </c>
      <c r="C759">
        <v>0</v>
      </c>
      <c r="D759">
        <v>47.92</v>
      </c>
    </row>
    <row r="760" spans="1:4" x14ac:dyDescent="0.35">
      <c r="A760">
        <v>13.128</v>
      </c>
      <c r="B760">
        <v>3</v>
      </c>
      <c r="C760">
        <v>0.2</v>
      </c>
      <c r="D760">
        <v>4.2665999999999986</v>
      </c>
    </row>
    <row r="761" spans="1:4" x14ac:dyDescent="0.35">
      <c r="A761">
        <v>22.72</v>
      </c>
      <c r="B761">
        <v>4</v>
      </c>
      <c r="C761">
        <v>0</v>
      </c>
      <c r="D761">
        <v>10.223999999999998</v>
      </c>
    </row>
    <row r="762" spans="1:4" x14ac:dyDescent="0.35">
      <c r="A762">
        <v>58.320000000000007</v>
      </c>
      <c r="B762">
        <v>9</v>
      </c>
      <c r="C762">
        <v>0</v>
      </c>
      <c r="D762">
        <v>27.993600000000001</v>
      </c>
    </row>
    <row r="763" spans="1:4" x14ac:dyDescent="0.35">
      <c r="A763">
        <v>12.39</v>
      </c>
      <c r="B763">
        <v>3</v>
      </c>
      <c r="C763">
        <v>0</v>
      </c>
      <c r="D763">
        <v>5.6993999999999998</v>
      </c>
    </row>
    <row r="764" spans="1:4" x14ac:dyDescent="0.35">
      <c r="A764">
        <v>107.982</v>
      </c>
      <c r="B764">
        <v>3</v>
      </c>
      <c r="C764">
        <v>0.4</v>
      </c>
      <c r="D764">
        <v>-26.995499999999993</v>
      </c>
    </row>
    <row r="765" spans="1:4" x14ac:dyDescent="0.35">
      <c r="A765">
        <v>11.36</v>
      </c>
      <c r="B765">
        <v>2</v>
      </c>
      <c r="C765">
        <v>0</v>
      </c>
      <c r="D765">
        <v>5.3391999999999991</v>
      </c>
    </row>
    <row r="766" spans="1:4" x14ac:dyDescent="0.35">
      <c r="A766">
        <v>50.94</v>
      </c>
      <c r="B766">
        <v>3</v>
      </c>
      <c r="C766">
        <v>0</v>
      </c>
      <c r="D766">
        <v>25.47</v>
      </c>
    </row>
    <row r="767" spans="1:4" x14ac:dyDescent="0.35">
      <c r="A767">
        <v>646.74</v>
      </c>
      <c r="B767">
        <v>6</v>
      </c>
      <c r="C767">
        <v>0</v>
      </c>
      <c r="D767">
        <v>258.69600000000003</v>
      </c>
    </row>
    <row r="768" spans="1:4" x14ac:dyDescent="0.35">
      <c r="A768">
        <v>5.64</v>
      </c>
      <c r="B768">
        <v>3</v>
      </c>
      <c r="C768">
        <v>0</v>
      </c>
      <c r="D768">
        <v>2.7071999999999994</v>
      </c>
    </row>
    <row r="769" spans="1:4" x14ac:dyDescent="0.35">
      <c r="A769">
        <v>572.58000000000004</v>
      </c>
      <c r="B769">
        <v>6</v>
      </c>
      <c r="C769">
        <v>0</v>
      </c>
      <c r="D769">
        <v>34.354799999999955</v>
      </c>
    </row>
    <row r="770" spans="1:4" x14ac:dyDescent="0.35">
      <c r="A770">
        <v>310.88000000000005</v>
      </c>
      <c r="B770">
        <v>2</v>
      </c>
      <c r="C770">
        <v>0.2</v>
      </c>
      <c r="D770">
        <v>23.315999999999988</v>
      </c>
    </row>
    <row r="771" spans="1:4" x14ac:dyDescent="0.35">
      <c r="A771">
        <v>641.96</v>
      </c>
      <c r="B771">
        <v>2</v>
      </c>
      <c r="C771">
        <v>0</v>
      </c>
      <c r="D771">
        <v>179.74880000000002</v>
      </c>
    </row>
    <row r="772" spans="1:4" x14ac:dyDescent="0.35">
      <c r="A772">
        <v>18.28</v>
      </c>
      <c r="B772">
        <v>2</v>
      </c>
      <c r="C772">
        <v>0</v>
      </c>
      <c r="D772">
        <v>9.14</v>
      </c>
    </row>
    <row r="773" spans="1:4" x14ac:dyDescent="0.35">
      <c r="A773">
        <v>207</v>
      </c>
      <c r="B773">
        <v>3</v>
      </c>
      <c r="C773">
        <v>0</v>
      </c>
      <c r="D773">
        <v>51.75</v>
      </c>
    </row>
    <row r="774" spans="1:4" x14ac:dyDescent="0.35">
      <c r="A774">
        <v>32.35</v>
      </c>
      <c r="B774">
        <v>5</v>
      </c>
      <c r="C774">
        <v>0</v>
      </c>
      <c r="D774">
        <v>16.175000000000001</v>
      </c>
    </row>
    <row r="775" spans="1:4" x14ac:dyDescent="0.35">
      <c r="A775">
        <v>7.71</v>
      </c>
      <c r="B775">
        <v>1</v>
      </c>
      <c r="C775">
        <v>0</v>
      </c>
      <c r="D775">
        <v>3.4695</v>
      </c>
    </row>
    <row r="776" spans="1:4" x14ac:dyDescent="0.35">
      <c r="A776">
        <v>40.299999999999997</v>
      </c>
      <c r="B776">
        <v>2</v>
      </c>
      <c r="C776">
        <v>0</v>
      </c>
      <c r="D776">
        <v>10.881</v>
      </c>
    </row>
    <row r="777" spans="1:4" x14ac:dyDescent="0.35">
      <c r="A777">
        <v>34.580000000000005</v>
      </c>
      <c r="B777">
        <v>7</v>
      </c>
      <c r="C777">
        <v>0</v>
      </c>
      <c r="D777">
        <v>14.523600000000002</v>
      </c>
    </row>
    <row r="778" spans="1:4" x14ac:dyDescent="0.35">
      <c r="A778">
        <v>32.76</v>
      </c>
      <c r="B778">
        <v>7</v>
      </c>
      <c r="C778">
        <v>0.2</v>
      </c>
      <c r="D778">
        <v>3.6854999999999958</v>
      </c>
    </row>
    <row r="779" spans="1:4" x14ac:dyDescent="0.35">
      <c r="A779">
        <v>544.00800000000004</v>
      </c>
      <c r="B779">
        <v>3</v>
      </c>
      <c r="C779">
        <v>0.2</v>
      </c>
      <c r="D779">
        <v>40.800600000000003</v>
      </c>
    </row>
    <row r="780" spans="1:4" x14ac:dyDescent="0.35">
      <c r="A780">
        <v>59.94</v>
      </c>
      <c r="B780">
        <v>3</v>
      </c>
      <c r="C780">
        <v>0</v>
      </c>
      <c r="D780">
        <v>28.171799999999998</v>
      </c>
    </row>
    <row r="781" spans="1:4" x14ac:dyDescent="0.35">
      <c r="A781">
        <v>23.92</v>
      </c>
      <c r="B781">
        <v>4</v>
      </c>
      <c r="C781">
        <v>0</v>
      </c>
      <c r="D781">
        <v>11.720800000000001</v>
      </c>
    </row>
    <row r="782" spans="1:4" x14ac:dyDescent="0.35">
      <c r="A782">
        <v>4.28</v>
      </c>
      <c r="B782">
        <v>1</v>
      </c>
      <c r="C782">
        <v>0</v>
      </c>
      <c r="D782">
        <v>1.9259999999999997</v>
      </c>
    </row>
    <row r="783" spans="1:4" x14ac:dyDescent="0.35">
      <c r="A783">
        <v>32.07</v>
      </c>
      <c r="B783">
        <v>5</v>
      </c>
      <c r="C783">
        <v>0.7</v>
      </c>
      <c r="D783">
        <v>-22.448999999999991</v>
      </c>
    </row>
    <row r="784" spans="1:4" x14ac:dyDescent="0.35">
      <c r="A784">
        <v>24</v>
      </c>
      <c r="B784">
        <v>2</v>
      </c>
      <c r="C784">
        <v>0.2</v>
      </c>
      <c r="D784">
        <v>-2.6999999999999993</v>
      </c>
    </row>
    <row r="785" spans="1:4" x14ac:dyDescent="0.35">
      <c r="A785">
        <v>35.49</v>
      </c>
      <c r="B785">
        <v>1</v>
      </c>
      <c r="C785">
        <v>0.5</v>
      </c>
      <c r="D785">
        <v>-15.615600000000001</v>
      </c>
    </row>
    <row r="786" spans="1:4" x14ac:dyDescent="0.35">
      <c r="A786">
        <v>47.984000000000002</v>
      </c>
      <c r="B786">
        <v>2</v>
      </c>
      <c r="C786">
        <v>0.2</v>
      </c>
      <c r="D786">
        <v>0.59979999999999656</v>
      </c>
    </row>
    <row r="787" spans="1:4" x14ac:dyDescent="0.35">
      <c r="A787">
        <v>186.69</v>
      </c>
      <c r="B787">
        <v>3</v>
      </c>
      <c r="C787">
        <v>0</v>
      </c>
      <c r="D787">
        <v>87.744299999999981</v>
      </c>
    </row>
    <row r="788" spans="1:4" x14ac:dyDescent="0.35">
      <c r="A788">
        <v>17.456</v>
      </c>
      <c r="B788">
        <v>2</v>
      </c>
      <c r="C788">
        <v>0.2</v>
      </c>
      <c r="D788">
        <v>5.8914</v>
      </c>
    </row>
    <row r="789" spans="1:4" x14ac:dyDescent="0.35">
      <c r="A789">
        <v>348.92800000000005</v>
      </c>
      <c r="B789">
        <v>2</v>
      </c>
      <c r="C789">
        <v>0.2</v>
      </c>
      <c r="D789">
        <v>34.89279999999998</v>
      </c>
    </row>
    <row r="790" spans="1:4" x14ac:dyDescent="0.35">
      <c r="A790">
        <v>143.96</v>
      </c>
      <c r="B790">
        <v>4</v>
      </c>
      <c r="C790">
        <v>0</v>
      </c>
      <c r="D790">
        <v>69.100800000000007</v>
      </c>
    </row>
    <row r="791" spans="1:4" x14ac:dyDescent="0.35">
      <c r="A791">
        <v>15.42</v>
      </c>
      <c r="B791">
        <v>1</v>
      </c>
      <c r="C791">
        <v>0</v>
      </c>
      <c r="D791">
        <v>4.1634000000000011</v>
      </c>
    </row>
    <row r="792" spans="1:4" x14ac:dyDescent="0.35">
      <c r="A792">
        <v>43.04</v>
      </c>
      <c r="B792">
        <v>8</v>
      </c>
      <c r="C792">
        <v>0</v>
      </c>
      <c r="D792">
        <v>21.089600000000001</v>
      </c>
    </row>
    <row r="793" spans="1:4" x14ac:dyDescent="0.35">
      <c r="A793">
        <v>332.94</v>
      </c>
      <c r="B793">
        <v>3</v>
      </c>
      <c r="C793">
        <v>0</v>
      </c>
      <c r="D793">
        <v>79.905599999999993</v>
      </c>
    </row>
    <row r="794" spans="1:4" x14ac:dyDescent="0.35">
      <c r="A794">
        <v>1363.96</v>
      </c>
      <c r="B794">
        <v>5</v>
      </c>
      <c r="C794">
        <v>0.2</v>
      </c>
      <c r="D794">
        <v>85.247500000000002</v>
      </c>
    </row>
    <row r="795" spans="1:4" x14ac:dyDescent="0.35">
      <c r="A795">
        <v>9.9600000000000009</v>
      </c>
      <c r="B795">
        <v>2</v>
      </c>
      <c r="C795">
        <v>0</v>
      </c>
      <c r="D795">
        <v>4.5815999999999999</v>
      </c>
    </row>
    <row r="796" spans="1:4" x14ac:dyDescent="0.35">
      <c r="A796">
        <v>21.72</v>
      </c>
      <c r="B796">
        <v>4</v>
      </c>
      <c r="C796">
        <v>0</v>
      </c>
      <c r="D796">
        <v>10.642799999999999</v>
      </c>
    </row>
    <row r="797" spans="1:4" x14ac:dyDescent="0.35">
      <c r="A797">
        <v>20.16</v>
      </c>
      <c r="B797">
        <v>7</v>
      </c>
      <c r="C797">
        <v>0</v>
      </c>
      <c r="D797">
        <v>9.8783999999999992</v>
      </c>
    </row>
    <row r="798" spans="1:4" x14ac:dyDescent="0.35">
      <c r="A798">
        <v>132.79</v>
      </c>
      <c r="B798">
        <v>7</v>
      </c>
      <c r="C798">
        <v>0</v>
      </c>
      <c r="D798">
        <v>63.739199999999997</v>
      </c>
    </row>
    <row r="799" spans="1:4" x14ac:dyDescent="0.35">
      <c r="A799">
        <v>12.96</v>
      </c>
      <c r="B799">
        <v>2</v>
      </c>
      <c r="C799">
        <v>0</v>
      </c>
      <c r="D799">
        <v>6.2208000000000006</v>
      </c>
    </row>
    <row r="800" spans="1:4" x14ac:dyDescent="0.35">
      <c r="A800">
        <v>21.560000000000002</v>
      </c>
      <c r="B800">
        <v>7</v>
      </c>
      <c r="C800">
        <v>0</v>
      </c>
      <c r="D800">
        <v>10.348799999999999</v>
      </c>
    </row>
    <row r="801" spans="1:4" x14ac:dyDescent="0.35">
      <c r="A801">
        <v>283.92</v>
      </c>
      <c r="B801">
        <v>5</v>
      </c>
      <c r="C801">
        <v>0.2</v>
      </c>
      <c r="D801">
        <v>17.745000000000019</v>
      </c>
    </row>
    <row r="802" spans="1:4" x14ac:dyDescent="0.35">
      <c r="A802">
        <v>22.23</v>
      </c>
      <c r="B802">
        <v>1</v>
      </c>
      <c r="C802">
        <v>0</v>
      </c>
      <c r="D802">
        <v>7.3358999999999988</v>
      </c>
    </row>
    <row r="803" spans="1:4" x14ac:dyDescent="0.35">
      <c r="A803">
        <v>215.96799999999999</v>
      </c>
      <c r="B803">
        <v>2</v>
      </c>
      <c r="C803">
        <v>0.2</v>
      </c>
      <c r="D803">
        <v>18.897199999999991</v>
      </c>
    </row>
    <row r="804" spans="1:4" x14ac:dyDescent="0.35">
      <c r="A804">
        <v>355.32</v>
      </c>
      <c r="B804">
        <v>9</v>
      </c>
      <c r="C804">
        <v>0</v>
      </c>
      <c r="D804">
        <v>99.48960000000001</v>
      </c>
    </row>
    <row r="805" spans="1:4" x14ac:dyDescent="0.35">
      <c r="A805">
        <v>12.96</v>
      </c>
      <c r="B805">
        <v>2</v>
      </c>
      <c r="C805">
        <v>0</v>
      </c>
      <c r="D805">
        <v>6.2208000000000006</v>
      </c>
    </row>
    <row r="806" spans="1:4" x14ac:dyDescent="0.35">
      <c r="A806">
        <v>18.28</v>
      </c>
      <c r="B806">
        <v>2</v>
      </c>
      <c r="C806">
        <v>0</v>
      </c>
      <c r="D806">
        <v>6.2151999999999994</v>
      </c>
    </row>
    <row r="807" spans="1:4" x14ac:dyDescent="0.35">
      <c r="A807">
        <v>43.176000000000002</v>
      </c>
      <c r="B807">
        <v>3</v>
      </c>
      <c r="C807">
        <v>0.2</v>
      </c>
      <c r="D807">
        <v>4.3176000000000005</v>
      </c>
    </row>
    <row r="808" spans="1:4" x14ac:dyDescent="0.35">
      <c r="A808">
        <v>1983.9680000000001</v>
      </c>
      <c r="B808">
        <v>4</v>
      </c>
      <c r="C808">
        <v>0.2</v>
      </c>
      <c r="D808">
        <v>247.99599999999981</v>
      </c>
    </row>
    <row r="809" spans="1:4" x14ac:dyDescent="0.35">
      <c r="A809">
        <v>28.4</v>
      </c>
      <c r="B809">
        <v>2</v>
      </c>
      <c r="C809">
        <v>0</v>
      </c>
      <c r="D809">
        <v>11.076000000000001</v>
      </c>
    </row>
    <row r="810" spans="1:4" x14ac:dyDescent="0.35">
      <c r="A810">
        <v>149.97</v>
      </c>
      <c r="B810">
        <v>3</v>
      </c>
      <c r="C810">
        <v>0</v>
      </c>
      <c r="D810">
        <v>50.989800000000002</v>
      </c>
    </row>
    <row r="811" spans="1:4" x14ac:dyDescent="0.35">
      <c r="A811">
        <v>11.52</v>
      </c>
      <c r="B811">
        <v>4</v>
      </c>
      <c r="C811">
        <v>0</v>
      </c>
      <c r="D811">
        <v>3.2256</v>
      </c>
    </row>
    <row r="812" spans="1:4" x14ac:dyDescent="0.35">
      <c r="A812">
        <v>1298.55</v>
      </c>
      <c r="B812">
        <v>5</v>
      </c>
      <c r="C812">
        <v>0</v>
      </c>
      <c r="D812">
        <v>311.65199999999999</v>
      </c>
    </row>
    <row r="813" spans="1:4" x14ac:dyDescent="0.35">
      <c r="A813">
        <v>213.92</v>
      </c>
      <c r="B813">
        <v>4</v>
      </c>
      <c r="C813">
        <v>0</v>
      </c>
      <c r="D813">
        <v>62.036799999999971</v>
      </c>
    </row>
    <row r="814" spans="1:4" x14ac:dyDescent="0.35">
      <c r="A814">
        <v>25.78</v>
      </c>
      <c r="B814">
        <v>2</v>
      </c>
      <c r="C814">
        <v>0</v>
      </c>
      <c r="D814">
        <v>2.5779999999999994</v>
      </c>
    </row>
    <row r="815" spans="1:4" x14ac:dyDescent="0.35">
      <c r="A815">
        <v>18.28</v>
      </c>
      <c r="B815">
        <v>2</v>
      </c>
      <c r="C815">
        <v>0</v>
      </c>
      <c r="D815">
        <v>6.2151999999999994</v>
      </c>
    </row>
    <row r="816" spans="1:4" x14ac:dyDescent="0.35">
      <c r="A816">
        <v>1399.93</v>
      </c>
      <c r="B816">
        <v>7</v>
      </c>
      <c r="C816">
        <v>0</v>
      </c>
      <c r="D816">
        <v>601.96990000000005</v>
      </c>
    </row>
    <row r="817" spans="1:4" x14ac:dyDescent="0.35">
      <c r="A817">
        <v>51.84</v>
      </c>
      <c r="B817">
        <v>8</v>
      </c>
      <c r="C817">
        <v>0</v>
      </c>
      <c r="D817">
        <v>24.883200000000002</v>
      </c>
    </row>
    <row r="818" spans="1:4" x14ac:dyDescent="0.35">
      <c r="A818">
        <v>5.3440000000000003</v>
      </c>
      <c r="B818">
        <v>1</v>
      </c>
      <c r="C818">
        <v>0.2</v>
      </c>
      <c r="D818">
        <v>1.8703999999999998</v>
      </c>
    </row>
    <row r="819" spans="1:4" x14ac:dyDescent="0.35">
      <c r="A819">
        <v>41.472000000000008</v>
      </c>
      <c r="B819">
        <v>8</v>
      </c>
      <c r="C819">
        <v>0.2</v>
      </c>
      <c r="D819">
        <v>14.5152</v>
      </c>
    </row>
    <row r="820" spans="1:4" x14ac:dyDescent="0.35">
      <c r="A820">
        <v>3.168000000000001</v>
      </c>
      <c r="B820">
        <v>3</v>
      </c>
      <c r="C820">
        <v>0.7</v>
      </c>
      <c r="D820">
        <v>-2.4287999999999998</v>
      </c>
    </row>
    <row r="821" spans="1:4" x14ac:dyDescent="0.35">
      <c r="A821">
        <v>1228.4649999999999</v>
      </c>
      <c r="B821">
        <v>5</v>
      </c>
      <c r="C821">
        <v>0.3</v>
      </c>
      <c r="D821">
        <v>0</v>
      </c>
    </row>
    <row r="822" spans="1:4" x14ac:dyDescent="0.35">
      <c r="A822">
        <v>31.086000000000006</v>
      </c>
      <c r="B822">
        <v>3</v>
      </c>
      <c r="C822">
        <v>0.7</v>
      </c>
      <c r="D822">
        <v>-22.796399999999991</v>
      </c>
    </row>
    <row r="823" spans="1:4" x14ac:dyDescent="0.35">
      <c r="A823">
        <v>335.52</v>
      </c>
      <c r="B823">
        <v>4</v>
      </c>
      <c r="C823">
        <v>0.2</v>
      </c>
      <c r="D823">
        <v>117.43199999999999</v>
      </c>
    </row>
    <row r="824" spans="1:4" x14ac:dyDescent="0.35">
      <c r="A824">
        <v>239.96999999999997</v>
      </c>
      <c r="B824">
        <v>3</v>
      </c>
      <c r="C824">
        <v>0</v>
      </c>
      <c r="D824">
        <v>71.990999999999985</v>
      </c>
    </row>
    <row r="825" spans="1:4" x14ac:dyDescent="0.35">
      <c r="A825">
        <v>9.82</v>
      </c>
      <c r="B825">
        <v>2</v>
      </c>
      <c r="C825">
        <v>0</v>
      </c>
      <c r="D825">
        <v>4.8117999999999999</v>
      </c>
    </row>
    <row r="826" spans="1:4" x14ac:dyDescent="0.35">
      <c r="A826">
        <v>67.8</v>
      </c>
      <c r="B826">
        <v>4</v>
      </c>
      <c r="C826">
        <v>0</v>
      </c>
      <c r="D826">
        <v>4.0679999999999978</v>
      </c>
    </row>
    <row r="827" spans="1:4" x14ac:dyDescent="0.35">
      <c r="A827">
        <v>167.97</v>
      </c>
      <c r="B827">
        <v>3</v>
      </c>
      <c r="C827">
        <v>0</v>
      </c>
      <c r="D827">
        <v>40.31280000000001</v>
      </c>
    </row>
    <row r="828" spans="1:4" x14ac:dyDescent="0.35">
      <c r="A828">
        <v>35</v>
      </c>
      <c r="B828">
        <v>7</v>
      </c>
      <c r="C828">
        <v>0</v>
      </c>
      <c r="D828">
        <v>16.8</v>
      </c>
    </row>
    <row r="829" spans="1:4" x14ac:dyDescent="0.35">
      <c r="A829">
        <v>37.24</v>
      </c>
      <c r="B829">
        <v>4</v>
      </c>
      <c r="C829">
        <v>0</v>
      </c>
      <c r="D829">
        <v>10.799599999999998</v>
      </c>
    </row>
    <row r="830" spans="1:4" x14ac:dyDescent="0.35">
      <c r="A830">
        <v>15.28</v>
      </c>
      <c r="B830">
        <v>2</v>
      </c>
      <c r="C830">
        <v>0</v>
      </c>
      <c r="D830">
        <v>7.4871999999999996</v>
      </c>
    </row>
    <row r="831" spans="1:4" x14ac:dyDescent="0.35">
      <c r="A831">
        <v>301.95999999999998</v>
      </c>
      <c r="B831">
        <v>2</v>
      </c>
      <c r="C831">
        <v>0</v>
      </c>
      <c r="D831">
        <v>90.587999999999965</v>
      </c>
    </row>
    <row r="832" spans="1:4" x14ac:dyDescent="0.35">
      <c r="A832">
        <v>180.66</v>
      </c>
      <c r="B832">
        <v>3</v>
      </c>
      <c r="C832">
        <v>0</v>
      </c>
      <c r="D832">
        <v>50.584800000000008</v>
      </c>
    </row>
    <row r="833" spans="1:4" x14ac:dyDescent="0.35">
      <c r="A833">
        <v>191.98</v>
      </c>
      <c r="B833">
        <v>2</v>
      </c>
      <c r="C833">
        <v>0</v>
      </c>
      <c r="D833">
        <v>51.834599999999995</v>
      </c>
    </row>
    <row r="834" spans="1:4" x14ac:dyDescent="0.35">
      <c r="A834">
        <v>65.989999999999995</v>
      </c>
      <c r="B834">
        <v>1</v>
      </c>
      <c r="C834">
        <v>0</v>
      </c>
      <c r="D834">
        <v>17.157400000000003</v>
      </c>
    </row>
    <row r="835" spans="1:4" x14ac:dyDescent="0.35">
      <c r="A835">
        <v>35.216000000000001</v>
      </c>
      <c r="B835">
        <v>2</v>
      </c>
      <c r="C835">
        <v>0.2</v>
      </c>
      <c r="D835">
        <v>2.6411999999999995</v>
      </c>
    </row>
    <row r="836" spans="1:4" x14ac:dyDescent="0.35">
      <c r="A836">
        <v>23.696000000000002</v>
      </c>
      <c r="B836">
        <v>2</v>
      </c>
      <c r="C836">
        <v>0.2</v>
      </c>
      <c r="D836">
        <v>6.5164</v>
      </c>
    </row>
    <row r="837" spans="1:4" x14ac:dyDescent="0.35">
      <c r="A837">
        <v>265.47500000000002</v>
      </c>
      <c r="B837">
        <v>1</v>
      </c>
      <c r="C837">
        <v>0.5</v>
      </c>
      <c r="D837">
        <v>-111.49950000000007</v>
      </c>
    </row>
    <row r="838" spans="1:4" x14ac:dyDescent="0.35">
      <c r="A838">
        <v>51.183999999999983</v>
      </c>
      <c r="B838">
        <v>4</v>
      </c>
      <c r="C838">
        <v>0.8</v>
      </c>
      <c r="D838">
        <v>-79.335199999999986</v>
      </c>
    </row>
    <row r="839" spans="1:4" x14ac:dyDescent="0.35">
      <c r="A839">
        <v>9.6640000000000015</v>
      </c>
      <c r="B839">
        <v>2</v>
      </c>
      <c r="C839">
        <v>0.2</v>
      </c>
      <c r="D839">
        <v>3.2615999999999996</v>
      </c>
    </row>
    <row r="840" spans="1:4" x14ac:dyDescent="0.35">
      <c r="A840">
        <v>21.071999999999999</v>
      </c>
      <c r="B840">
        <v>3</v>
      </c>
      <c r="C840">
        <v>0.2</v>
      </c>
      <c r="D840">
        <v>1.5804</v>
      </c>
    </row>
    <row r="841" spans="1:4" x14ac:dyDescent="0.35">
      <c r="A841">
        <v>60.449999999999996</v>
      </c>
      <c r="B841">
        <v>3</v>
      </c>
      <c r="C841">
        <v>0</v>
      </c>
      <c r="D841">
        <v>16.3215</v>
      </c>
    </row>
    <row r="842" spans="1:4" x14ac:dyDescent="0.35">
      <c r="A842">
        <v>11.52</v>
      </c>
      <c r="B842">
        <v>4</v>
      </c>
      <c r="C842">
        <v>0</v>
      </c>
      <c r="D842">
        <v>3.3407999999999998</v>
      </c>
    </row>
    <row r="843" spans="1:4" x14ac:dyDescent="0.35">
      <c r="A843">
        <v>186.048</v>
      </c>
      <c r="B843">
        <v>4</v>
      </c>
      <c r="C843">
        <v>0.2</v>
      </c>
      <c r="D843">
        <v>9.3024000000000058</v>
      </c>
    </row>
    <row r="844" spans="1:4" x14ac:dyDescent="0.35">
      <c r="A844">
        <v>37.44</v>
      </c>
      <c r="B844">
        <v>4</v>
      </c>
      <c r="C844">
        <v>0.2</v>
      </c>
      <c r="D844">
        <v>11.699999999999996</v>
      </c>
    </row>
    <row r="845" spans="1:4" x14ac:dyDescent="0.35">
      <c r="A845">
        <v>26.975999999999999</v>
      </c>
      <c r="B845">
        <v>4</v>
      </c>
      <c r="C845">
        <v>0.2</v>
      </c>
      <c r="D845">
        <v>8.767199999999999</v>
      </c>
    </row>
    <row r="846" spans="1:4" x14ac:dyDescent="0.35">
      <c r="A846">
        <v>11.36</v>
      </c>
      <c r="B846">
        <v>2</v>
      </c>
      <c r="C846">
        <v>0</v>
      </c>
      <c r="D846">
        <v>3.2943999999999996</v>
      </c>
    </row>
    <row r="847" spans="1:4" x14ac:dyDescent="0.35">
      <c r="A847">
        <v>14.62</v>
      </c>
      <c r="B847">
        <v>2</v>
      </c>
      <c r="C847">
        <v>0</v>
      </c>
      <c r="D847">
        <v>6.8713999999999995</v>
      </c>
    </row>
    <row r="848" spans="1:4" x14ac:dyDescent="0.35">
      <c r="A848">
        <v>83.72</v>
      </c>
      <c r="B848">
        <v>7</v>
      </c>
      <c r="C848">
        <v>0</v>
      </c>
      <c r="D848">
        <v>23.441600000000005</v>
      </c>
    </row>
    <row r="849" spans="1:4" x14ac:dyDescent="0.35">
      <c r="A849">
        <v>287.94</v>
      </c>
      <c r="B849">
        <v>3</v>
      </c>
      <c r="C849">
        <v>0</v>
      </c>
      <c r="D849">
        <v>77.743800000000022</v>
      </c>
    </row>
    <row r="850" spans="1:4" x14ac:dyDescent="0.35">
      <c r="A850">
        <v>48.896000000000001</v>
      </c>
      <c r="B850">
        <v>4</v>
      </c>
      <c r="C850">
        <v>0.2</v>
      </c>
      <c r="D850">
        <v>8.5567999999999991</v>
      </c>
    </row>
    <row r="851" spans="1:4" x14ac:dyDescent="0.35">
      <c r="A851">
        <v>115.36</v>
      </c>
      <c r="B851">
        <v>7</v>
      </c>
      <c r="C851">
        <v>0</v>
      </c>
      <c r="D851">
        <v>49.604800000000012</v>
      </c>
    </row>
    <row r="852" spans="1:4" x14ac:dyDescent="0.35">
      <c r="A852">
        <v>5.16</v>
      </c>
      <c r="B852">
        <v>2</v>
      </c>
      <c r="C852">
        <v>0</v>
      </c>
      <c r="D852">
        <v>1.3416000000000001</v>
      </c>
    </row>
    <row r="853" spans="1:4" x14ac:dyDescent="0.35">
      <c r="A853">
        <v>38.880000000000003</v>
      </c>
      <c r="B853">
        <v>6</v>
      </c>
      <c r="C853">
        <v>0</v>
      </c>
      <c r="D853">
        <v>18.662400000000002</v>
      </c>
    </row>
    <row r="854" spans="1:4" x14ac:dyDescent="0.35">
      <c r="A854">
        <v>185.88</v>
      </c>
      <c r="B854">
        <v>6</v>
      </c>
      <c r="C854">
        <v>0</v>
      </c>
      <c r="D854">
        <v>50.187599999999996</v>
      </c>
    </row>
    <row r="855" spans="1:4" x14ac:dyDescent="0.35">
      <c r="A855">
        <v>44.46</v>
      </c>
      <c r="B855">
        <v>2</v>
      </c>
      <c r="C855">
        <v>0</v>
      </c>
      <c r="D855">
        <v>14.671799999999998</v>
      </c>
    </row>
    <row r="856" spans="1:4" x14ac:dyDescent="0.35">
      <c r="A856">
        <v>242.94</v>
      </c>
      <c r="B856">
        <v>3</v>
      </c>
      <c r="C856">
        <v>0</v>
      </c>
      <c r="D856">
        <v>9.7175999999999902</v>
      </c>
    </row>
    <row r="857" spans="1:4" x14ac:dyDescent="0.35">
      <c r="A857">
        <v>39.96</v>
      </c>
      <c r="B857">
        <v>2</v>
      </c>
      <c r="C857">
        <v>0</v>
      </c>
      <c r="D857">
        <v>18.781199999999998</v>
      </c>
    </row>
    <row r="858" spans="1:4" x14ac:dyDescent="0.35">
      <c r="A858">
        <v>102.30000000000001</v>
      </c>
      <c r="B858">
        <v>10</v>
      </c>
      <c r="C858">
        <v>0</v>
      </c>
      <c r="D858">
        <v>26.598000000000006</v>
      </c>
    </row>
    <row r="859" spans="1:4" x14ac:dyDescent="0.35">
      <c r="A859">
        <v>21.36</v>
      </c>
      <c r="B859">
        <v>2</v>
      </c>
      <c r="C859">
        <v>0</v>
      </c>
      <c r="D859">
        <v>5.7672000000000008</v>
      </c>
    </row>
    <row r="860" spans="1:4" x14ac:dyDescent="0.35">
      <c r="A860">
        <v>7.61</v>
      </c>
      <c r="B860">
        <v>1</v>
      </c>
      <c r="C860">
        <v>0</v>
      </c>
      <c r="D860">
        <v>3.5766999999999998</v>
      </c>
    </row>
    <row r="861" spans="1:4" x14ac:dyDescent="0.35">
      <c r="A861">
        <v>7.16</v>
      </c>
      <c r="B861">
        <v>2</v>
      </c>
      <c r="C861">
        <v>0</v>
      </c>
      <c r="D861">
        <v>3.58</v>
      </c>
    </row>
    <row r="862" spans="1:4" x14ac:dyDescent="0.35">
      <c r="A862">
        <v>7.36</v>
      </c>
      <c r="B862">
        <v>2</v>
      </c>
      <c r="C862">
        <v>0</v>
      </c>
      <c r="D862">
        <v>0.14719999999999978</v>
      </c>
    </row>
    <row r="863" spans="1:4" x14ac:dyDescent="0.35">
      <c r="A863">
        <v>23.1</v>
      </c>
      <c r="B863">
        <v>2</v>
      </c>
      <c r="C863">
        <v>0</v>
      </c>
      <c r="D863">
        <v>10.625999999999999</v>
      </c>
    </row>
    <row r="864" spans="1:4" x14ac:dyDescent="0.35">
      <c r="A864">
        <v>191.47200000000001</v>
      </c>
      <c r="B864">
        <v>6</v>
      </c>
      <c r="C864">
        <v>0.2</v>
      </c>
      <c r="D864">
        <v>40.687800000000003</v>
      </c>
    </row>
    <row r="865" spans="1:4" x14ac:dyDescent="0.35">
      <c r="A865">
        <v>5.2480000000000002</v>
      </c>
      <c r="B865">
        <v>2</v>
      </c>
      <c r="C865">
        <v>0.2</v>
      </c>
      <c r="D865">
        <v>0.59039999999999915</v>
      </c>
    </row>
    <row r="866" spans="1:4" x14ac:dyDescent="0.35">
      <c r="A866">
        <v>59.184000000000005</v>
      </c>
      <c r="B866">
        <v>2</v>
      </c>
      <c r="C866">
        <v>0.2</v>
      </c>
      <c r="D866">
        <v>5.1786000000000012</v>
      </c>
    </row>
    <row r="867" spans="1:4" x14ac:dyDescent="0.35">
      <c r="A867">
        <v>2.89</v>
      </c>
      <c r="B867">
        <v>1</v>
      </c>
      <c r="C867">
        <v>0</v>
      </c>
      <c r="D867">
        <v>1.3583000000000001</v>
      </c>
    </row>
    <row r="868" spans="1:4" x14ac:dyDescent="0.35">
      <c r="A868">
        <v>51.94</v>
      </c>
      <c r="B868">
        <v>1</v>
      </c>
      <c r="C868">
        <v>0</v>
      </c>
      <c r="D868">
        <v>21.295400000000001</v>
      </c>
    </row>
    <row r="869" spans="1:4" x14ac:dyDescent="0.35">
      <c r="A869">
        <v>15.936000000000002</v>
      </c>
      <c r="B869">
        <v>4</v>
      </c>
      <c r="C869">
        <v>0.2</v>
      </c>
      <c r="D869">
        <v>5.1791999999999998</v>
      </c>
    </row>
    <row r="870" spans="1:4" x14ac:dyDescent="0.35">
      <c r="A870">
        <v>44.910000000000011</v>
      </c>
      <c r="B870">
        <v>6</v>
      </c>
      <c r="C870">
        <v>0.7</v>
      </c>
      <c r="D870">
        <v>-35.927999999999997</v>
      </c>
    </row>
    <row r="871" spans="1:4" x14ac:dyDescent="0.35">
      <c r="A871">
        <v>1141.4700000000003</v>
      </c>
      <c r="B871">
        <v>5</v>
      </c>
      <c r="C871">
        <v>0.7</v>
      </c>
      <c r="D871">
        <v>-760.98000000000025</v>
      </c>
    </row>
    <row r="872" spans="1:4" x14ac:dyDescent="0.35">
      <c r="A872">
        <v>280.78200000000004</v>
      </c>
      <c r="B872">
        <v>3</v>
      </c>
      <c r="C872">
        <v>0.4</v>
      </c>
      <c r="D872">
        <v>-46.797000000000025</v>
      </c>
    </row>
    <row r="873" spans="1:4" x14ac:dyDescent="0.35">
      <c r="A873">
        <v>34.44</v>
      </c>
      <c r="B873">
        <v>3</v>
      </c>
      <c r="C873">
        <v>0</v>
      </c>
      <c r="D873">
        <v>17.22</v>
      </c>
    </row>
    <row r="874" spans="1:4" x14ac:dyDescent="0.35">
      <c r="A874">
        <v>11.36</v>
      </c>
      <c r="B874">
        <v>2</v>
      </c>
      <c r="C874">
        <v>0</v>
      </c>
      <c r="D874">
        <v>5.2255999999999991</v>
      </c>
    </row>
    <row r="875" spans="1:4" x14ac:dyDescent="0.35">
      <c r="A875">
        <v>106.34399999999999</v>
      </c>
      <c r="B875">
        <v>7</v>
      </c>
      <c r="C875">
        <v>0.2</v>
      </c>
      <c r="D875">
        <v>37.220399999999998</v>
      </c>
    </row>
    <row r="876" spans="1:4" x14ac:dyDescent="0.35">
      <c r="A876">
        <v>192.16000000000003</v>
      </c>
      <c r="B876">
        <v>5</v>
      </c>
      <c r="C876">
        <v>0.2</v>
      </c>
      <c r="D876">
        <v>67.255999999999986</v>
      </c>
    </row>
    <row r="877" spans="1:4" x14ac:dyDescent="0.35">
      <c r="A877">
        <v>322.59000000000003</v>
      </c>
      <c r="B877">
        <v>3</v>
      </c>
      <c r="C877">
        <v>0</v>
      </c>
      <c r="D877">
        <v>64.518000000000001</v>
      </c>
    </row>
    <row r="878" spans="1:4" x14ac:dyDescent="0.35">
      <c r="A878">
        <v>29.99</v>
      </c>
      <c r="B878">
        <v>1</v>
      </c>
      <c r="C878">
        <v>0</v>
      </c>
      <c r="D878">
        <v>13.195600000000002</v>
      </c>
    </row>
    <row r="879" spans="1:4" x14ac:dyDescent="0.35">
      <c r="A879">
        <v>371.96999999999997</v>
      </c>
      <c r="B879">
        <v>3</v>
      </c>
      <c r="C879">
        <v>0</v>
      </c>
      <c r="D879">
        <v>66.954599999999971</v>
      </c>
    </row>
    <row r="880" spans="1:4" x14ac:dyDescent="0.35">
      <c r="A880">
        <v>5.8920000000000012</v>
      </c>
      <c r="B880">
        <v>4</v>
      </c>
      <c r="C880">
        <v>0.7</v>
      </c>
      <c r="D880">
        <v>-4.1243999999999996</v>
      </c>
    </row>
    <row r="881" spans="1:4" x14ac:dyDescent="0.35">
      <c r="A881">
        <v>68.472000000000008</v>
      </c>
      <c r="B881">
        <v>3</v>
      </c>
      <c r="C881">
        <v>0.2</v>
      </c>
      <c r="D881">
        <v>23.109299999999998</v>
      </c>
    </row>
    <row r="882" spans="1:4" x14ac:dyDescent="0.35">
      <c r="A882">
        <v>1242.8999999999999</v>
      </c>
      <c r="B882">
        <v>5</v>
      </c>
      <c r="C882">
        <v>0.1</v>
      </c>
      <c r="D882">
        <v>262.38999999999987</v>
      </c>
    </row>
    <row r="883" spans="1:4" x14ac:dyDescent="0.35">
      <c r="A883">
        <v>30.84</v>
      </c>
      <c r="B883">
        <v>2</v>
      </c>
      <c r="C883">
        <v>0</v>
      </c>
      <c r="D883">
        <v>8.3268000000000022</v>
      </c>
    </row>
    <row r="884" spans="1:4" x14ac:dyDescent="0.35">
      <c r="A884">
        <v>13.48</v>
      </c>
      <c r="B884">
        <v>4</v>
      </c>
      <c r="C884">
        <v>0</v>
      </c>
      <c r="D884">
        <v>5.9312000000000014</v>
      </c>
    </row>
    <row r="885" spans="1:4" x14ac:dyDescent="0.35">
      <c r="A885">
        <v>31.400000000000002</v>
      </c>
      <c r="B885">
        <v>5</v>
      </c>
      <c r="C885">
        <v>0</v>
      </c>
      <c r="D885">
        <v>10.047999999999998</v>
      </c>
    </row>
    <row r="886" spans="1:4" x14ac:dyDescent="0.35">
      <c r="A886">
        <v>17.46</v>
      </c>
      <c r="B886">
        <v>2</v>
      </c>
      <c r="C886">
        <v>0</v>
      </c>
      <c r="D886">
        <v>5.936399999999999</v>
      </c>
    </row>
    <row r="887" spans="1:4" x14ac:dyDescent="0.35">
      <c r="A887">
        <v>13.943999999999999</v>
      </c>
      <c r="B887">
        <v>3</v>
      </c>
      <c r="C887">
        <v>0.2</v>
      </c>
      <c r="D887">
        <v>4.5317999999999996</v>
      </c>
    </row>
    <row r="888" spans="1:4" x14ac:dyDescent="0.35">
      <c r="A888">
        <v>83.76</v>
      </c>
      <c r="B888">
        <v>12</v>
      </c>
      <c r="C888">
        <v>0</v>
      </c>
      <c r="D888">
        <v>1.6751999999999967</v>
      </c>
    </row>
    <row r="889" spans="1:4" x14ac:dyDescent="0.35">
      <c r="A889">
        <v>37.659999999999997</v>
      </c>
      <c r="B889">
        <v>7</v>
      </c>
      <c r="C889">
        <v>0</v>
      </c>
      <c r="D889">
        <v>18.453400000000002</v>
      </c>
    </row>
    <row r="890" spans="1:4" x14ac:dyDescent="0.35">
      <c r="A890">
        <v>34.68</v>
      </c>
      <c r="B890">
        <v>6</v>
      </c>
      <c r="C890">
        <v>0</v>
      </c>
      <c r="D890">
        <v>16.993200000000002</v>
      </c>
    </row>
    <row r="891" spans="1:4" x14ac:dyDescent="0.35">
      <c r="A891">
        <v>149.94999999999999</v>
      </c>
      <c r="B891">
        <v>5</v>
      </c>
      <c r="C891">
        <v>0</v>
      </c>
      <c r="D891">
        <v>14.994999999999994</v>
      </c>
    </row>
    <row r="892" spans="1:4" x14ac:dyDescent="0.35">
      <c r="A892">
        <v>51.311999999999998</v>
      </c>
      <c r="B892">
        <v>3</v>
      </c>
      <c r="C892">
        <v>0.2</v>
      </c>
      <c r="D892">
        <v>18.600599999999996</v>
      </c>
    </row>
    <row r="893" spans="1:4" x14ac:dyDescent="0.35">
      <c r="A893">
        <v>4.54</v>
      </c>
      <c r="B893">
        <v>1</v>
      </c>
      <c r="C893">
        <v>0</v>
      </c>
      <c r="D893">
        <v>2.0429999999999997</v>
      </c>
    </row>
    <row r="894" spans="1:4" x14ac:dyDescent="0.35">
      <c r="A894">
        <v>15.92</v>
      </c>
      <c r="B894">
        <v>4</v>
      </c>
      <c r="C894">
        <v>0</v>
      </c>
      <c r="D894">
        <v>5.4127999999999989</v>
      </c>
    </row>
    <row r="895" spans="1:4" x14ac:dyDescent="0.35">
      <c r="A895">
        <v>543.91999999999996</v>
      </c>
      <c r="B895">
        <v>8</v>
      </c>
      <c r="C895">
        <v>0</v>
      </c>
      <c r="D895">
        <v>135.98000000000002</v>
      </c>
    </row>
    <row r="896" spans="1:4" x14ac:dyDescent="0.35">
      <c r="A896">
        <v>155.82000000000002</v>
      </c>
      <c r="B896">
        <v>7</v>
      </c>
      <c r="C896">
        <v>0</v>
      </c>
      <c r="D896">
        <v>42.071400000000011</v>
      </c>
    </row>
    <row r="897" spans="1:4" x14ac:dyDescent="0.35">
      <c r="A897">
        <v>70.00800000000001</v>
      </c>
      <c r="B897">
        <v>3</v>
      </c>
      <c r="C897">
        <v>0.2</v>
      </c>
      <c r="D897">
        <v>24.502800000000001</v>
      </c>
    </row>
    <row r="898" spans="1:4" x14ac:dyDescent="0.35">
      <c r="A898">
        <v>15.648</v>
      </c>
      <c r="B898">
        <v>2</v>
      </c>
      <c r="C898">
        <v>0.2</v>
      </c>
      <c r="D898">
        <v>5.0855999999999986</v>
      </c>
    </row>
    <row r="899" spans="1:4" x14ac:dyDescent="0.35">
      <c r="A899">
        <v>103.60000000000001</v>
      </c>
      <c r="B899">
        <v>7</v>
      </c>
      <c r="C899">
        <v>0</v>
      </c>
      <c r="D899">
        <v>51.800000000000004</v>
      </c>
    </row>
    <row r="900" spans="1:4" x14ac:dyDescent="0.35">
      <c r="A900">
        <v>46.96</v>
      </c>
      <c r="B900">
        <v>8</v>
      </c>
      <c r="C900">
        <v>0</v>
      </c>
      <c r="D900">
        <v>22.540800000000001</v>
      </c>
    </row>
    <row r="901" spans="1:4" x14ac:dyDescent="0.35">
      <c r="A901">
        <v>8.9040000000000017</v>
      </c>
      <c r="B901">
        <v>2</v>
      </c>
      <c r="C901">
        <v>0.7</v>
      </c>
      <c r="D901">
        <v>-6.5296000000000003</v>
      </c>
    </row>
    <row r="902" spans="1:4" x14ac:dyDescent="0.35">
      <c r="A902">
        <v>10.440000000000001</v>
      </c>
      <c r="B902">
        <v>5</v>
      </c>
      <c r="C902">
        <v>0.2</v>
      </c>
      <c r="D902">
        <v>3.3929999999999989</v>
      </c>
    </row>
    <row r="903" spans="1:4" x14ac:dyDescent="0.35">
      <c r="A903">
        <v>18.335999999999999</v>
      </c>
      <c r="B903">
        <v>4</v>
      </c>
      <c r="C903">
        <v>0.8</v>
      </c>
      <c r="D903">
        <v>-32.088000000000008</v>
      </c>
    </row>
    <row r="904" spans="1:4" x14ac:dyDescent="0.35">
      <c r="A904">
        <v>323.97600000000006</v>
      </c>
      <c r="B904">
        <v>3</v>
      </c>
      <c r="C904">
        <v>0.2</v>
      </c>
      <c r="D904">
        <v>20.248499999999993</v>
      </c>
    </row>
    <row r="905" spans="1:4" x14ac:dyDescent="0.35">
      <c r="A905">
        <v>20.04</v>
      </c>
      <c r="B905">
        <v>3</v>
      </c>
      <c r="C905">
        <v>0</v>
      </c>
      <c r="D905">
        <v>9.6191999999999993</v>
      </c>
    </row>
    <row r="906" spans="1:4" x14ac:dyDescent="0.35">
      <c r="A906">
        <v>64.959999999999994</v>
      </c>
      <c r="B906">
        <v>2</v>
      </c>
      <c r="C906">
        <v>0</v>
      </c>
      <c r="D906">
        <v>2.598399999999998</v>
      </c>
    </row>
    <row r="907" spans="1:4" x14ac:dyDescent="0.35">
      <c r="A907">
        <v>12.96</v>
      </c>
      <c r="B907">
        <v>2</v>
      </c>
      <c r="C907">
        <v>0</v>
      </c>
      <c r="D907">
        <v>6.2208000000000006</v>
      </c>
    </row>
    <row r="908" spans="1:4" x14ac:dyDescent="0.35">
      <c r="A908">
        <v>323.13600000000002</v>
      </c>
      <c r="B908">
        <v>4</v>
      </c>
      <c r="C908">
        <v>0.2</v>
      </c>
      <c r="D908">
        <v>12.117599999999968</v>
      </c>
    </row>
    <row r="909" spans="1:4" x14ac:dyDescent="0.35">
      <c r="A909">
        <v>90.93</v>
      </c>
      <c r="B909">
        <v>7</v>
      </c>
      <c r="C909">
        <v>0</v>
      </c>
      <c r="D909">
        <v>2.7278999999999964</v>
      </c>
    </row>
    <row r="910" spans="1:4" x14ac:dyDescent="0.35">
      <c r="A910">
        <v>52.775999999999996</v>
      </c>
      <c r="B910">
        <v>3</v>
      </c>
      <c r="C910">
        <v>0.2</v>
      </c>
      <c r="D910">
        <v>19.791</v>
      </c>
    </row>
    <row r="911" spans="1:4" x14ac:dyDescent="0.35">
      <c r="A911">
        <v>1199.8</v>
      </c>
      <c r="B911">
        <v>4</v>
      </c>
      <c r="C911">
        <v>0</v>
      </c>
      <c r="D911">
        <v>323.94600000000003</v>
      </c>
    </row>
    <row r="912" spans="1:4" x14ac:dyDescent="0.35">
      <c r="A912">
        <v>1928.7800000000002</v>
      </c>
      <c r="B912">
        <v>7</v>
      </c>
      <c r="C912">
        <v>0</v>
      </c>
      <c r="D912">
        <v>829.37540000000024</v>
      </c>
    </row>
    <row r="913" spans="1:4" x14ac:dyDescent="0.35">
      <c r="A913">
        <v>352.38</v>
      </c>
      <c r="B913">
        <v>2</v>
      </c>
      <c r="C913">
        <v>0</v>
      </c>
      <c r="D913">
        <v>81.047399999999982</v>
      </c>
    </row>
    <row r="914" spans="1:4" x14ac:dyDescent="0.35">
      <c r="A914">
        <v>22.200000000000003</v>
      </c>
      <c r="B914">
        <v>6</v>
      </c>
      <c r="C914">
        <v>0</v>
      </c>
      <c r="D914">
        <v>9.1020000000000021</v>
      </c>
    </row>
    <row r="915" spans="1:4" x14ac:dyDescent="0.35">
      <c r="A915">
        <v>46.94</v>
      </c>
      <c r="B915">
        <v>1</v>
      </c>
      <c r="C915">
        <v>0</v>
      </c>
      <c r="D915">
        <v>19.2454</v>
      </c>
    </row>
    <row r="916" spans="1:4" x14ac:dyDescent="0.35">
      <c r="A916">
        <v>143.73000000000002</v>
      </c>
      <c r="B916">
        <v>9</v>
      </c>
      <c r="C916">
        <v>0</v>
      </c>
      <c r="D916">
        <v>56.054700000000011</v>
      </c>
    </row>
    <row r="917" spans="1:4" x14ac:dyDescent="0.35">
      <c r="A917">
        <v>99.918000000000006</v>
      </c>
      <c r="B917">
        <v>2</v>
      </c>
      <c r="C917">
        <v>0.3</v>
      </c>
      <c r="D917">
        <v>-18.556200000000018</v>
      </c>
    </row>
    <row r="918" spans="1:4" x14ac:dyDescent="0.35">
      <c r="A918">
        <v>797.94399999999996</v>
      </c>
      <c r="B918">
        <v>4</v>
      </c>
      <c r="C918">
        <v>0.3</v>
      </c>
      <c r="D918">
        <v>-56.995999999999981</v>
      </c>
    </row>
    <row r="919" spans="1:4" x14ac:dyDescent="0.35">
      <c r="A919">
        <v>8.5679999999999978</v>
      </c>
      <c r="B919">
        <v>3</v>
      </c>
      <c r="C919">
        <v>0.8</v>
      </c>
      <c r="D919">
        <v>-14.5656</v>
      </c>
    </row>
    <row r="920" spans="1:4" x14ac:dyDescent="0.35">
      <c r="A920">
        <v>149.352</v>
      </c>
      <c r="B920">
        <v>3</v>
      </c>
      <c r="C920">
        <v>0.2</v>
      </c>
      <c r="D920">
        <v>50.40629999999998</v>
      </c>
    </row>
    <row r="921" spans="1:4" x14ac:dyDescent="0.35">
      <c r="A921">
        <v>12.991999999999999</v>
      </c>
      <c r="B921">
        <v>1</v>
      </c>
      <c r="C921">
        <v>0.2</v>
      </c>
      <c r="D921">
        <v>-0.81199999999999983</v>
      </c>
    </row>
    <row r="922" spans="1:4" x14ac:dyDescent="0.35">
      <c r="A922">
        <v>24.56</v>
      </c>
      <c r="B922">
        <v>2</v>
      </c>
      <c r="C922">
        <v>0</v>
      </c>
      <c r="D922">
        <v>6.8767999999999994</v>
      </c>
    </row>
    <row r="923" spans="1:4" x14ac:dyDescent="0.35">
      <c r="A923">
        <v>85.14</v>
      </c>
      <c r="B923">
        <v>3</v>
      </c>
      <c r="C923">
        <v>0</v>
      </c>
      <c r="D923">
        <v>34.907399999999996</v>
      </c>
    </row>
    <row r="924" spans="1:4" x14ac:dyDescent="0.35">
      <c r="A924">
        <v>21.99</v>
      </c>
      <c r="B924">
        <v>1</v>
      </c>
      <c r="C924">
        <v>0</v>
      </c>
      <c r="D924">
        <v>10.555199999999999</v>
      </c>
    </row>
    <row r="925" spans="1:4" x14ac:dyDescent="0.35">
      <c r="A925">
        <v>406.59999999999997</v>
      </c>
      <c r="B925">
        <v>5</v>
      </c>
      <c r="C925">
        <v>0</v>
      </c>
      <c r="D925">
        <v>113.84799999999998</v>
      </c>
    </row>
    <row r="926" spans="1:4" x14ac:dyDescent="0.35">
      <c r="A926">
        <v>841.5680000000001</v>
      </c>
      <c r="B926">
        <v>2</v>
      </c>
      <c r="C926">
        <v>0.2</v>
      </c>
      <c r="D926">
        <v>294.54879999999991</v>
      </c>
    </row>
    <row r="927" spans="1:4" x14ac:dyDescent="0.35">
      <c r="A927">
        <v>15.552000000000003</v>
      </c>
      <c r="B927">
        <v>3</v>
      </c>
      <c r="C927">
        <v>0.2</v>
      </c>
      <c r="D927">
        <v>5.4432</v>
      </c>
    </row>
    <row r="928" spans="1:4" x14ac:dyDescent="0.35">
      <c r="A928">
        <v>252.00000000000003</v>
      </c>
      <c r="B928">
        <v>5</v>
      </c>
      <c r="C928">
        <v>0.2</v>
      </c>
      <c r="D928">
        <v>53.550000000000004</v>
      </c>
    </row>
    <row r="929" spans="1:4" x14ac:dyDescent="0.35">
      <c r="A929">
        <v>46.2</v>
      </c>
      <c r="B929">
        <v>4</v>
      </c>
      <c r="C929">
        <v>0</v>
      </c>
      <c r="D929">
        <v>12.936</v>
      </c>
    </row>
    <row r="930" spans="1:4" x14ac:dyDescent="0.35">
      <c r="A930">
        <v>28.84</v>
      </c>
      <c r="B930">
        <v>2</v>
      </c>
      <c r="C930">
        <v>0</v>
      </c>
      <c r="D930">
        <v>9.517199999999999</v>
      </c>
    </row>
    <row r="931" spans="1:4" x14ac:dyDescent="0.35">
      <c r="A931">
        <v>14.592000000000002</v>
      </c>
      <c r="B931">
        <v>3</v>
      </c>
      <c r="C931">
        <v>0.2</v>
      </c>
      <c r="D931">
        <v>2.5535999999999985</v>
      </c>
    </row>
    <row r="932" spans="1:4" x14ac:dyDescent="0.35">
      <c r="A932">
        <v>89.855999999999995</v>
      </c>
      <c r="B932">
        <v>3</v>
      </c>
      <c r="C932">
        <v>0.2</v>
      </c>
      <c r="D932">
        <v>21.340800000000002</v>
      </c>
    </row>
    <row r="933" spans="1:4" x14ac:dyDescent="0.35">
      <c r="A933">
        <v>13.872000000000002</v>
      </c>
      <c r="B933">
        <v>3</v>
      </c>
      <c r="C933">
        <v>0.2</v>
      </c>
      <c r="D933">
        <v>5.0286000000000008</v>
      </c>
    </row>
    <row r="934" spans="1:4" x14ac:dyDescent="0.35">
      <c r="A934">
        <v>12.192</v>
      </c>
      <c r="B934">
        <v>3</v>
      </c>
      <c r="C934">
        <v>0.2</v>
      </c>
      <c r="D934">
        <v>4.1147999999999998</v>
      </c>
    </row>
    <row r="935" spans="1:4" x14ac:dyDescent="0.35">
      <c r="A935">
        <v>45.056000000000004</v>
      </c>
      <c r="B935">
        <v>8</v>
      </c>
      <c r="C935">
        <v>0.2</v>
      </c>
      <c r="D935">
        <v>15.206399999999997</v>
      </c>
    </row>
    <row r="936" spans="1:4" x14ac:dyDescent="0.35">
      <c r="A936">
        <v>29.718000000000007</v>
      </c>
      <c r="B936">
        <v>6</v>
      </c>
      <c r="C936">
        <v>0.7</v>
      </c>
      <c r="D936">
        <v>-21.793199999999992</v>
      </c>
    </row>
    <row r="937" spans="1:4" x14ac:dyDescent="0.35">
      <c r="A937">
        <v>15.552000000000003</v>
      </c>
      <c r="B937">
        <v>3</v>
      </c>
      <c r="C937">
        <v>0.2</v>
      </c>
      <c r="D937">
        <v>5.4432</v>
      </c>
    </row>
    <row r="938" spans="1:4" x14ac:dyDescent="0.35">
      <c r="A938">
        <v>447.69600000000003</v>
      </c>
      <c r="B938">
        <v>2</v>
      </c>
      <c r="C938">
        <v>0.2</v>
      </c>
      <c r="D938">
        <v>33.577199999999976</v>
      </c>
    </row>
    <row r="939" spans="1:4" x14ac:dyDescent="0.35">
      <c r="A939">
        <v>159.99</v>
      </c>
      <c r="B939">
        <v>1</v>
      </c>
      <c r="C939">
        <v>0</v>
      </c>
      <c r="D939">
        <v>54.396599999999992</v>
      </c>
    </row>
    <row r="940" spans="1:4" x14ac:dyDescent="0.35">
      <c r="A940">
        <v>12.96</v>
      </c>
      <c r="B940">
        <v>2</v>
      </c>
      <c r="C940">
        <v>0</v>
      </c>
      <c r="D940">
        <v>6.2208000000000006</v>
      </c>
    </row>
    <row r="941" spans="1:4" x14ac:dyDescent="0.35">
      <c r="A941">
        <v>134.47999999999999</v>
      </c>
      <c r="B941">
        <v>4</v>
      </c>
      <c r="C941">
        <v>0</v>
      </c>
      <c r="D941">
        <v>34.964799999999997</v>
      </c>
    </row>
    <row r="942" spans="1:4" x14ac:dyDescent="0.35">
      <c r="A942">
        <v>17.12</v>
      </c>
      <c r="B942">
        <v>2</v>
      </c>
      <c r="C942">
        <v>0</v>
      </c>
      <c r="D942">
        <v>8.0464000000000002</v>
      </c>
    </row>
    <row r="943" spans="1:4" x14ac:dyDescent="0.35">
      <c r="A943">
        <v>6.0960000000000001</v>
      </c>
      <c r="B943">
        <v>2</v>
      </c>
      <c r="C943">
        <v>0.2</v>
      </c>
      <c r="D943">
        <v>2.2098</v>
      </c>
    </row>
    <row r="944" spans="1:4" x14ac:dyDescent="0.35">
      <c r="A944">
        <v>1114.2719999999999</v>
      </c>
      <c r="B944">
        <v>4</v>
      </c>
      <c r="C944">
        <v>0.2</v>
      </c>
      <c r="D944">
        <v>41.785200000000032</v>
      </c>
    </row>
    <row r="945" spans="1:4" x14ac:dyDescent="0.35">
      <c r="A945">
        <v>32.400000000000006</v>
      </c>
      <c r="B945">
        <v>5</v>
      </c>
      <c r="C945">
        <v>0</v>
      </c>
      <c r="D945">
        <v>15.552000000000001</v>
      </c>
    </row>
    <row r="946" spans="1:4" x14ac:dyDescent="0.35">
      <c r="A946">
        <v>540.56999999999994</v>
      </c>
      <c r="B946">
        <v>3</v>
      </c>
      <c r="C946">
        <v>0</v>
      </c>
      <c r="D946">
        <v>140.54820000000001</v>
      </c>
    </row>
    <row r="947" spans="1:4" x14ac:dyDescent="0.35">
      <c r="A947">
        <v>167.76</v>
      </c>
      <c r="B947">
        <v>5</v>
      </c>
      <c r="C947">
        <v>0.2</v>
      </c>
      <c r="D947">
        <v>62.91</v>
      </c>
    </row>
    <row r="948" spans="1:4" x14ac:dyDescent="0.35">
      <c r="A948">
        <v>393.16500000000002</v>
      </c>
      <c r="B948">
        <v>3</v>
      </c>
      <c r="C948">
        <v>0.5</v>
      </c>
      <c r="D948">
        <v>-204.44580000000005</v>
      </c>
    </row>
    <row r="949" spans="1:4" x14ac:dyDescent="0.35">
      <c r="A949">
        <v>516.48800000000006</v>
      </c>
      <c r="B949">
        <v>7</v>
      </c>
      <c r="C949">
        <v>0.2</v>
      </c>
      <c r="D949">
        <v>-12.912200000000027</v>
      </c>
    </row>
    <row r="950" spans="1:4" x14ac:dyDescent="0.35">
      <c r="A950">
        <v>1007.2320000000001</v>
      </c>
      <c r="B950">
        <v>6</v>
      </c>
      <c r="C950">
        <v>0.2</v>
      </c>
      <c r="D950">
        <v>75.542400000000015</v>
      </c>
    </row>
    <row r="951" spans="1:4" x14ac:dyDescent="0.35">
      <c r="A951">
        <v>2065.3200000000002</v>
      </c>
      <c r="B951">
        <v>12</v>
      </c>
      <c r="C951">
        <v>0.4</v>
      </c>
      <c r="D951">
        <v>-619.59600000000012</v>
      </c>
    </row>
    <row r="952" spans="1:4" x14ac:dyDescent="0.35">
      <c r="A952">
        <v>15.552000000000003</v>
      </c>
      <c r="B952">
        <v>3</v>
      </c>
      <c r="C952">
        <v>0.2</v>
      </c>
      <c r="D952">
        <v>5.4432</v>
      </c>
    </row>
    <row r="953" spans="1:4" x14ac:dyDescent="0.35">
      <c r="A953">
        <v>25.344000000000001</v>
      </c>
      <c r="B953">
        <v>6</v>
      </c>
      <c r="C953">
        <v>0.2</v>
      </c>
      <c r="D953">
        <v>7.92</v>
      </c>
    </row>
    <row r="954" spans="1:4" x14ac:dyDescent="0.35">
      <c r="A954">
        <v>25.472000000000001</v>
      </c>
      <c r="B954">
        <v>4</v>
      </c>
      <c r="C954">
        <v>0.2</v>
      </c>
      <c r="D954">
        <v>7.6416000000000022</v>
      </c>
    </row>
    <row r="955" spans="1:4" x14ac:dyDescent="0.35">
      <c r="A955">
        <v>27.168000000000003</v>
      </c>
      <c r="B955">
        <v>2</v>
      </c>
      <c r="C955">
        <v>0.2</v>
      </c>
      <c r="D955">
        <v>2.7168000000000001</v>
      </c>
    </row>
    <row r="956" spans="1:4" x14ac:dyDescent="0.35">
      <c r="A956">
        <v>78.852799999999988</v>
      </c>
      <c r="B956">
        <v>2</v>
      </c>
      <c r="C956">
        <v>0.32</v>
      </c>
      <c r="D956">
        <v>-11.595999999999997</v>
      </c>
    </row>
    <row r="957" spans="1:4" x14ac:dyDescent="0.35">
      <c r="A957">
        <v>173.79999999999998</v>
      </c>
      <c r="B957">
        <v>5</v>
      </c>
      <c r="C957">
        <v>0</v>
      </c>
      <c r="D957">
        <v>43.449999999999989</v>
      </c>
    </row>
    <row r="958" spans="1:4" x14ac:dyDescent="0.35">
      <c r="A958">
        <v>29.592000000000002</v>
      </c>
      <c r="B958">
        <v>1</v>
      </c>
      <c r="C958">
        <v>0.2</v>
      </c>
      <c r="D958">
        <v>2.5893000000000006</v>
      </c>
    </row>
    <row r="959" spans="1:4" x14ac:dyDescent="0.35">
      <c r="A959">
        <v>4.7520000000000007</v>
      </c>
      <c r="B959">
        <v>2</v>
      </c>
      <c r="C959">
        <v>0.7</v>
      </c>
      <c r="D959">
        <v>-3.1679999999999993</v>
      </c>
    </row>
    <row r="960" spans="1:4" x14ac:dyDescent="0.35">
      <c r="A960">
        <v>15.552000000000003</v>
      </c>
      <c r="B960">
        <v>3</v>
      </c>
      <c r="C960">
        <v>0.2</v>
      </c>
      <c r="D960">
        <v>5.6375999999999999</v>
      </c>
    </row>
    <row r="961" spans="1:4" x14ac:dyDescent="0.35">
      <c r="A961">
        <v>204.6</v>
      </c>
      <c r="B961">
        <v>2</v>
      </c>
      <c r="C961">
        <v>0</v>
      </c>
      <c r="D961">
        <v>53.195999999999998</v>
      </c>
    </row>
    <row r="962" spans="1:4" x14ac:dyDescent="0.35">
      <c r="A962">
        <v>321.56799999999998</v>
      </c>
      <c r="B962">
        <v>2</v>
      </c>
      <c r="C962">
        <v>0.2</v>
      </c>
      <c r="D962">
        <v>28.137200000000007</v>
      </c>
    </row>
    <row r="963" spans="1:4" x14ac:dyDescent="0.35">
      <c r="A963">
        <v>6.24</v>
      </c>
      <c r="B963">
        <v>2</v>
      </c>
      <c r="C963">
        <v>0</v>
      </c>
      <c r="D963">
        <v>3.0575999999999999</v>
      </c>
    </row>
    <row r="964" spans="1:4" x14ac:dyDescent="0.35">
      <c r="A964">
        <v>21.88</v>
      </c>
      <c r="B964">
        <v>2</v>
      </c>
      <c r="C964">
        <v>0</v>
      </c>
      <c r="D964">
        <v>10.94</v>
      </c>
    </row>
    <row r="965" spans="1:4" x14ac:dyDescent="0.35">
      <c r="A965">
        <v>4.6079999999999997</v>
      </c>
      <c r="B965">
        <v>2</v>
      </c>
      <c r="C965">
        <v>0.2</v>
      </c>
      <c r="D965">
        <v>1.6704000000000001</v>
      </c>
    </row>
    <row r="966" spans="1:4" x14ac:dyDescent="0.35">
      <c r="A966">
        <v>9.82</v>
      </c>
      <c r="B966">
        <v>2</v>
      </c>
      <c r="C966">
        <v>0</v>
      </c>
      <c r="D966">
        <v>4.8117999999999999</v>
      </c>
    </row>
    <row r="967" spans="1:4" x14ac:dyDescent="0.35">
      <c r="A967">
        <v>35.97</v>
      </c>
      <c r="B967">
        <v>3</v>
      </c>
      <c r="C967">
        <v>0</v>
      </c>
      <c r="D967">
        <v>9.7118999999999982</v>
      </c>
    </row>
    <row r="968" spans="1:4" x14ac:dyDescent="0.35">
      <c r="A968">
        <v>12.96</v>
      </c>
      <c r="B968">
        <v>2</v>
      </c>
      <c r="C968">
        <v>0</v>
      </c>
      <c r="D968">
        <v>6.2208000000000006</v>
      </c>
    </row>
    <row r="969" spans="1:4" x14ac:dyDescent="0.35">
      <c r="A969">
        <v>191.6</v>
      </c>
      <c r="B969">
        <v>4</v>
      </c>
      <c r="C969">
        <v>0</v>
      </c>
      <c r="D969">
        <v>91.967999999999989</v>
      </c>
    </row>
    <row r="970" spans="1:4" x14ac:dyDescent="0.35">
      <c r="A970">
        <v>8.64</v>
      </c>
      <c r="B970">
        <v>3</v>
      </c>
      <c r="C970">
        <v>0</v>
      </c>
      <c r="D970">
        <v>4.2336</v>
      </c>
    </row>
    <row r="971" spans="1:4" x14ac:dyDescent="0.35">
      <c r="A971">
        <v>501.81000000000006</v>
      </c>
      <c r="B971">
        <v>3</v>
      </c>
      <c r="C971">
        <v>0</v>
      </c>
      <c r="D971">
        <v>0</v>
      </c>
    </row>
    <row r="972" spans="1:4" x14ac:dyDescent="0.35">
      <c r="A972">
        <v>127.10400000000001</v>
      </c>
      <c r="B972">
        <v>6</v>
      </c>
      <c r="C972">
        <v>0.2</v>
      </c>
      <c r="D972">
        <v>28.598399999999998</v>
      </c>
    </row>
    <row r="973" spans="1:4" x14ac:dyDescent="0.35">
      <c r="A973">
        <v>124.19999999999999</v>
      </c>
      <c r="B973">
        <v>3</v>
      </c>
      <c r="C973">
        <v>0.4</v>
      </c>
      <c r="D973">
        <v>-31.050000000000011</v>
      </c>
    </row>
    <row r="974" spans="1:4" x14ac:dyDescent="0.35">
      <c r="A974">
        <v>18.588000000000005</v>
      </c>
      <c r="B974">
        <v>2</v>
      </c>
      <c r="C974">
        <v>0.7</v>
      </c>
      <c r="D974">
        <v>-13.6312</v>
      </c>
    </row>
    <row r="975" spans="1:4" x14ac:dyDescent="0.35">
      <c r="A975">
        <v>30.072000000000003</v>
      </c>
      <c r="B975">
        <v>3</v>
      </c>
      <c r="C975">
        <v>0.2</v>
      </c>
      <c r="D975">
        <v>10.149299999999997</v>
      </c>
    </row>
    <row r="976" spans="1:4" x14ac:dyDescent="0.35">
      <c r="A976">
        <v>160.92999999999998</v>
      </c>
      <c r="B976">
        <v>7</v>
      </c>
      <c r="C976">
        <v>0</v>
      </c>
      <c r="D976">
        <v>3.2186000000000092</v>
      </c>
    </row>
    <row r="977" spans="1:4" x14ac:dyDescent="0.35">
      <c r="A977">
        <v>75.792000000000002</v>
      </c>
      <c r="B977">
        <v>3</v>
      </c>
      <c r="C977">
        <v>0.2</v>
      </c>
      <c r="D977">
        <v>25.579799999999992</v>
      </c>
    </row>
    <row r="978" spans="1:4" x14ac:dyDescent="0.35">
      <c r="A978">
        <v>1.0800000000000003</v>
      </c>
      <c r="B978">
        <v>2</v>
      </c>
      <c r="C978">
        <v>0.7</v>
      </c>
      <c r="D978">
        <v>-0.79200000000000004</v>
      </c>
    </row>
    <row r="979" spans="1:4" x14ac:dyDescent="0.35">
      <c r="A979">
        <v>3059.982</v>
      </c>
      <c r="B979">
        <v>2</v>
      </c>
      <c r="C979">
        <v>0.1</v>
      </c>
      <c r="D979">
        <v>679.99599999999964</v>
      </c>
    </row>
    <row r="980" spans="1:4" x14ac:dyDescent="0.35">
      <c r="A980">
        <v>3.2820000000000005</v>
      </c>
      <c r="B980">
        <v>2</v>
      </c>
      <c r="C980">
        <v>0.7</v>
      </c>
      <c r="D980">
        <v>-2.6256000000000004</v>
      </c>
    </row>
    <row r="981" spans="1:4" x14ac:dyDescent="0.35">
      <c r="A981">
        <v>34.019999999999996</v>
      </c>
      <c r="B981">
        <v>3</v>
      </c>
      <c r="C981">
        <v>0</v>
      </c>
      <c r="D981">
        <v>16.669799999999999</v>
      </c>
    </row>
    <row r="982" spans="1:4" x14ac:dyDescent="0.35">
      <c r="A982">
        <v>599.29200000000003</v>
      </c>
      <c r="B982">
        <v>6</v>
      </c>
      <c r="C982">
        <v>0.1</v>
      </c>
      <c r="D982">
        <v>93.223199999999977</v>
      </c>
    </row>
    <row r="983" spans="1:4" x14ac:dyDescent="0.35">
      <c r="A983">
        <v>3.3920000000000003</v>
      </c>
      <c r="B983">
        <v>1</v>
      </c>
      <c r="C983">
        <v>0.2</v>
      </c>
      <c r="D983">
        <v>0.80559999999999987</v>
      </c>
    </row>
    <row r="984" spans="1:4" x14ac:dyDescent="0.35">
      <c r="A984">
        <v>559.98400000000004</v>
      </c>
      <c r="B984">
        <v>2</v>
      </c>
      <c r="C984">
        <v>0.2</v>
      </c>
      <c r="D984">
        <v>55.998400000000032</v>
      </c>
    </row>
    <row r="985" spans="1:4" x14ac:dyDescent="0.35">
      <c r="A985">
        <v>603.91999999999996</v>
      </c>
      <c r="B985">
        <v>5</v>
      </c>
      <c r="C985">
        <v>0.2</v>
      </c>
      <c r="D985">
        <v>75.489999999999924</v>
      </c>
    </row>
    <row r="986" spans="1:4" x14ac:dyDescent="0.35">
      <c r="A986">
        <v>7.9680000000000009</v>
      </c>
      <c r="B986">
        <v>2</v>
      </c>
      <c r="C986">
        <v>0.2</v>
      </c>
      <c r="D986">
        <v>2.5895999999999999</v>
      </c>
    </row>
    <row r="987" spans="1:4" x14ac:dyDescent="0.35">
      <c r="A987">
        <v>27.968000000000004</v>
      </c>
      <c r="B987">
        <v>4</v>
      </c>
      <c r="C987">
        <v>0.2</v>
      </c>
      <c r="D987">
        <v>9.4391999999999996</v>
      </c>
    </row>
    <row r="988" spans="1:4" x14ac:dyDescent="0.35">
      <c r="A988">
        <v>336.51</v>
      </c>
      <c r="B988">
        <v>3</v>
      </c>
      <c r="C988">
        <v>0.4</v>
      </c>
      <c r="D988">
        <v>44.867999999999967</v>
      </c>
    </row>
    <row r="989" spans="1:4" x14ac:dyDescent="0.35">
      <c r="A989">
        <v>1.1119999999999997</v>
      </c>
      <c r="B989">
        <v>2</v>
      </c>
      <c r="C989">
        <v>0.8</v>
      </c>
      <c r="D989">
        <v>-1.8904000000000001</v>
      </c>
    </row>
    <row r="990" spans="1:4" x14ac:dyDescent="0.35">
      <c r="A990">
        <v>520.05000000000007</v>
      </c>
      <c r="B990">
        <v>5</v>
      </c>
      <c r="C990">
        <v>0</v>
      </c>
      <c r="D990">
        <v>72.807000000000031</v>
      </c>
    </row>
    <row r="991" spans="1:4" x14ac:dyDescent="0.35">
      <c r="A991">
        <v>17.97</v>
      </c>
      <c r="B991">
        <v>3</v>
      </c>
      <c r="C991">
        <v>0</v>
      </c>
      <c r="D991">
        <v>5.2112999999999996</v>
      </c>
    </row>
    <row r="992" spans="1:4" x14ac:dyDescent="0.35">
      <c r="A992">
        <v>1166.92</v>
      </c>
      <c r="B992">
        <v>5</v>
      </c>
      <c r="C992">
        <v>0.2</v>
      </c>
      <c r="D992">
        <v>131.27849999999995</v>
      </c>
    </row>
    <row r="993" spans="1:4" x14ac:dyDescent="0.35">
      <c r="A993">
        <v>14.624000000000002</v>
      </c>
      <c r="B993">
        <v>2</v>
      </c>
      <c r="C993">
        <v>0.2</v>
      </c>
      <c r="D993">
        <v>5.484</v>
      </c>
    </row>
    <row r="994" spans="1:4" x14ac:dyDescent="0.35">
      <c r="A994">
        <v>10.23</v>
      </c>
      <c r="B994">
        <v>3</v>
      </c>
      <c r="C994">
        <v>0</v>
      </c>
      <c r="D994">
        <v>4.9104000000000001</v>
      </c>
    </row>
    <row r="995" spans="1:4" x14ac:dyDescent="0.35">
      <c r="A995">
        <v>154.9</v>
      </c>
      <c r="B995">
        <v>5</v>
      </c>
      <c r="C995">
        <v>0</v>
      </c>
      <c r="D995">
        <v>69.704999999999998</v>
      </c>
    </row>
    <row r="996" spans="1:4" x14ac:dyDescent="0.35">
      <c r="A996">
        <v>2715.9300000000003</v>
      </c>
      <c r="B996">
        <v>7</v>
      </c>
      <c r="C996">
        <v>0</v>
      </c>
      <c r="D996">
        <v>1276.4871000000001</v>
      </c>
    </row>
    <row r="997" spans="1:4" x14ac:dyDescent="0.35">
      <c r="A997">
        <v>617.97</v>
      </c>
      <c r="B997">
        <v>3</v>
      </c>
      <c r="C997">
        <v>0</v>
      </c>
      <c r="D997">
        <v>173.0316</v>
      </c>
    </row>
    <row r="998" spans="1:4" x14ac:dyDescent="0.35">
      <c r="A998">
        <v>10.67</v>
      </c>
      <c r="B998">
        <v>1</v>
      </c>
      <c r="C998">
        <v>0</v>
      </c>
      <c r="D998">
        <v>4.9081999999999999</v>
      </c>
    </row>
    <row r="999" spans="1:4" x14ac:dyDescent="0.35">
      <c r="A999">
        <v>36.630000000000003</v>
      </c>
      <c r="B999">
        <v>3</v>
      </c>
      <c r="C999">
        <v>0</v>
      </c>
      <c r="D999">
        <v>9.8901000000000039</v>
      </c>
    </row>
    <row r="1000" spans="1:4" x14ac:dyDescent="0.35">
      <c r="A1000">
        <v>24.1</v>
      </c>
      <c r="B1000">
        <v>5</v>
      </c>
      <c r="C1000">
        <v>0</v>
      </c>
      <c r="D1000">
        <v>9.1580000000000013</v>
      </c>
    </row>
    <row r="1001" spans="1:4" x14ac:dyDescent="0.35">
      <c r="A1001">
        <v>33.11</v>
      </c>
      <c r="B1001">
        <v>7</v>
      </c>
      <c r="C1001">
        <v>0</v>
      </c>
      <c r="D1001">
        <v>12.912900000000004</v>
      </c>
    </row>
    <row r="1002" spans="1:4" x14ac:dyDescent="0.35">
      <c r="A1002">
        <v>44.02</v>
      </c>
      <c r="B1002">
        <v>2</v>
      </c>
      <c r="C1002">
        <v>0</v>
      </c>
      <c r="D1002">
        <v>11.4452</v>
      </c>
    </row>
    <row r="1003" spans="1:4" x14ac:dyDescent="0.35">
      <c r="A1003">
        <v>2309.65</v>
      </c>
      <c r="B1003">
        <v>7</v>
      </c>
      <c r="C1003">
        <v>0</v>
      </c>
      <c r="D1003">
        <v>762.18449999999984</v>
      </c>
    </row>
    <row r="1004" spans="1:4" x14ac:dyDescent="0.35">
      <c r="A1004">
        <v>1090.7819999999999</v>
      </c>
      <c r="B1004">
        <v>7</v>
      </c>
      <c r="C1004">
        <v>0.4</v>
      </c>
      <c r="D1004">
        <v>-290.87520000000001</v>
      </c>
    </row>
    <row r="1005" spans="1:4" x14ac:dyDescent="0.35">
      <c r="A1005">
        <v>19.440000000000001</v>
      </c>
      <c r="B1005">
        <v>3</v>
      </c>
      <c r="C1005">
        <v>0</v>
      </c>
      <c r="D1005">
        <v>9.3312000000000008</v>
      </c>
    </row>
    <row r="1006" spans="1:4" x14ac:dyDescent="0.35">
      <c r="A1006">
        <v>484.65000000000003</v>
      </c>
      <c r="B1006">
        <v>3</v>
      </c>
      <c r="C1006">
        <v>0</v>
      </c>
      <c r="D1006">
        <v>92.083500000000015</v>
      </c>
    </row>
    <row r="1007" spans="1:4" x14ac:dyDescent="0.35">
      <c r="A1007">
        <v>115.29600000000001</v>
      </c>
      <c r="B1007">
        <v>3</v>
      </c>
      <c r="C1007">
        <v>0.2</v>
      </c>
      <c r="D1007">
        <v>40.353599999999986</v>
      </c>
    </row>
    <row r="1008" spans="1:4" x14ac:dyDescent="0.35">
      <c r="A1008">
        <v>7.080000000000001</v>
      </c>
      <c r="B1008">
        <v>3</v>
      </c>
      <c r="C1008">
        <v>0.2</v>
      </c>
      <c r="D1008">
        <v>2.4779999999999989</v>
      </c>
    </row>
    <row r="1009" spans="1:4" x14ac:dyDescent="0.35">
      <c r="A1009">
        <v>4.4009999999999998</v>
      </c>
      <c r="B1009">
        <v>3</v>
      </c>
      <c r="C1009">
        <v>0.7</v>
      </c>
      <c r="D1009">
        <v>-3.5207999999999995</v>
      </c>
    </row>
    <row r="1010" spans="1:4" x14ac:dyDescent="0.35">
      <c r="A1010">
        <v>44.75</v>
      </c>
      <c r="B1010">
        <v>5</v>
      </c>
      <c r="C1010">
        <v>0</v>
      </c>
      <c r="D1010">
        <v>20.584999999999994</v>
      </c>
    </row>
    <row r="1011" spans="1:4" x14ac:dyDescent="0.35">
      <c r="A1011">
        <v>95.984000000000009</v>
      </c>
      <c r="B1011">
        <v>2</v>
      </c>
      <c r="C1011">
        <v>0.2</v>
      </c>
      <c r="D1011">
        <v>5.9990000000000023</v>
      </c>
    </row>
    <row r="1012" spans="1:4" x14ac:dyDescent="0.35">
      <c r="A1012">
        <v>151.72</v>
      </c>
      <c r="B1012">
        <v>4</v>
      </c>
      <c r="C1012">
        <v>0</v>
      </c>
      <c r="D1012">
        <v>27.309599999999989</v>
      </c>
    </row>
    <row r="1013" spans="1:4" x14ac:dyDescent="0.35">
      <c r="A1013">
        <v>155.25</v>
      </c>
      <c r="B1013">
        <v>3</v>
      </c>
      <c r="C1013">
        <v>0</v>
      </c>
      <c r="D1013">
        <v>46.574999999999996</v>
      </c>
    </row>
    <row r="1014" spans="1:4" x14ac:dyDescent="0.35">
      <c r="A1014">
        <v>14.03</v>
      </c>
      <c r="B1014">
        <v>1</v>
      </c>
      <c r="C1014">
        <v>0</v>
      </c>
      <c r="D1014">
        <v>4.068699999999998</v>
      </c>
    </row>
    <row r="1015" spans="1:4" x14ac:dyDescent="0.35">
      <c r="A1015">
        <v>1618.37</v>
      </c>
      <c r="B1015">
        <v>13</v>
      </c>
      <c r="C1015">
        <v>0</v>
      </c>
      <c r="D1015">
        <v>356.04139999999995</v>
      </c>
    </row>
    <row r="1016" spans="1:4" x14ac:dyDescent="0.35">
      <c r="A1016">
        <v>99.6</v>
      </c>
      <c r="B1016">
        <v>1</v>
      </c>
      <c r="C1016">
        <v>0</v>
      </c>
      <c r="D1016">
        <v>36.851999999999997</v>
      </c>
    </row>
    <row r="1017" spans="1:4" x14ac:dyDescent="0.35">
      <c r="A1017">
        <v>32.400000000000006</v>
      </c>
      <c r="B1017">
        <v>5</v>
      </c>
      <c r="C1017">
        <v>0</v>
      </c>
      <c r="D1017">
        <v>15.552000000000001</v>
      </c>
    </row>
    <row r="1018" spans="1:4" x14ac:dyDescent="0.35">
      <c r="A1018">
        <v>13.96</v>
      </c>
      <c r="B1018">
        <v>2</v>
      </c>
      <c r="C1018">
        <v>0</v>
      </c>
      <c r="D1018">
        <v>6.7008000000000001</v>
      </c>
    </row>
    <row r="1019" spans="1:4" x14ac:dyDescent="0.35">
      <c r="A1019">
        <v>155.82</v>
      </c>
      <c r="B1019">
        <v>3</v>
      </c>
      <c r="C1019">
        <v>0</v>
      </c>
      <c r="D1019">
        <v>63.886200000000002</v>
      </c>
    </row>
    <row r="1020" spans="1:4" x14ac:dyDescent="0.35">
      <c r="A1020">
        <v>124.94999999999999</v>
      </c>
      <c r="B1020">
        <v>5</v>
      </c>
      <c r="C1020">
        <v>0</v>
      </c>
      <c r="D1020">
        <v>2.4990000000000023</v>
      </c>
    </row>
    <row r="1021" spans="1:4" x14ac:dyDescent="0.35">
      <c r="A1021">
        <v>601.65</v>
      </c>
      <c r="B1021">
        <v>5</v>
      </c>
      <c r="C1021">
        <v>0</v>
      </c>
      <c r="D1021">
        <v>156.42899999999997</v>
      </c>
    </row>
    <row r="1022" spans="1:4" x14ac:dyDescent="0.35">
      <c r="A1022">
        <v>22.740000000000002</v>
      </c>
      <c r="B1022">
        <v>3</v>
      </c>
      <c r="C1022">
        <v>0</v>
      </c>
      <c r="D1022">
        <v>8.8686000000000007</v>
      </c>
    </row>
    <row r="1023" spans="1:4" x14ac:dyDescent="0.35">
      <c r="A1023">
        <v>1267.53</v>
      </c>
      <c r="B1023">
        <v>3</v>
      </c>
      <c r="C1023">
        <v>0</v>
      </c>
      <c r="D1023">
        <v>316.88249999999999</v>
      </c>
    </row>
    <row r="1024" spans="1:4" x14ac:dyDescent="0.35">
      <c r="A1024">
        <v>1379.92</v>
      </c>
      <c r="B1024">
        <v>8</v>
      </c>
      <c r="C1024">
        <v>0</v>
      </c>
      <c r="D1024">
        <v>648.56240000000003</v>
      </c>
    </row>
    <row r="1025" spans="1:4" x14ac:dyDescent="0.35">
      <c r="A1025">
        <v>6.2080000000000002</v>
      </c>
      <c r="B1025">
        <v>2</v>
      </c>
      <c r="C1025">
        <v>0.2</v>
      </c>
      <c r="D1025">
        <v>2.1728000000000001</v>
      </c>
    </row>
    <row r="1026" spans="1:4" x14ac:dyDescent="0.35">
      <c r="A1026">
        <v>11.808</v>
      </c>
      <c r="B1026">
        <v>2</v>
      </c>
      <c r="C1026">
        <v>0.2</v>
      </c>
      <c r="D1026">
        <v>4.2804000000000002</v>
      </c>
    </row>
    <row r="1027" spans="1:4" x14ac:dyDescent="0.35">
      <c r="A1027">
        <v>15.552000000000003</v>
      </c>
      <c r="B1027">
        <v>3</v>
      </c>
      <c r="C1027">
        <v>0.2</v>
      </c>
      <c r="D1027">
        <v>5.4432</v>
      </c>
    </row>
    <row r="1028" spans="1:4" x14ac:dyDescent="0.35">
      <c r="A1028">
        <v>63.311999999999998</v>
      </c>
      <c r="B1028">
        <v>3</v>
      </c>
      <c r="C1028">
        <v>0.2</v>
      </c>
      <c r="D1028">
        <v>20.576399999999996</v>
      </c>
    </row>
    <row r="1029" spans="1:4" x14ac:dyDescent="0.35">
      <c r="A1029">
        <v>15.587999999999999</v>
      </c>
      <c r="B1029">
        <v>2</v>
      </c>
      <c r="C1029">
        <v>0.4</v>
      </c>
      <c r="D1029">
        <v>-9.8724000000000007</v>
      </c>
    </row>
    <row r="1030" spans="1:4" x14ac:dyDescent="0.35">
      <c r="A1030">
        <v>177.2</v>
      </c>
      <c r="B1030">
        <v>5</v>
      </c>
      <c r="C1030">
        <v>0</v>
      </c>
      <c r="D1030">
        <v>83.283999999999992</v>
      </c>
    </row>
    <row r="1031" spans="1:4" x14ac:dyDescent="0.35">
      <c r="A1031">
        <v>197.96999999999997</v>
      </c>
      <c r="B1031">
        <v>3</v>
      </c>
      <c r="C1031">
        <v>0</v>
      </c>
      <c r="D1031">
        <v>57.41129999999999</v>
      </c>
    </row>
    <row r="1032" spans="1:4" x14ac:dyDescent="0.35">
      <c r="A1032">
        <v>854.94</v>
      </c>
      <c r="B1032">
        <v>3</v>
      </c>
      <c r="C1032">
        <v>0</v>
      </c>
      <c r="D1032">
        <v>213.73500000000001</v>
      </c>
    </row>
    <row r="1033" spans="1:4" x14ac:dyDescent="0.35">
      <c r="A1033">
        <v>124.10999999999999</v>
      </c>
      <c r="B1033">
        <v>9</v>
      </c>
      <c r="C1033">
        <v>0</v>
      </c>
      <c r="D1033">
        <v>52.126200000000004</v>
      </c>
    </row>
    <row r="1034" spans="1:4" x14ac:dyDescent="0.35">
      <c r="A1034">
        <v>14.399999999999999</v>
      </c>
      <c r="B1034">
        <v>5</v>
      </c>
      <c r="C1034">
        <v>0</v>
      </c>
      <c r="D1034">
        <v>7.056</v>
      </c>
    </row>
    <row r="1035" spans="1:4" x14ac:dyDescent="0.35">
      <c r="A1035">
        <v>15.696000000000002</v>
      </c>
      <c r="B1035">
        <v>3</v>
      </c>
      <c r="C1035">
        <v>0.2</v>
      </c>
      <c r="D1035">
        <v>5.1011999999999995</v>
      </c>
    </row>
    <row r="1036" spans="1:4" x14ac:dyDescent="0.35">
      <c r="A1036">
        <v>2.6280000000000001</v>
      </c>
      <c r="B1036">
        <v>2</v>
      </c>
      <c r="C1036">
        <v>0.7</v>
      </c>
      <c r="D1036">
        <v>-1.9272</v>
      </c>
    </row>
    <row r="1037" spans="1:4" x14ac:dyDescent="0.35">
      <c r="A1037">
        <v>14.427000000000003</v>
      </c>
      <c r="B1037">
        <v>3</v>
      </c>
      <c r="C1037">
        <v>0.7</v>
      </c>
      <c r="D1037">
        <v>-10.579799999999999</v>
      </c>
    </row>
    <row r="1038" spans="1:4" x14ac:dyDescent="0.35">
      <c r="A1038">
        <v>86.62</v>
      </c>
      <c r="B1038">
        <v>2</v>
      </c>
      <c r="C1038">
        <v>0</v>
      </c>
      <c r="D1038">
        <v>8.6619999999999919</v>
      </c>
    </row>
    <row r="1039" spans="1:4" x14ac:dyDescent="0.35">
      <c r="A1039">
        <v>36.624000000000002</v>
      </c>
      <c r="B1039">
        <v>3</v>
      </c>
      <c r="C1039">
        <v>0.2</v>
      </c>
      <c r="D1039">
        <v>13.734</v>
      </c>
    </row>
    <row r="1040" spans="1:4" x14ac:dyDescent="0.35">
      <c r="A1040">
        <v>23.968000000000004</v>
      </c>
      <c r="B1040">
        <v>7</v>
      </c>
      <c r="C1040">
        <v>0.2</v>
      </c>
      <c r="D1040">
        <v>2.696399999999997</v>
      </c>
    </row>
    <row r="1041" spans="1:4" x14ac:dyDescent="0.35">
      <c r="A1041">
        <v>28.728000000000002</v>
      </c>
      <c r="B1041">
        <v>3</v>
      </c>
      <c r="C1041">
        <v>0.2</v>
      </c>
      <c r="D1041">
        <v>1.7954999999999988</v>
      </c>
    </row>
    <row r="1042" spans="1:4" x14ac:dyDescent="0.35">
      <c r="A1042">
        <v>697.16</v>
      </c>
      <c r="B1042">
        <v>4</v>
      </c>
      <c r="C1042">
        <v>0</v>
      </c>
      <c r="D1042">
        <v>146.40359999999998</v>
      </c>
    </row>
    <row r="1043" spans="1:4" x14ac:dyDescent="0.35">
      <c r="A1043">
        <v>31.86</v>
      </c>
      <c r="B1043">
        <v>2</v>
      </c>
      <c r="C1043">
        <v>0</v>
      </c>
      <c r="D1043">
        <v>11.151</v>
      </c>
    </row>
    <row r="1044" spans="1:4" x14ac:dyDescent="0.35">
      <c r="A1044">
        <v>722.35200000000009</v>
      </c>
      <c r="B1044">
        <v>3</v>
      </c>
      <c r="C1044">
        <v>0.2</v>
      </c>
      <c r="D1044">
        <v>90.293999999999926</v>
      </c>
    </row>
    <row r="1045" spans="1:4" x14ac:dyDescent="0.35">
      <c r="A1045">
        <v>8.84</v>
      </c>
      <c r="B1045">
        <v>5</v>
      </c>
      <c r="C1045">
        <v>0.2</v>
      </c>
      <c r="D1045">
        <v>2.9835000000000003</v>
      </c>
    </row>
    <row r="1046" spans="1:4" x14ac:dyDescent="0.35">
      <c r="A1046">
        <v>58.463999999999977</v>
      </c>
      <c r="B1046">
        <v>9</v>
      </c>
      <c r="C1046">
        <v>0.8</v>
      </c>
      <c r="D1046">
        <v>-146.16000000000003</v>
      </c>
    </row>
    <row r="1047" spans="1:4" x14ac:dyDescent="0.35">
      <c r="A1047">
        <v>254.60399999999998</v>
      </c>
      <c r="B1047">
        <v>14</v>
      </c>
      <c r="C1047">
        <v>0.3</v>
      </c>
      <c r="D1047">
        <v>-18.185999999999993</v>
      </c>
    </row>
    <row r="1048" spans="1:4" x14ac:dyDescent="0.35">
      <c r="A1048">
        <v>1363.96</v>
      </c>
      <c r="B1048">
        <v>5</v>
      </c>
      <c r="C1048">
        <v>0.2</v>
      </c>
      <c r="D1048">
        <v>85.247500000000002</v>
      </c>
    </row>
    <row r="1049" spans="1:4" x14ac:dyDescent="0.35">
      <c r="A1049">
        <v>102.35999999999999</v>
      </c>
      <c r="B1049">
        <v>3</v>
      </c>
      <c r="C1049">
        <v>0.2</v>
      </c>
      <c r="D1049">
        <v>-3.8385000000000105</v>
      </c>
    </row>
    <row r="1050" spans="1:4" x14ac:dyDescent="0.35">
      <c r="A1050">
        <v>1113.5039999999999</v>
      </c>
      <c r="B1050">
        <v>12</v>
      </c>
      <c r="C1050">
        <v>0.2</v>
      </c>
      <c r="D1050">
        <v>125.2691999999999</v>
      </c>
    </row>
    <row r="1051" spans="1:4" x14ac:dyDescent="0.35">
      <c r="A1051">
        <v>99.99</v>
      </c>
      <c r="B1051">
        <v>1</v>
      </c>
      <c r="C1051">
        <v>0</v>
      </c>
      <c r="D1051">
        <v>37.996200000000002</v>
      </c>
    </row>
    <row r="1052" spans="1:4" x14ac:dyDescent="0.35">
      <c r="A1052">
        <v>168.46400000000003</v>
      </c>
      <c r="B1052">
        <v>2</v>
      </c>
      <c r="C1052">
        <v>0.2</v>
      </c>
      <c r="D1052">
        <v>-29.481200000000022</v>
      </c>
    </row>
    <row r="1053" spans="1:4" x14ac:dyDescent="0.35">
      <c r="A1053">
        <v>6.7200000000000006</v>
      </c>
      <c r="B1053">
        <v>2</v>
      </c>
      <c r="C1053">
        <v>0.2</v>
      </c>
      <c r="D1053">
        <v>2.4359999999999995</v>
      </c>
    </row>
    <row r="1054" spans="1:4" x14ac:dyDescent="0.35">
      <c r="A1054">
        <v>282.88800000000003</v>
      </c>
      <c r="B1054">
        <v>9</v>
      </c>
      <c r="C1054">
        <v>0.2</v>
      </c>
      <c r="D1054">
        <v>56.577599999999961</v>
      </c>
    </row>
    <row r="1055" spans="1:4" x14ac:dyDescent="0.35">
      <c r="A1055">
        <v>11.16</v>
      </c>
      <c r="B1055">
        <v>2</v>
      </c>
      <c r="C1055">
        <v>0</v>
      </c>
      <c r="D1055">
        <v>4.3524000000000003</v>
      </c>
    </row>
    <row r="1056" spans="1:4" x14ac:dyDescent="0.35">
      <c r="A1056">
        <v>108.4</v>
      </c>
      <c r="B1056">
        <v>2</v>
      </c>
      <c r="C1056">
        <v>0</v>
      </c>
      <c r="D1056">
        <v>22.763999999999996</v>
      </c>
    </row>
    <row r="1057" spans="1:4" x14ac:dyDescent="0.35">
      <c r="A1057">
        <v>82.344000000000008</v>
      </c>
      <c r="B1057">
        <v>3</v>
      </c>
      <c r="C1057">
        <v>0.2</v>
      </c>
      <c r="D1057">
        <v>27.791100000000004</v>
      </c>
    </row>
    <row r="1058" spans="1:4" x14ac:dyDescent="0.35">
      <c r="A1058">
        <v>9.0879999999999992</v>
      </c>
      <c r="B1058">
        <v>4</v>
      </c>
      <c r="C1058">
        <v>0.2</v>
      </c>
      <c r="D1058">
        <v>3.2944</v>
      </c>
    </row>
    <row r="1059" spans="1:4" x14ac:dyDescent="0.35">
      <c r="A1059">
        <v>19.936000000000003</v>
      </c>
      <c r="B1059">
        <v>4</v>
      </c>
      <c r="C1059">
        <v>0.2</v>
      </c>
      <c r="D1059">
        <v>7.2267999999999999</v>
      </c>
    </row>
    <row r="1060" spans="1:4" x14ac:dyDescent="0.35">
      <c r="A1060">
        <v>65.567999999999998</v>
      </c>
      <c r="B1060">
        <v>2</v>
      </c>
      <c r="C1060">
        <v>0.2</v>
      </c>
      <c r="D1060">
        <v>22.948799999999995</v>
      </c>
    </row>
    <row r="1061" spans="1:4" x14ac:dyDescent="0.35">
      <c r="A1061">
        <v>4.4160000000000004</v>
      </c>
      <c r="B1061">
        <v>3</v>
      </c>
      <c r="C1061">
        <v>0.2</v>
      </c>
      <c r="D1061">
        <v>1.6008</v>
      </c>
    </row>
    <row r="1062" spans="1:4" x14ac:dyDescent="0.35">
      <c r="A1062">
        <v>107.77200000000001</v>
      </c>
      <c r="B1062">
        <v>2</v>
      </c>
      <c r="C1062">
        <v>0.3</v>
      </c>
      <c r="D1062">
        <v>-29.252400000000009</v>
      </c>
    </row>
    <row r="1063" spans="1:4" x14ac:dyDescent="0.35">
      <c r="A1063">
        <v>45.216000000000001</v>
      </c>
      <c r="B1063">
        <v>3</v>
      </c>
      <c r="C1063">
        <v>0.2</v>
      </c>
      <c r="D1063">
        <v>4.5215999999999994</v>
      </c>
    </row>
    <row r="1064" spans="1:4" x14ac:dyDescent="0.35">
      <c r="A1064">
        <v>10.416000000000002</v>
      </c>
      <c r="B1064">
        <v>7</v>
      </c>
      <c r="C1064">
        <v>0.2</v>
      </c>
      <c r="D1064">
        <v>-2.2134</v>
      </c>
    </row>
    <row r="1065" spans="1:4" x14ac:dyDescent="0.35">
      <c r="A1065">
        <v>7.8719999999999999</v>
      </c>
      <c r="B1065">
        <v>3</v>
      </c>
      <c r="C1065">
        <v>0.2</v>
      </c>
      <c r="D1065">
        <v>1.2791999999999994</v>
      </c>
    </row>
    <row r="1066" spans="1:4" x14ac:dyDescent="0.35">
      <c r="A1066">
        <v>118.78199999999998</v>
      </c>
      <c r="B1066">
        <v>3</v>
      </c>
      <c r="C1066">
        <v>0.4</v>
      </c>
      <c r="D1066">
        <v>-27.715799999999994</v>
      </c>
    </row>
    <row r="1067" spans="1:4" x14ac:dyDescent="0.35">
      <c r="A1067">
        <v>1.4480000000000002</v>
      </c>
      <c r="B1067">
        <v>1</v>
      </c>
      <c r="C1067">
        <v>0.2</v>
      </c>
      <c r="D1067">
        <v>0.2352999999999999</v>
      </c>
    </row>
    <row r="1068" spans="1:4" x14ac:dyDescent="0.35">
      <c r="A1068">
        <v>55.470000000000006</v>
      </c>
      <c r="B1068">
        <v>5</v>
      </c>
      <c r="C1068">
        <v>0.7</v>
      </c>
      <c r="D1068">
        <v>-46.224999999999994</v>
      </c>
    </row>
    <row r="1069" spans="1:4" x14ac:dyDescent="0.35">
      <c r="A1069">
        <v>194.84800000000001</v>
      </c>
      <c r="B1069">
        <v>4</v>
      </c>
      <c r="C1069">
        <v>0.2</v>
      </c>
      <c r="D1069">
        <v>12.177999999999983</v>
      </c>
    </row>
    <row r="1070" spans="1:4" x14ac:dyDescent="0.35">
      <c r="A1070">
        <v>1.7440000000000002</v>
      </c>
      <c r="B1070">
        <v>1</v>
      </c>
      <c r="C1070">
        <v>0.2</v>
      </c>
      <c r="D1070">
        <v>-0.34880000000000033</v>
      </c>
    </row>
    <row r="1071" spans="1:4" x14ac:dyDescent="0.35">
      <c r="A1071">
        <v>25.176000000000005</v>
      </c>
      <c r="B1071">
        <v>4</v>
      </c>
      <c r="C1071">
        <v>0.7</v>
      </c>
      <c r="D1071">
        <v>-18.462400000000002</v>
      </c>
    </row>
    <row r="1072" spans="1:4" x14ac:dyDescent="0.35">
      <c r="A1072">
        <v>19.459999999999997</v>
      </c>
      <c r="B1072">
        <v>7</v>
      </c>
      <c r="C1072">
        <v>0</v>
      </c>
      <c r="D1072">
        <v>5.0595999999999997</v>
      </c>
    </row>
    <row r="1073" spans="1:4" x14ac:dyDescent="0.35">
      <c r="A1073">
        <v>29.472000000000001</v>
      </c>
      <c r="B1073">
        <v>3</v>
      </c>
      <c r="C1073">
        <v>0.2</v>
      </c>
      <c r="D1073">
        <v>9.9467999999999979</v>
      </c>
    </row>
    <row r="1074" spans="1:4" x14ac:dyDescent="0.35">
      <c r="A1074">
        <v>8.64</v>
      </c>
      <c r="B1074">
        <v>2</v>
      </c>
      <c r="C1074">
        <v>0.2</v>
      </c>
      <c r="D1074">
        <v>3.024</v>
      </c>
    </row>
    <row r="1075" spans="1:4" x14ac:dyDescent="0.35">
      <c r="A1075">
        <v>6.27</v>
      </c>
      <c r="B1075">
        <v>5</v>
      </c>
      <c r="C1075">
        <v>0.7</v>
      </c>
      <c r="D1075">
        <v>-4.5980000000000008</v>
      </c>
    </row>
    <row r="1076" spans="1:4" x14ac:dyDescent="0.35">
      <c r="A1076">
        <v>4.3680000000000003</v>
      </c>
      <c r="B1076">
        <v>7</v>
      </c>
      <c r="C1076">
        <v>0.7</v>
      </c>
      <c r="D1076">
        <v>-3.3487999999999998</v>
      </c>
    </row>
    <row r="1077" spans="1:4" x14ac:dyDescent="0.35">
      <c r="A1077">
        <v>31.983999999999998</v>
      </c>
      <c r="B1077">
        <v>2</v>
      </c>
      <c r="C1077">
        <v>0.2</v>
      </c>
      <c r="D1077">
        <v>1.9989999999999979</v>
      </c>
    </row>
    <row r="1078" spans="1:4" x14ac:dyDescent="0.35">
      <c r="A1078">
        <v>40.879999999999995</v>
      </c>
      <c r="B1078">
        <v>7</v>
      </c>
      <c r="C1078">
        <v>0</v>
      </c>
      <c r="D1078">
        <v>10.628799999999998</v>
      </c>
    </row>
    <row r="1079" spans="1:4" x14ac:dyDescent="0.35">
      <c r="A1079">
        <v>119.96</v>
      </c>
      <c r="B1079">
        <v>2</v>
      </c>
      <c r="C1079">
        <v>0</v>
      </c>
      <c r="D1079">
        <v>33.588800000000006</v>
      </c>
    </row>
    <row r="1080" spans="1:4" x14ac:dyDescent="0.35">
      <c r="A1080">
        <v>31.44</v>
      </c>
      <c r="B1080">
        <v>3</v>
      </c>
      <c r="C1080">
        <v>0</v>
      </c>
      <c r="D1080">
        <v>8.4888000000000012</v>
      </c>
    </row>
    <row r="1081" spans="1:4" x14ac:dyDescent="0.35">
      <c r="A1081">
        <v>6.88</v>
      </c>
      <c r="B1081">
        <v>1</v>
      </c>
      <c r="C1081">
        <v>0.2</v>
      </c>
      <c r="D1081">
        <v>2.3220000000000001</v>
      </c>
    </row>
    <row r="1082" spans="1:4" x14ac:dyDescent="0.35">
      <c r="A1082">
        <v>19.920000000000002</v>
      </c>
      <c r="B1082">
        <v>4</v>
      </c>
      <c r="C1082">
        <v>0</v>
      </c>
      <c r="D1082">
        <v>9.3624000000000009</v>
      </c>
    </row>
    <row r="1083" spans="1:4" x14ac:dyDescent="0.35">
      <c r="A1083">
        <v>1106.9099999999999</v>
      </c>
      <c r="B1083">
        <v>9</v>
      </c>
      <c r="C1083">
        <v>0</v>
      </c>
      <c r="D1083">
        <v>121.76009999999994</v>
      </c>
    </row>
    <row r="1084" spans="1:4" x14ac:dyDescent="0.35">
      <c r="A1084">
        <v>836.59199999999998</v>
      </c>
      <c r="B1084">
        <v>8</v>
      </c>
      <c r="C1084">
        <v>0.4</v>
      </c>
      <c r="D1084">
        <v>-264.92079999999999</v>
      </c>
    </row>
    <row r="1085" spans="1:4" x14ac:dyDescent="0.35">
      <c r="A1085">
        <v>26.38</v>
      </c>
      <c r="B1085">
        <v>1</v>
      </c>
      <c r="C1085">
        <v>0</v>
      </c>
      <c r="D1085">
        <v>12.134799999999998</v>
      </c>
    </row>
    <row r="1086" spans="1:4" x14ac:dyDescent="0.35">
      <c r="A1086">
        <v>362.92</v>
      </c>
      <c r="B1086">
        <v>2</v>
      </c>
      <c r="C1086">
        <v>0</v>
      </c>
      <c r="D1086">
        <v>105.24679999999995</v>
      </c>
    </row>
    <row r="1087" spans="1:4" x14ac:dyDescent="0.35">
      <c r="A1087">
        <v>4899.93</v>
      </c>
      <c r="B1087">
        <v>7</v>
      </c>
      <c r="C1087">
        <v>0</v>
      </c>
      <c r="D1087">
        <v>2400.9656999999997</v>
      </c>
    </row>
    <row r="1088" spans="1:4" x14ac:dyDescent="0.35">
      <c r="A1088">
        <v>6.48</v>
      </c>
      <c r="B1088">
        <v>1</v>
      </c>
      <c r="C1088">
        <v>0</v>
      </c>
      <c r="D1088">
        <v>3.1104000000000003</v>
      </c>
    </row>
    <row r="1089" spans="1:4" x14ac:dyDescent="0.35">
      <c r="A1089">
        <v>71.975999999999999</v>
      </c>
      <c r="B1089">
        <v>3</v>
      </c>
      <c r="C1089">
        <v>0.2</v>
      </c>
      <c r="D1089">
        <v>7.1976000000000049</v>
      </c>
    </row>
    <row r="1090" spans="1:4" x14ac:dyDescent="0.35">
      <c r="A1090">
        <v>3.15</v>
      </c>
      <c r="B1090">
        <v>1</v>
      </c>
      <c r="C1090">
        <v>0</v>
      </c>
      <c r="D1090">
        <v>1.512</v>
      </c>
    </row>
    <row r="1091" spans="1:4" x14ac:dyDescent="0.35">
      <c r="A1091">
        <v>31.983999999999998</v>
      </c>
      <c r="B1091">
        <v>2</v>
      </c>
      <c r="C1091">
        <v>0.2</v>
      </c>
      <c r="D1091">
        <v>1.9989999999999979</v>
      </c>
    </row>
    <row r="1092" spans="1:4" x14ac:dyDescent="0.35">
      <c r="A1092">
        <v>71.984000000000009</v>
      </c>
      <c r="B1092">
        <v>2</v>
      </c>
      <c r="C1092">
        <v>0.2</v>
      </c>
      <c r="D1092">
        <v>25.194399999999995</v>
      </c>
    </row>
    <row r="1093" spans="1:4" x14ac:dyDescent="0.35">
      <c r="A1093">
        <v>120.14999999999999</v>
      </c>
      <c r="B1093">
        <v>9</v>
      </c>
      <c r="C1093">
        <v>0</v>
      </c>
      <c r="D1093">
        <v>33.641999999999996</v>
      </c>
    </row>
    <row r="1094" spans="1:4" x14ac:dyDescent="0.35">
      <c r="A1094">
        <v>219.18400000000003</v>
      </c>
      <c r="B1094">
        <v>2</v>
      </c>
      <c r="C1094">
        <v>0.2</v>
      </c>
      <c r="D1094">
        <v>19.178600000000003</v>
      </c>
    </row>
    <row r="1095" spans="1:4" x14ac:dyDescent="0.35">
      <c r="A1095">
        <v>28.900000000000002</v>
      </c>
      <c r="B1095">
        <v>5</v>
      </c>
      <c r="C1095">
        <v>0</v>
      </c>
      <c r="D1095">
        <v>14.161000000000001</v>
      </c>
    </row>
    <row r="1096" spans="1:4" x14ac:dyDescent="0.35">
      <c r="A1096">
        <v>355.96</v>
      </c>
      <c r="B1096">
        <v>2</v>
      </c>
      <c r="C1096">
        <v>0</v>
      </c>
      <c r="D1096">
        <v>103.22839999999997</v>
      </c>
    </row>
    <row r="1097" spans="1:4" x14ac:dyDescent="0.35">
      <c r="A1097">
        <v>348.20799999999997</v>
      </c>
      <c r="B1097">
        <v>7</v>
      </c>
      <c r="C1097">
        <v>0.2</v>
      </c>
      <c r="D1097">
        <v>30.468200000000024</v>
      </c>
    </row>
    <row r="1098" spans="1:4" x14ac:dyDescent="0.35">
      <c r="A1098">
        <v>35.783999999999999</v>
      </c>
      <c r="B1098">
        <v>7</v>
      </c>
      <c r="C1098">
        <v>0.7</v>
      </c>
      <c r="D1098">
        <v>-28.627200000000009</v>
      </c>
    </row>
    <row r="1099" spans="1:4" x14ac:dyDescent="0.35">
      <c r="A1099">
        <v>447.84</v>
      </c>
      <c r="B1099">
        <v>5</v>
      </c>
      <c r="C1099">
        <v>0.2</v>
      </c>
      <c r="D1099">
        <v>11.19599999999997</v>
      </c>
    </row>
    <row r="1100" spans="1:4" x14ac:dyDescent="0.35">
      <c r="A1100">
        <v>7.04</v>
      </c>
      <c r="B1100">
        <v>4</v>
      </c>
      <c r="C1100">
        <v>0</v>
      </c>
      <c r="D1100">
        <v>2.0415999999999999</v>
      </c>
    </row>
    <row r="1101" spans="1:4" x14ac:dyDescent="0.35">
      <c r="A1101">
        <v>8.73</v>
      </c>
      <c r="B1101">
        <v>3</v>
      </c>
      <c r="C1101">
        <v>0</v>
      </c>
      <c r="D1101">
        <v>4.1030999999999995</v>
      </c>
    </row>
    <row r="1102" spans="1:4" x14ac:dyDescent="0.35">
      <c r="A1102">
        <v>29.29</v>
      </c>
      <c r="B1102">
        <v>1</v>
      </c>
      <c r="C1102">
        <v>0</v>
      </c>
      <c r="D1102">
        <v>9.6656999999999975</v>
      </c>
    </row>
    <row r="1103" spans="1:4" x14ac:dyDescent="0.35">
      <c r="A1103">
        <v>8.64</v>
      </c>
      <c r="B1103">
        <v>3</v>
      </c>
      <c r="C1103">
        <v>0</v>
      </c>
      <c r="D1103">
        <v>2.5055999999999998</v>
      </c>
    </row>
    <row r="1104" spans="1:4" x14ac:dyDescent="0.35">
      <c r="A1104">
        <v>2.6939999999999995</v>
      </c>
      <c r="B1104">
        <v>3</v>
      </c>
      <c r="C1104">
        <v>0.8</v>
      </c>
      <c r="D1104">
        <v>-4.7145000000000028</v>
      </c>
    </row>
    <row r="1105" spans="1:4" x14ac:dyDescent="0.35">
      <c r="A1105">
        <v>2.9339999999999993</v>
      </c>
      <c r="B1105">
        <v>3</v>
      </c>
      <c r="C1105">
        <v>0.8</v>
      </c>
      <c r="D1105">
        <v>-4.9878000000000018</v>
      </c>
    </row>
    <row r="1106" spans="1:4" x14ac:dyDescent="0.35">
      <c r="A1106">
        <v>22.919999999999998</v>
      </c>
      <c r="B1106">
        <v>3</v>
      </c>
      <c r="C1106">
        <v>0</v>
      </c>
      <c r="D1106">
        <v>11.230799999999999</v>
      </c>
    </row>
    <row r="1107" spans="1:4" x14ac:dyDescent="0.35">
      <c r="A1107">
        <v>100.70400000000001</v>
      </c>
      <c r="B1107">
        <v>6</v>
      </c>
      <c r="C1107">
        <v>0.2</v>
      </c>
      <c r="D1107">
        <v>-16.36440000000001</v>
      </c>
    </row>
    <row r="1108" spans="1:4" x14ac:dyDescent="0.35">
      <c r="A1108">
        <v>2.3280000000000003</v>
      </c>
      <c r="B1108">
        <v>2</v>
      </c>
      <c r="C1108">
        <v>0.6</v>
      </c>
      <c r="D1108">
        <v>-0.75660000000000016</v>
      </c>
    </row>
    <row r="1109" spans="1:4" x14ac:dyDescent="0.35">
      <c r="A1109">
        <v>10.779999999999996</v>
      </c>
      <c r="B1109">
        <v>5</v>
      </c>
      <c r="C1109">
        <v>0.8</v>
      </c>
      <c r="D1109">
        <v>-17.248000000000008</v>
      </c>
    </row>
    <row r="1110" spans="1:4" x14ac:dyDescent="0.35">
      <c r="A1110">
        <v>58.368000000000009</v>
      </c>
      <c r="B1110">
        <v>12</v>
      </c>
      <c r="C1110">
        <v>0.2</v>
      </c>
      <c r="D1110">
        <v>21.888000000000002</v>
      </c>
    </row>
    <row r="1111" spans="1:4" x14ac:dyDescent="0.35">
      <c r="A1111">
        <v>40.968000000000004</v>
      </c>
      <c r="B1111">
        <v>3</v>
      </c>
      <c r="C1111">
        <v>0.2</v>
      </c>
      <c r="D1111">
        <v>13.826699999999999</v>
      </c>
    </row>
    <row r="1112" spans="1:4" x14ac:dyDescent="0.35">
      <c r="A1112">
        <v>71.959999999999994</v>
      </c>
      <c r="B1112">
        <v>5</v>
      </c>
      <c r="C1112">
        <v>0.2</v>
      </c>
      <c r="D1112">
        <v>25.185999999999996</v>
      </c>
    </row>
    <row r="1113" spans="1:4" x14ac:dyDescent="0.35">
      <c r="A1113">
        <v>10.368000000000002</v>
      </c>
      <c r="B1113">
        <v>2</v>
      </c>
      <c r="C1113">
        <v>0.2</v>
      </c>
      <c r="D1113">
        <v>3.6288</v>
      </c>
    </row>
    <row r="1114" spans="1:4" x14ac:dyDescent="0.35">
      <c r="A1114">
        <v>1.1919999999999997</v>
      </c>
      <c r="B1114">
        <v>2</v>
      </c>
      <c r="C1114">
        <v>0.8</v>
      </c>
      <c r="D1114">
        <v>-2.0264000000000002</v>
      </c>
    </row>
    <row r="1115" spans="1:4" x14ac:dyDescent="0.35">
      <c r="A1115">
        <v>46.672000000000004</v>
      </c>
      <c r="B1115">
        <v>2</v>
      </c>
      <c r="C1115">
        <v>0.2</v>
      </c>
      <c r="D1115">
        <v>16.3352</v>
      </c>
    </row>
    <row r="1116" spans="1:4" x14ac:dyDescent="0.35">
      <c r="A1116">
        <v>119.83299999999998</v>
      </c>
      <c r="B1116">
        <v>1</v>
      </c>
      <c r="C1116">
        <v>0.15</v>
      </c>
      <c r="D1116">
        <v>-12.688200000000002</v>
      </c>
    </row>
    <row r="1117" spans="1:4" x14ac:dyDescent="0.35">
      <c r="A1117">
        <v>119.98</v>
      </c>
      <c r="B1117">
        <v>2</v>
      </c>
      <c r="C1117">
        <v>0</v>
      </c>
      <c r="D1117">
        <v>57.590400000000002</v>
      </c>
    </row>
    <row r="1118" spans="1:4" x14ac:dyDescent="0.35">
      <c r="A1118">
        <v>6.3</v>
      </c>
      <c r="B1118">
        <v>2</v>
      </c>
      <c r="C1118">
        <v>0</v>
      </c>
      <c r="D1118">
        <v>3.024</v>
      </c>
    </row>
    <row r="1119" spans="1:4" x14ac:dyDescent="0.35">
      <c r="A1119">
        <v>279.89999999999998</v>
      </c>
      <c r="B1119">
        <v>5</v>
      </c>
      <c r="C1119">
        <v>0</v>
      </c>
      <c r="D1119">
        <v>137.15100000000001</v>
      </c>
    </row>
    <row r="1120" spans="1:4" x14ac:dyDescent="0.35">
      <c r="A1120">
        <v>619.94999999999993</v>
      </c>
      <c r="B1120">
        <v>5</v>
      </c>
      <c r="C1120">
        <v>0</v>
      </c>
      <c r="D1120">
        <v>111.59099999999995</v>
      </c>
    </row>
    <row r="1121" spans="1:4" x14ac:dyDescent="0.35">
      <c r="A1121">
        <v>4.3600000000000003</v>
      </c>
      <c r="B1121">
        <v>2</v>
      </c>
      <c r="C1121">
        <v>0</v>
      </c>
      <c r="D1121">
        <v>2.0491999999999999</v>
      </c>
    </row>
    <row r="1122" spans="1:4" x14ac:dyDescent="0.35">
      <c r="A1122">
        <v>15.28</v>
      </c>
      <c r="B1122">
        <v>2</v>
      </c>
      <c r="C1122">
        <v>0</v>
      </c>
      <c r="D1122">
        <v>7.4871999999999996</v>
      </c>
    </row>
    <row r="1123" spans="1:4" x14ac:dyDescent="0.35">
      <c r="A1123">
        <v>699.93</v>
      </c>
      <c r="B1123">
        <v>7</v>
      </c>
      <c r="C1123">
        <v>0</v>
      </c>
      <c r="D1123">
        <v>181.98179999999999</v>
      </c>
    </row>
    <row r="1124" spans="1:4" x14ac:dyDescent="0.35">
      <c r="A1124">
        <v>22.959999999999997</v>
      </c>
      <c r="B1124">
        <v>7</v>
      </c>
      <c r="C1124">
        <v>0</v>
      </c>
      <c r="D1124">
        <v>6.6583999999999968</v>
      </c>
    </row>
    <row r="1125" spans="1:4" x14ac:dyDescent="0.35">
      <c r="A1125">
        <v>38.6</v>
      </c>
      <c r="B1125">
        <v>4</v>
      </c>
      <c r="C1125">
        <v>0</v>
      </c>
      <c r="D1125">
        <v>11.579999999999998</v>
      </c>
    </row>
    <row r="1126" spans="1:4" x14ac:dyDescent="0.35">
      <c r="A1126">
        <v>6.63</v>
      </c>
      <c r="B1126">
        <v>3</v>
      </c>
      <c r="C1126">
        <v>0</v>
      </c>
      <c r="D1126">
        <v>1.7901</v>
      </c>
    </row>
    <row r="1127" spans="1:4" x14ac:dyDescent="0.35">
      <c r="A1127">
        <v>23.34</v>
      </c>
      <c r="B1127">
        <v>3</v>
      </c>
      <c r="C1127">
        <v>0</v>
      </c>
      <c r="D1127">
        <v>10.969799999999999</v>
      </c>
    </row>
    <row r="1128" spans="1:4" x14ac:dyDescent="0.35">
      <c r="A1128">
        <v>1067.94</v>
      </c>
      <c r="B1128">
        <v>3</v>
      </c>
      <c r="C1128">
        <v>0</v>
      </c>
      <c r="D1128">
        <v>224.2673999999999</v>
      </c>
    </row>
    <row r="1129" spans="1:4" x14ac:dyDescent="0.35">
      <c r="A1129">
        <v>10.16</v>
      </c>
      <c r="B1129">
        <v>1</v>
      </c>
      <c r="C1129">
        <v>0</v>
      </c>
      <c r="D1129">
        <v>2.6416000000000004</v>
      </c>
    </row>
    <row r="1130" spans="1:4" x14ac:dyDescent="0.35">
      <c r="A1130">
        <v>101.88</v>
      </c>
      <c r="B1130">
        <v>6</v>
      </c>
      <c r="C1130">
        <v>0</v>
      </c>
      <c r="D1130">
        <v>50.94</v>
      </c>
    </row>
    <row r="1131" spans="1:4" x14ac:dyDescent="0.35">
      <c r="A1131">
        <v>343.92</v>
      </c>
      <c r="B1131">
        <v>4</v>
      </c>
      <c r="C1131">
        <v>0</v>
      </c>
      <c r="D1131">
        <v>75.662399999999991</v>
      </c>
    </row>
    <row r="1132" spans="1:4" x14ac:dyDescent="0.35">
      <c r="A1132">
        <v>40.99</v>
      </c>
      <c r="B1132">
        <v>1</v>
      </c>
      <c r="C1132">
        <v>0</v>
      </c>
      <c r="D1132">
        <v>20.085100000000001</v>
      </c>
    </row>
    <row r="1133" spans="1:4" x14ac:dyDescent="0.35">
      <c r="A1133">
        <v>63.9</v>
      </c>
      <c r="B1133">
        <v>5</v>
      </c>
      <c r="C1133">
        <v>0</v>
      </c>
      <c r="D1133">
        <v>28.754999999999995</v>
      </c>
    </row>
    <row r="1134" spans="1:4" x14ac:dyDescent="0.35">
      <c r="A1134">
        <v>19.440000000000001</v>
      </c>
      <c r="B1134">
        <v>3</v>
      </c>
      <c r="C1134">
        <v>0</v>
      </c>
      <c r="D1134">
        <v>9.3312000000000008</v>
      </c>
    </row>
    <row r="1135" spans="1:4" x14ac:dyDescent="0.35">
      <c r="A1135">
        <v>124.608</v>
      </c>
      <c r="B1135">
        <v>4</v>
      </c>
      <c r="C1135">
        <v>0.2</v>
      </c>
      <c r="D1135">
        <v>-23.364000000000019</v>
      </c>
    </row>
    <row r="1136" spans="1:4" x14ac:dyDescent="0.35">
      <c r="A1136">
        <v>7.5600000000000005</v>
      </c>
      <c r="B1136">
        <v>3</v>
      </c>
      <c r="C1136">
        <v>0.2</v>
      </c>
      <c r="D1136">
        <v>2.6459999999999995</v>
      </c>
    </row>
    <row r="1137" spans="1:4" x14ac:dyDescent="0.35">
      <c r="A1137">
        <v>85.224000000000004</v>
      </c>
      <c r="B1137">
        <v>3</v>
      </c>
      <c r="C1137">
        <v>0.2</v>
      </c>
      <c r="D1137">
        <v>7.4571000000000041</v>
      </c>
    </row>
    <row r="1138" spans="1:4" x14ac:dyDescent="0.35">
      <c r="A1138">
        <v>287.52</v>
      </c>
      <c r="B1138">
        <v>8</v>
      </c>
      <c r="C1138">
        <v>0</v>
      </c>
      <c r="D1138">
        <v>129.38399999999999</v>
      </c>
    </row>
    <row r="1139" spans="1:4" x14ac:dyDescent="0.35">
      <c r="A1139">
        <v>37.68</v>
      </c>
      <c r="B1139">
        <v>2</v>
      </c>
      <c r="C1139">
        <v>0</v>
      </c>
      <c r="D1139">
        <v>10.5504</v>
      </c>
    </row>
    <row r="1140" spans="1:4" x14ac:dyDescent="0.35">
      <c r="A1140">
        <v>19.98</v>
      </c>
      <c r="B1140">
        <v>2</v>
      </c>
      <c r="C1140">
        <v>0</v>
      </c>
      <c r="D1140">
        <v>8.9909999999999997</v>
      </c>
    </row>
    <row r="1141" spans="1:4" x14ac:dyDescent="0.35">
      <c r="A1141">
        <v>20.58</v>
      </c>
      <c r="B1141">
        <v>7</v>
      </c>
      <c r="C1141">
        <v>0</v>
      </c>
      <c r="D1141">
        <v>5.5566000000000004</v>
      </c>
    </row>
    <row r="1142" spans="1:4" x14ac:dyDescent="0.35">
      <c r="A1142">
        <v>17.38</v>
      </c>
      <c r="B1142">
        <v>2</v>
      </c>
      <c r="C1142">
        <v>0</v>
      </c>
      <c r="D1142">
        <v>8.69</v>
      </c>
    </row>
    <row r="1143" spans="1:4" x14ac:dyDescent="0.35">
      <c r="A1143">
        <v>204.6</v>
      </c>
      <c r="B1143">
        <v>2</v>
      </c>
      <c r="C1143">
        <v>0</v>
      </c>
      <c r="D1143">
        <v>53.195999999999998</v>
      </c>
    </row>
    <row r="1144" spans="1:4" x14ac:dyDescent="0.35">
      <c r="A1144">
        <v>8.7200000000000006</v>
      </c>
      <c r="B1144">
        <v>4</v>
      </c>
      <c r="C1144">
        <v>0</v>
      </c>
      <c r="D1144">
        <v>2.8776000000000002</v>
      </c>
    </row>
    <row r="1145" spans="1:4" x14ac:dyDescent="0.35">
      <c r="A1145">
        <v>6.48</v>
      </c>
      <c r="B1145">
        <v>1</v>
      </c>
      <c r="C1145">
        <v>0</v>
      </c>
      <c r="D1145">
        <v>3.1104000000000003</v>
      </c>
    </row>
    <row r="1146" spans="1:4" x14ac:dyDescent="0.35">
      <c r="A1146">
        <v>686.32</v>
      </c>
      <c r="B1146">
        <v>2</v>
      </c>
      <c r="C1146">
        <v>0.2</v>
      </c>
      <c r="D1146">
        <v>223.05399999999995</v>
      </c>
    </row>
    <row r="1147" spans="1:4" x14ac:dyDescent="0.35">
      <c r="A1147">
        <v>62.18</v>
      </c>
      <c r="B1147">
        <v>1</v>
      </c>
      <c r="C1147">
        <v>0</v>
      </c>
      <c r="D1147">
        <v>16.788600000000002</v>
      </c>
    </row>
    <row r="1148" spans="1:4" x14ac:dyDescent="0.35">
      <c r="A1148">
        <v>644.07600000000002</v>
      </c>
      <c r="B1148">
        <v>2</v>
      </c>
      <c r="C1148">
        <v>0.1</v>
      </c>
      <c r="D1148">
        <v>107.34599999999996</v>
      </c>
    </row>
    <row r="1149" spans="1:4" x14ac:dyDescent="0.35">
      <c r="A1149">
        <v>5.84</v>
      </c>
      <c r="B1149">
        <v>2</v>
      </c>
      <c r="C1149">
        <v>0</v>
      </c>
      <c r="D1149">
        <v>2.6279999999999997</v>
      </c>
    </row>
    <row r="1150" spans="1:4" x14ac:dyDescent="0.35">
      <c r="A1150">
        <v>12.76</v>
      </c>
      <c r="B1150">
        <v>2</v>
      </c>
      <c r="C1150">
        <v>0</v>
      </c>
      <c r="D1150">
        <v>5.8695999999999993</v>
      </c>
    </row>
    <row r="1151" spans="1:4" x14ac:dyDescent="0.35">
      <c r="A1151">
        <v>10.95</v>
      </c>
      <c r="B1151">
        <v>1</v>
      </c>
      <c r="C1151">
        <v>0</v>
      </c>
      <c r="D1151">
        <v>0.43799999999999883</v>
      </c>
    </row>
    <row r="1152" spans="1:4" x14ac:dyDescent="0.35">
      <c r="A1152">
        <v>599.98</v>
      </c>
      <c r="B1152">
        <v>2</v>
      </c>
      <c r="C1152">
        <v>0</v>
      </c>
      <c r="D1152">
        <v>209.99299999999999</v>
      </c>
    </row>
    <row r="1153" spans="1:4" x14ac:dyDescent="0.35">
      <c r="A1153">
        <v>8.3520000000000003</v>
      </c>
      <c r="B1153">
        <v>6</v>
      </c>
      <c r="C1153">
        <v>0.2</v>
      </c>
      <c r="D1153">
        <v>1.2527999999999997</v>
      </c>
    </row>
    <row r="1154" spans="1:4" x14ac:dyDescent="0.35">
      <c r="A1154">
        <v>3.64</v>
      </c>
      <c r="B1154">
        <v>2</v>
      </c>
      <c r="C1154">
        <v>0</v>
      </c>
      <c r="D1154">
        <v>1.6379999999999999</v>
      </c>
    </row>
    <row r="1155" spans="1:4" x14ac:dyDescent="0.35">
      <c r="A1155">
        <v>159.768</v>
      </c>
      <c r="B1155">
        <v>7</v>
      </c>
      <c r="C1155">
        <v>0.2</v>
      </c>
      <c r="D1155">
        <v>53.921700000000008</v>
      </c>
    </row>
    <row r="1156" spans="1:4" x14ac:dyDescent="0.35">
      <c r="A1156">
        <v>122.48</v>
      </c>
      <c r="B1156">
        <v>2</v>
      </c>
      <c r="C1156">
        <v>0</v>
      </c>
      <c r="D1156">
        <v>0</v>
      </c>
    </row>
    <row r="1157" spans="1:4" x14ac:dyDescent="0.35">
      <c r="A1157">
        <v>2244.48</v>
      </c>
      <c r="B1157">
        <v>7</v>
      </c>
      <c r="C1157">
        <v>0</v>
      </c>
      <c r="D1157">
        <v>493.78559999999993</v>
      </c>
    </row>
    <row r="1158" spans="1:4" x14ac:dyDescent="0.35">
      <c r="A1158">
        <v>62.31</v>
      </c>
      <c r="B1158">
        <v>3</v>
      </c>
      <c r="C1158">
        <v>0</v>
      </c>
      <c r="D1158">
        <v>29.285699999999999</v>
      </c>
    </row>
    <row r="1159" spans="1:4" x14ac:dyDescent="0.35">
      <c r="A1159">
        <v>455.1</v>
      </c>
      <c r="B1159">
        <v>2</v>
      </c>
      <c r="C1159">
        <v>0</v>
      </c>
      <c r="D1159">
        <v>100.12200000000001</v>
      </c>
    </row>
    <row r="1160" spans="1:4" x14ac:dyDescent="0.35">
      <c r="A1160">
        <v>195.184</v>
      </c>
      <c r="B1160">
        <v>1</v>
      </c>
      <c r="C1160">
        <v>0.2</v>
      </c>
      <c r="D1160">
        <v>19.518400000000007</v>
      </c>
    </row>
    <row r="1161" spans="1:4" x14ac:dyDescent="0.35">
      <c r="A1161">
        <v>362.94</v>
      </c>
      <c r="B1161">
        <v>3</v>
      </c>
      <c r="C1161">
        <v>0</v>
      </c>
      <c r="D1161">
        <v>90.735000000000014</v>
      </c>
    </row>
    <row r="1162" spans="1:4" x14ac:dyDescent="0.35">
      <c r="A1162">
        <v>11.54</v>
      </c>
      <c r="B1162">
        <v>2</v>
      </c>
      <c r="C1162">
        <v>0</v>
      </c>
      <c r="D1162">
        <v>5.77</v>
      </c>
    </row>
    <row r="1163" spans="1:4" x14ac:dyDescent="0.35">
      <c r="A1163">
        <v>53.94</v>
      </c>
      <c r="B1163">
        <v>3</v>
      </c>
      <c r="C1163">
        <v>0</v>
      </c>
      <c r="D1163">
        <v>15.642599999999995</v>
      </c>
    </row>
    <row r="1164" spans="1:4" x14ac:dyDescent="0.35">
      <c r="A1164">
        <v>9.99</v>
      </c>
      <c r="B1164">
        <v>1</v>
      </c>
      <c r="C1164">
        <v>0</v>
      </c>
      <c r="D1164">
        <v>4.5953999999999997</v>
      </c>
    </row>
    <row r="1165" spans="1:4" x14ac:dyDescent="0.35">
      <c r="A1165">
        <v>125.76</v>
      </c>
      <c r="B1165">
        <v>3</v>
      </c>
      <c r="C1165">
        <v>0.2</v>
      </c>
      <c r="D1165">
        <v>40.872</v>
      </c>
    </row>
    <row r="1166" spans="1:4" x14ac:dyDescent="0.35">
      <c r="A1166">
        <v>25.32</v>
      </c>
      <c r="B1166">
        <v>5</v>
      </c>
      <c r="C1166">
        <v>0.2</v>
      </c>
      <c r="D1166">
        <v>9.1785000000000014</v>
      </c>
    </row>
    <row r="1167" spans="1:4" x14ac:dyDescent="0.35">
      <c r="A1167">
        <v>46.8</v>
      </c>
      <c r="B1167">
        <v>4</v>
      </c>
      <c r="C1167">
        <v>0</v>
      </c>
      <c r="D1167">
        <v>21.059999999999995</v>
      </c>
    </row>
    <row r="1168" spans="1:4" x14ac:dyDescent="0.35">
      <c r="A1168">
        <v>447.93</v>
      </c>
      <c r="B1168">
        <v>9</v>
      </c>
      <c r="C1168">
        <v>0</v>
      </c>
      <c r="D1168">
        <v>49.272299999999987</v>
      </c>
    </row>
    <row r="1169" spans="1:4" x14ac:dyDescent="0.35">
      <c r="A1169">
        <v>109.48</v>
      </c>
      <c r="B1169">
        <v>2</v>
      </c>
      <c r="C1169">
        <v>0</v>
      </c>
      <c r="D1169">
        <v>33.938800000000001</v>
      </c>
    </row>
    <row r="1170" spans="1:4" x14ac:dyDescent="0.35">
      <c r="A1170">
        <v>272.94</v>
      </c>
      <c r="B1170">
        <v>3</v>
      </c>
      <c r="C1170">
        <v>0</v>
      </c>
      <c r="D1170">
        <v>0</v>
      </c>
    </row>
    <row r="1171" spans="1:4" x14ac:dyDescent="0.35">
      <c r="A1171">
        <v>19.440000000000001</v>
      </c>
      <c r="B1171">
        <v>3</v>
      </c>
      <c r="C1171">
        <v>0</v>
      </c>
      <c r="D1171">
        <v>9.3312000000000008</v>
      </c>
    </row>
    <row r="1172" spans="1:4" x14ac:dyDescent="0.35">
      <c r="A1172">
        <v>31.92</v>
      </c>
      <c r="B1172">
        <v>4</v>
      </c>
      <c r="C1172">
        <v>0</v>
      </c>
      <c r="D1172">
        <v>8.299199999999999</v>
      </c>
    </row>
    <row r="1173" spans="1:4" x14ac:dyDescent="0.35">
      <c r="A1173">
        <v>22.38</v>
      </c>
      <c r="B1173">
        <v>2</v>
      </c>
      <c r="C1173">
        <v>0</v>
      </c>
      <c r="D1173">
        <v>10.7424</v>
      </c>
    </row>
    <row r="1174" spans="1:4" x14ac:dyDescent="0.35">
      <c r="A1174">
        <v>16.520000000000003</v>
      </c>
      <c r="B1174">
        <v>5</v>
      </c>
      <c r="C1174">
        <v>0.2</v>
      </c>
      <c r="D1174">
        <v>5.5754999999999999</v>
      </c>
    </row>
    <row r="1175" spans="1:4" x14ac:dyDescent="0.35">
      <c r="A1175">
        <v>5.1759999999999984</v>
      </c>
      <c r="B1175">
        <v>4</v>
      </c>
      <c r="C1175">
        <v>0.8</v>
      </c>
      <c r="D1175">
        <v>-7.7640000000000011</v>
      </c>
    </row>
    <row r="1176" spans="1:4" x14ac:dyDescent="0.35">
      <c r="A1176">
        <v>50.112000000000002</v>
      </c>
      <c r="B1176">
        <v>6</v>
      </c>
      <c r="C1176">
        <v>0.2</v>
      </c>
      <c r="D1176">
        <v>16.2864</v>
      </c>
    </row>
    <row r="1177" spans="1:4" x14ac:dyDescent="0.35">
      <c r="A1177">
        <v>27.93</v>
      </c>
      <c r="B1177">
        <v>3</v>
      </c>
      <c r="C1177">
        <v>0</v>
      </c>
      <c r="D1177">
        <v>8.0996999999999986</v>
      </c>
    </row>
    <row r="1178" spans="1:4" x14ac:dyDescent="0.35">
      <c r="A1178">
        <v>11.56</v>
      </c>
      <c r="B1178">
        <v>4</v>
      </c>
      <c r="C1178">
        <v>0</v>
      </c>
      <c r="D1178">
        <v>5.4332000000000003</v>
      </c>
    </row>
    <row r="1179" spans="1:4" x14ac:dyDescent="0.35">
      <c r="A1179">
        <v>172.5</v>
      </c>
      <c r="B1179">
        <v>2</v>
      </c>
      <c r="C1179">
        <v>0</v>
      </c>
      <c r="D1179">
        <v>51.749999999999986</v>
      </c>
    </row>
    <row r="1180" spans="1:4" x14ac:dyDescent="0.35">
      <c r="A1180">
        <v>179.97</v>
      </c>
      <c r="B1180">
        <v>3</v>
      </c>
      <c r="C1180">
        <v>0</v>
      </c>
      <c r="D1180">
        <v>44.992500000000007</v>
      </c>
    </row>
    <row r="1181" spans="1:4" x14ac:dyDescent="0.35">
      <c r="A1181">
        <v>258.69600000000003</v>
      </c>
      <c r="B1181">
        <v>3</v>
      </c>
      <c r="C1181">
        <v>0.2</v>
      </c>
      <c r="D1181">
        <v>64.674000000000007</v>
      </c>
    </row>
    <row r="1182" spans="1:4" x14ac:dyDescent="0.35">
      <c r="A1182">
        <v>1322.93</v>
      </c>
      <c r="B1182">
        <v>7</v>
      </c>
      <c r="C1182">
        <v>0</v>
      </c>
      <c r="D1182">
        <v>357.19110000000001</v>
      </c>
    </row>
    <row r="1183" spans="1:4" x14ac:dyDescent="0.35">
      <c r="A1183">
        <v>3.76</v>
      </c>
      <c r="B1183">
        <v>2</v>
      </c>
      <c r="C1183">
        <v>0</v>
      </c>
      <c r="D1183">
        <v>1.0903999999999998</v>
      </c>
    </row>
    <row r="1184" spans="1:4" x14ac:dyDescent="0.35">
      <c r="A1184">
        <v>21.744</v>
      </c>
      <c r="B1184">
        <v>1</v>
      </c>
      <c r="C1184">
        <v>0.2</v>
      </c>
      <c r="D1184">
        <v>7.3385999999999996</v>
      </c>
    </row>
    <row r="1185" spans="1:4" x14ac:dyDescent="0.35">
      <c r="A1185">
        <v>7.92</v>
      </c>
      <c r="B1185">
        <v>5</v>
      </c>
      <c r="C1185">
        <v>0.2</v>
      </c>
      <c r="D1185">
        <v>0.69300000000000006</v>
      </c>
    </row>
    <row r="1186" spans="1:4" x14ac:dyDescent="0.35">
      <c r="A1186">
        <v>12.096000000000002</v>
      </c>
      <c r="B1186">
        <v>7</v>
      </c>
      <c r="C1186">
        <v>0.2</v>
      </c>
      <c r="D1186">
        <v>4.2335999999999991</v>
      </c>
    </row>
    <row r="1187" spans="1:4" x14ac:dyDescent="0.35">
      <c r="A1187">
        <v>485.88</v>
      </c>
      <c r="B1187">
        <v>6</v>
      </c>
      <c r="C1187">
        <v>0</v>
      </c>
      <c r="D1187">
        <v>9.7176000000000329</v>
      </c>
    </row>
    <row r="1188" spans="1:4" x14ac:dyDescent="0.35">
      <c r="A1188">
        <v>25.92</v>
      </c>
      <c r="B1188">
        <v>4</v>
      </c>
      <c r="C1188">
        <v>0</v>
      </c>
      <c r="D1188">
        <v>12.441600000000001</v>
      </c>
    </row>
    <row r="1189" spans="1:4" x14ac:dyDescent="0.35">
      <c r="A1189">
        <v>197.58</v>
      </c>
      <c r="B1189">
        <v>2</v>
      </c>
      <c r="C1189">
        <v>0</v>
      </c>
      <c r="D1189">
        <v>53.346599999999995</v>
      </c>
    </row>
    <row r="1190" spans="1:4" x14ac:dyDescent="0.35">
      <c r="A1190">
        <v>81.92</v>
      </c>
      <c r="B1190">
        <v>4</v>
      </c>
      <c r="C1190">
        <v>0</v>
      </c>
      <c r="D1190">
        <v>22.118400000000001</v>
      </c>
    </row>
    <row r="1191" spans="1:4" x14ac:dyDescent="0.35">
      <c r="A1191">
        <v>889.53600000000006</v>
      </c>
      <c r="B1191">
        <v>8</v>
      </c>
      <c r="C1191">
        <v>0.2</v>
      </c>
      <c r="D1191">
        <v>66.715199999999982</v>
      </c>
    </row>
    <row r="1192" spans="1:4" x14ac:dyDescent="0.35">
      <c r="A1192">
        <v>892.22400000000005</v>
      </c>
      <c r="B1192">
        <v>3</v>
      </c>
      <c r="C1192">
        <v>0.2</v>
      </c>
      <c r="D1192">
        <v>89.222400000000022</v>
      </c>
    </row>
    <row r="1193" spans="1:4" x14ac:dyDescent="0.35">
      <c r="A1193">
        <v>223.92</v>
      </c>
      <c r="B1193">
        <v>4</v>
      </c>
      <c r="C1193">
        <v>0</v>
      </c>
      <c r="D1193">
        <v>109.7208</v>
      </c>
    </row>
    <row r="1194" spans="1:4" x14ac:dyDescent="0.35">
      <c r="A1194">
        <v>23.12</v>
      </c>
      <c r="B1194">
        <v>4</v>
      </c>
      <c r="C1194">
        <v>0</v>
      </c>
      <c r="D1194">
        <v>11.328800000000001</v>
      </c>
    </row>
    <row r="1195" spans="1:4" x14ac:dyDescent="0.35">
      <c r="A1195">
        <v>15.552000000000003</v>
      </c>
      <c r="B1195">
        <v>3</v>
      </c>
      <c r="C1195">
        <v>0.2</v>
      </c>
      <c r="D1195">
        <v>5.4432</v>
      </c>
    </row>
    <row r="1196" spans="1:4" x14ac:dyDescent="0.35">
      <c r="A1196">
        <v>15.712000000000002</v>
      </c>
      <c r="B1196">
        <v>4</v>
      </c>
      <c r="C1196">
        <v>0.2</v>
      </c>
      <c r="D1196">
        <v>2.553199999999999</v>
      </c>
    </row>
    <row r="1197" spans="1:4" x14ac:dyDescent="0.35">
      <c r="A1197">
        <v>24.672000000000001</v>
      </c>
      <c r="B1197">
        <v>2</v>
      </c>
      <c r="C1197">
        <v>0.2</v>
      </c>
      <c r="D1197">
        <v>2.1588000000000021</v>
      </c>
    </row>
    <row r="1198" spans="1:4" x14ac:dyDescent="0.35">
      <c r="A1198">
        <v>55.967999999999996</v>
      </c>
      <c r="B1198">
        <v>1</v>
      </c>
      <c r="C1198">
        <v>0.2</v>
      </c>
      <c r="D1198">
        <v>-2.098800000000006</v>
      </c>
    </row>
    <row r="1199" spans="1:4" x14ac:dyDescent="0.35">
      <c r="A1199">
        <v>431.92800000000005</v>
      </c>
      <c r="B1199">
        <v>9</v>
      </c>
      <c r="C1199">
        <v>0.2</v>
      </c>
      <c r="D1199">
        <v>64.789199999999951</v>
      </c>
    </row>
    <row r="1200" spans="1:4" x14ac:dyDescent="0.35">
      <c r="A1200">
        <v>95.983999999999995</v>
      </c>
      <c r="B1200">
        <v>4</v>
      </c>
      <c r="C1200">
        <v>0.3</v>
      </c>
      <c r="D1200">
        <v>-4.1135999999999981</v>
      </c>
    </row>
    <row r="1201" spans="1:4" x14ac:dyDescent="0.35">
      <c r="A1201">
        <v>1088.7919999999997</v>
      </c>
      <c r="B1201">
        <v>4</v>
      </c>
      <c r="C1201">
        <v>0.8</v>
      </c>
      <c r="D1201">
        <v>-1850.9464000000007</v>
      </c>
    </row>
    <row r="1202" spans="1:4" x14ac:dyDescent="0.35">
      <c r="A1202">
        <v>544.00800000000004</v>
      </c>
      <c r="B1202">
        <v>3</v>
      </c>
      <c r="C1202">
        <v>0.2</v>
      </c>
      <c r="D1202">
        <v>40.800600000000003</v>
      </c>
    </row>
    <row r="1203" spans="1:4" x14ac:dyDescent="0.35">
      <c r="A1203">
        <v>1.8720000000000003</v>
      </c>
      <c r="B1203">
        <v>3</v>
      </c>
      <c r="C1203">
        <v>0.7</v>
      </c>
      <c r="D1203">
        <v>-1.4352</v>
      </c>
    </row>
    <row r="1204" spans="1:4" x14ac:dyDescent="0.35">
      <c r="A1204">
        <v>854.35200000000009</v>
      </c>
      <c r="B1204">
        <v>3</v>
      </c>
      <c r="C1204">
        <v>0.2</v>
      </c>
      <c r="D1204">
        <v>10.679399999999873</v>
      </c>
    </row>
    <row r="1205" spans="1:4" x14ac:dyDescent="0.35">
      <c r="A1205">
        <v>593.5680000000001</v>
      </c>
      <c r="B1205">
        <v>2</v>
      </c>
      <c r="C1205">
        <v>0.2</v>
      </c>
      <c r="D1205">
        <v>0</v>
      </c>
    </row>
    <row r="1206" spans="1:4" x14ac:dyDescent="0.35">
      <c r="A1206">
        <v>338.04</v>
      </c>
      <c r="B1206">
        <v>3</v>
      </c>
      <c r="C1206">
        <v>0.2</v>
      </c>
      <c r="D1206">
        <v>-33.804000000000002</v>
      </c>
    </row>
    <row r="1207" spans="1:4" x14ac:dyDescent="0.35">
      <c r="A1207">
        <v>271.95999999999998</v>
      </c>
      <c r="B1207">
        <v>5</v>
      </c>
      <c r="C1207">
        <v>0.2</v>
      </c>
      <c r="D1207">
        <v>16.997500000000016</v>
      </c>
    </row>
    <row r="1208" spans="1:4" x14ac:dyDescent="0.35">
      <c r="A1208">
        <v>11.21</v>
      </c>
      <c r="B1208">
        <v>1</v>
      </c>
      <c r="C1208">
        <v>0</v>
      </c>
      <c r="D1208">
        <v>3.3629999999999995</v>
      </c>
    </row>
    <row r="1209" spans="1:4" x14ac:dyDescent="0.35">
      <c r="A1209">
        <v>9.1440000000000001</v>
      </c>
      <c r="B1209">
        <v>3</v>
      </c>
      <c r="C1209">
        <v>0.2</v>
      </c>
      <c r="D1209">
        <v>3.2003999999999997</v>
      </c>
    </row>
    <row r="1210" spans="1:4" x14ac:dyDescent="0.35">
      <c r="A1210">
        <v>14.069999999999999</v>
      </c>
      <c r="B1210">
        <v>7</v>
      </c>
      <c r="C1210">
        <v>0</v>
      </c>
      <c r="D1210">
        <v>6.8942999999999994</v>
      </c>
    </row>
    <row r="1211" spans="1:4" x14ac:dyDescent="0.35">
      <c r="A1211">
        <v>41.86</v>
      </c>
      <c r="B1211">
        <v>7</v>
      </c>
      <c r="C1211">
        <v>0</v>
      </c>
      <c r="D1211">
        <v>10.465</v>
      </c>
    </row>
    <row r="1212" spans="1:4" x14ac:dyDescent="0.35">
      <c r="A1212">
        <v>8.5440000000000005</v>
      </c>
      <c r="B1212">
        <v>2</v>
      </c>
      <c r="C1212">
        <v>0.2</v>
      </c>
      <c r="D1212">
        <v>2.8835999999999995</v>
      </c>
    </row>
    <row r="1213" spans="1:4" x14ac:dyDescent="0.35">
      <c r="A1213">
        <v>579.13599999999997</v>
      </c>
      <c r="B1213">
        <v>4</v>
      </c>
      <c r="C1213">
        <v>0.2</v>
      </c>
      <c r="D1213">
        <v>21.717599999999948</v>
      </c>
    </row>
    <row r="1214" spans="1:4" x14ac:dyDescent="0.35">
      <c r="A1214">
        <v>141.37199999999999</v>
      </c>
      <c r="B1214">
        <v>2</v>
      </c>
      <c r="C1214">
        <v>0.3</v>
      </c>
      <c r="D1214">
        <v>-48.470400000000019</v>
      </c>
    </row>
    <row r="1215" spans="1:4" x14ac:dyDescent="0.35">
      <c r="A1215">
        <v>3.036</v>
      </c>
      <c r="B1215">
        <v>2</v>
      </c>
      <c r="C1215">
        <v>0.7</v>
      </c>
      <c r="D1215">
        <v>-2.3275999999999994</v>
      </c>
    </row>
    <row r="1216" spans="1:4" x14ac:dyDescent="0.35">
      <c r="A1216">
        <v>4.503000000000001</v>
      </c>
      <c r="B1216">
        <v>1</v>
      </c>
      <c r="C1216">
        <v>0.7</v>
      </c>
      <c r="D1216">
        <v>-3.6024000000000012</v>
      </c>
    </row>
    <row r="1217" spans="1:4" x14ac:dyDescent="0.35">
      <c r="A1217">
        <v>4.6719999999999997</v>
      </c>
      <c r="B1217">
        <v>1</v>
      </c>
      <c r="C1217">
        <v>0.2</v>
      </c>
      <c r="D1217">
        <v>1.5767999999999998</v>
      </c>
    </row>
    <row r="1218" spans="1:4" x14ac:dyDescent="0.35">
      <c r="A1218">
        <v>95.88000000000001</v>
      </c>
      <c r="B1218">
        <v>3</v>
      </c>
      <c r="C1218">
        <v>0.2</v>
      </c>
      <c r="D1218">
        <v>28.764000000000006</v>
      </c>
    </row>
    <row r="1219" spans="1:4" x14ac:dyDescent="0.35">
      <c r="A1219">
        <v>17.024000000000001</v>
      </c>
      <c r="B1219">
        <v>2</v>
      </c>
      <c r="C1219">
        <v>0.2</v>
      </c>
      <c r="D1219">
        <v>1.7024000000000008</v>
      </c>
    </row>
    <row r="1220" spans="1:4" x14ac:dyDescent="0.35">
      <c r="A1220">
        <v>258.69600000000003</v>
      </c>
      <c r="B1220">
        <v>3</v>
      </c>
      <c r="C1220">
        <v>0.2</v>
      </c>
      <c r="D1220">
        <v>64.674000000000007</v>
      </c>
    </row>
    <row r="1221" spans="1:4" x14ac:dyDescent="0.35">
      <c r="A1221">
        <v>1931.9579999999999</v>
      </c>
      <c r="B1221">
        <v>7</v>
      </c>
      <c r="C1221">
        <v>0.4</v>
      </c>
      <c r="D1221">
        <v>-386.3915999999997</v>
      </c>
    </row>
    <row r="1222" spans="1:4" x14ac:dyDescent="0.35">
      <c r="A1222">
        <v>249.75</v>
      </c>
      <c r="B1222">
        <v>9</v>
      </c>
      <c r="C1222">
        <v>0</v>
      </c>
      <c r="D1222">
        <v>44.954999999999977</v>
      </c>
    </row>
    <row r="1223" spans="1:4" x14ac:dyDescent="0.35">
      <c r="A1223">
        <v>255.93600000000004</v>
      </c>
      <c r="B1223">
        <v>8</v>
      </c>
      <c r="C1223">
        <v>0.2</v>
      </c>
      <c r="D1223">
        <v>28.792799999999971</v>
      </c>
    </row>
    <row r="1224" spans="1:4" x14ac:dyDescent="0.35">
      <c r="A1224">
        <v>113.78999999999999</v>
      </c>
      <c r="B1224">
        <v>3</v>
      </c>
      <c r="C1224">
        <v>0</v>
      </c>
      <c r="D1224">
        <v>20.482199999999992</v>
      </c>
    </row>
    <row r="1225" spans="1:4" x14ac:dyDescent="0.35">
      <c r="A1225">
        <v>78.150000000000006</v>
      </c>
      <c r="B1225">
        <v>1</v>
      </c>
      <c r="C1225">
        <v>0</v>
      </c>
      <c r="D1225">
        <v>34.38600000000001</v>
      </c>
    </row>
    <row r="1226" spans="1:4" x14ac:dyDescent="0.35">
      <c r="A1226">
        <v>1.7280000000000002</v>
      </c>
      <c r="B1226">
        <v>1</v>
      </c>
      <c r="C1226">
        <v>0.2</v>
      </c>
      <c r="D1226">
        <v>0.60479999999999989</v>
      </c>
    </row>
    <row r="1227" spans="1:4" x14ac:dyDescent="0.35">
      <c r="A1227">
        <v>40.56</v>
      </c>
      <c r="B1227">
        <v>4</v>
      </c>
      <c r="C1227">
        <v>0</v>
      </c>
      <c r="D1227">
        <v>19.874400000000001</v>
      </c>
    </row>
    <row r="1228" spans="1:4" x14ac:dyDescent="0.35">
      <c r="A1228">
        <v>182.94</v>
      </c>
      <c r="B1228">
        <v>3</v>
      </c>
      <c r="C1228">
        <v>0</v>
      </c>
      <c r="D1228">
        <v>3.6587999999999994</v>
      </c>
    </row>
    <row r="1229" spans="1:4" x14ac:dyDescent="0.35">
      <c r="A1229">
        <v>193.86</v>
      </c>
      <c r="B1229">
        <v>2</v>
      </c>
      <c r="C1229">
        <v>0</v>
      </c>
      <c r="D1229">
        <v>11.631599999999992</v>
      </c>
    </row>
    <row r="1230" spans="1:4" x14ac:dyDescent="0.35">
      <c r="A1230">
        <v>15.28</v>
      </c>
      <c r="B1230">
        <v>2</v>
      </c>
      <c r="C1230">
        <v>0</v>
      </c>
      <c r="D1230">
        <v>7.4871999999999996</v>
      </c>
    </row>
    <row r="1231" spans="1:4" x14ac:dyDescent="0.35">
      <c r="A1231">
        <v>8.73</v>
      </c>
      <c r="B1231">
        <v>1</v>
      </c>
      <c r="C1231">
        <v>0</v>
      </c>
      <c r="D1231">
        <v>2.9681999999999995</v>
      </c>
    </row>
    <row r="1232" spans="1:4" x14ac:dyDescent="0.35">
      <c r="A1232">
        <v>5.68</v>
      </c>
      <c r="B1232">
        <v>2</v>
      </c>
      <c r="C1232">
        <v>0</v>
      </c>
      <c r="D1232">
        <v>1.7607999999999997</v>
      </c>
    </row>
    <row r="1233" spans="1:4" x14ac:dyDescent="0.35">
      <c r="A1233">
        <v>2.78</v>
      </c>
      <c r="B1233">
        <v>2</v>
      </c>
      <c r="C1233">
        <v>0</v>
      </c>
      <c r="D1233">
        <v>0.72279999999999989</v>
      </c>
    </row>
    <row r="1234" spans="1:4" x14ac:dyDescent="0.35">
      <c r="A1234">
        <v>79.959999999999994</v>
      </c>
      <c r="B1234">
        <v>2</v>
      </c>
      <c r="C1234">
        <v>0</v>
      </c>
      <c r="D1234">
        <v>35.981999999999992</v>
      </c>
    </row>
    <row r="1235" spans="1:4" x14ac:dyDescent="0.35">
      <c r="A1235">
        <v>839.98799999999994</v>
      </c>
      <c r="B1235">
        <v>2</v>
      </c>
      <c r="C1235">
        <v>0.4</v>
      </c>
      <c r="D1235">
        <v>69.99899999999991</v>
      </c>
    </row>
    <row r="1236" spans="1:4" x14ac:dyDescent="0.35">
      <c r="A1236">
        <v>47.952000000000005</v>
      </c>
      <c r="B1236">
        <v>3</v>
      </c>
      <c r="C1236">
        <v>0.2</v>
      </c>
      <c r="D1236">
        <v>13.786200000000006</v>
      </c>
    </row>
    <row r="1237" spans="1:4" x14ac:dyDescent="0.35">
      <c r="A1237">
        <v>37.425000000000004</v>
      </c>
      <c r="B1237">
        <v>5</v>
      </c>
      <c r="C1237">
        <v>0.7</v>
      </c>
      <c r="D1237">
        <v>-29.940000000000012</v>
      </c>
    </row>
    <row r="1238" spans="1:4" x14ac:dyDescent="0.35">
      <c r="A1238">
        <v>63.967999999999996</v>
      </c>
      <c r="B1238">
        <v>2</v>
      </c>
      <c r="C1238">
        <v>0.2</v>
      </c>
      <c r="D1238">
        <v>0</v>
      </c>
    </row>
    <row r="1239" spans="1:4" x14ac:dyDescent="0.35">
      <c r="A1239">
        <v>165.048</v>
      </c>
      <c r="B1239">
        <v>3</v>
      </c>
      <c r="C1239">
        <v>0.2</v>
      </c>
      <c r="D1239">
        <v>41.262</v>
      </c>
    </row>
    <row r="1240" spans="1:4" x14ac:dyDescent="0.35">
      <c r="A1240">
        <v>12.35</v>
      </c>
      <c r="B1240">
        <v>1</v>
      </c>
      <c r="C1240">
        <v>0</v>
      </c>
      <c r="D1240">
        <v>5.4340000000000002</v>
      </c>
    </row>
    <row r="1241" spans="1:4" x14ac:dyDescent="0.35">
      <c r="A1241">
        <v>40.97</v>
      </c>
      <c r="B1241">
        <v>1</v>
      </c>
      <c r="C1241">
        <v>0</v>
      </c>
      <c r="D1241">
        <v>10.652200000000001</v>
      </c>
    </row>
    <row r="1242" spans="1:4" x14ac:dyDescent="0.35">
      <c r="A1242">
        <v>22.96</v>
      </c>
      <c r="B1242">
        <v>2</v>
      </c>
      <c r="C1242">
        <v>0</v>
      </c>
      <c r="D1242">
        <v>10.7912</v>
      </c>
    </row>
    <row r="1243" spans="1:4" x14ac:dyDescent="0.35">
      <c r="A1243">
        <v>22</v>
      </c>
      <c r="B1243">
        <v>4</v>
      </c>
      <c r="C1243">
        <v>0</v>
      </c>
      <c r="D1243">
        <v>5.5</v>
      </c>
    </row>
    <row r="1244" spans="1:4" x14ac:dyDescent="0.35">
      <c r="A1244">
        <v>398.35199999999998</v>
      </c>
      <c r="B1244">
        <v>3</v>
      </c>
      <c r="C1244">
        <v>0.2</v>
      </c>
      <c r="D1244">
        <v>124.48499999999999</v>
      </c>
    </row>
    <row r="1245" spans="1:4" x14ac:dyDescent="0.35">
      <c r="A1245">
        <v>8.7200000000000006</v>
      </c>
      <c r="B1245">
        <v>4</v>
      </c>
      <c r="C1245">
        <v>0</v>
      </c>
      <c r="D1245">
        <v>3.5752000000000006</v>
      </c>
    </row>
    <row r="1246" spans="1:4" x14ac:dyDescent="0.35">
      <c r="A1246">
        <v>48.69</v>
      </c>
      <c r="B1246">
        <v>9</v>
      </c>
      <c r="C1246">
        <v>0</v>
      </c>
      <c r="D1246">
        <v>23.8581</v>
      </c>
    </row>
    <row r="1247" spans="1:4" x14ac:dyDescent="0.35">
      <c r="A1247">
        <v>764.6880000000001</v>
      </c>
      <c r="B1247">
        <v>6</v>
      </c>
      <c r="C1247">
        <v>0.2</v>
      </c>
      <c r="D1247">
        <v>95.585999999999899</v>
      </c>
    </row>
    <row r="1248" spans="1:4" x14ac:dyDescent="0.35">
      <c r="A1248">
        <v>3610.848</v>
      </c>
      <c r="B1248">
        <v>12</v>
      </c>
      <c r="C1248">
        <v>0.2</v>
      </c>
      <c r="D1248">
        <v>135.4068000000002</v>
      </c>
    </row>
    <row r="1249" spans="1:4" x14ac:dyDescent="0.35">
      <c r="A1249">
        <v>254.97449999999998</v>
      </c>
      <c r="B1249">
        <v>3</v>
      </c>
      <c r="C1249">
        <v>0.15</v>
      </c>
      <c r="D1249">
        <v>11.998799999999989</v>
      </c>
    </row>
    <row r="1250" spans="1:4" x14ac:dyDescent="0.35">
      <c r="A1250">
        <v>38.82</v>
      </c>
      <c r="B1250">
        <v>6</v>
      </c>
      <c r="C1250">
        <v>0</v>
      </c>
      <c r="D1250">
        <v>17.468999999999998</v>
      </c>
    </row>
    <row r="1251" spans="1:4" x14ac:dyDescent="0.35">
      <c r="A1251">
        <v>1141.9379999999999</v>
      </c>
      <c r="B1251">
        <v>9</v>
      </c>
      <c r="C1251">
        <v>0.1</v>
      </c>
      <c r="D1251">
        <v>139.57019999999989</v>
      </c>
    </row>
    <row r="1252" spans="1:4" x14ac:dyDescent="0.35">
      <c r="A1252">
        <v>1704.56</v>
      </c>
      <c r="B1252">
        <v>13</v>
      </c>
      <c r="C1252">
        <v>0</v>
      </c>
      <c r="D1252">
        <v>511.36799999999999</v>
      </c>
    </row>
    <row r="1253" spans="1:4" x14ac:dyDescent="0.35">
      <c r="A1253">
        <v>3.2</v>
      </c>
      <c r="B1253">
        <v>2</v>
      </c>
      <c r="C1253">
        <v>0</v>
      </c>
      <c r="D1253">
        <v>1.3760000000000003</v>
      </c>
    </row>
    <row r="1254" spans="1:4" x14ac:dyDescent="0.35">
      <c r="A1254">
        <v>1099.96</v>
      </c>
      <c r="B1254">
        <v>4</v>
      </c>
      <c r="C1254">
        <v>0</v>
      </c>
      <c r="D1254">
        <v>285.9896</v>
      </c>
    </row>
    <row r="1255" spans="1:4" x14ac:dyDescent="0.35">
      <c r="A1255">
        <v>5.2480000000000002</v>
      </c>
      <c r="B1255">
        <v>2</v>
      </c>
      <c r="C1255">
        <v>0.2</v>
      </c>
      <c r="D1255">
        <v>0.59039999999999915</v>
      </c>
    </row>
    <row r="1256" spans="1:4" x14ac:dyDescent="0.35">
      <c r="A1256">
        <v>35.909999999999997</v>
      </c>
      <c r="B1256">
        <v>3</v>
      </c>
      <c r="C1256">
        <v>0.4</v>
      </c>
      <c r="D1256">
        <v>-8.3790000000000031</v>
      </c>
    </row>
    <row r="1257" spans="1:4" x14ac:dyDescent="0.35">
      <c r="A1257">
        <v>6.6959999999999997</v>
      </c>
      <c r="B1257">
        <v>1</v>
      </c>
      <c r="C1257">
        <v>0.2</v>
      </c>
      <c r="D1257">
        <v>0.50219999999999976</v>
      </c>
    </row>
    <row r="1258" spans="1:4" x14ac:dyDescent="0.35">
      <c r="A1258">
        <v>43.872000000000007</v>
      </c>
      <c r="B1258">
        <v>2</v>
      </c>
      <c r="C1258">
        <v>0.2</v>
      </c>
      <c r="D1258">
        <v>11.516399999999999</v>
      </c>
    </row>
    <row r="1259" spans="1:4" x14ac:dyDescent="0.35">
      <c r="A1259">
        <v>27.882000000000005</v>
      </c>
      <c r="B1259">
        <v>3</v>
      </c>
      <c r="C1259">
        <v>0.7</v>
      </c>
      <c r="D1259">
        <v>-20.446799999999996</v>
      </c>
    </row>
    <row r="1260" spans="1:4" x14ac:dyDescent="0.35">
      <c r="A1260">
        <v>540.048</v>
      </c>
      <c r="B1260">
        <v>3</v>
      </c>
      <c r="C1260">
        <v>0.2</v>
      </c>
      <c r="D1260">
        <v>-47.254199999999997</v>
      </c>
    </row>
    <row r="1261" spans="1:4" x14ac:dyDescent="0.35">
      <c r="A1261">
        <v>255.68000000000004</v>
      </c>
      <c r="B1261">
        <v>8</v>
      </c>
      <c r="C1261">
        <v>0.2</v>
      </c>
      <c r="D1261">
        <v>76.704000000000008</v>
      </c>
    </row>
    <row r="1262" spans="1:4" x14ac:dyDescent="0.35">
      <c r="A1262">
        <v>863.87999999999988</v>
      </c>
      <c r="B1262">
        <v>3</v>
      </c>
      <c r="C1262">
        <v>0.2</v>
      </c>
      <c r="D1262">
        <v>107.98499999999996</v>
      </c>
    </row>
    <row r="1263" spans="1:4" x14ac:dyDescent="0.35">
      <c r="A1263">
        <v>17.616000000000003</v>
      </c>
      <c r="B1263">
        <v>4</v>
      </c>
      <c r="C1263">
        <v>0.7</v>
      </c>
      <c r="D1263">
        <v>-14.0928</v>
      </c>
    </row>
    <row r="1264" spans="1:4" x14ac:dyDescent="0.35">
      <c r="A1264">
        <v>17.472000000000001</v>
      </c>
      <c r="B1264">
        <v>3</v>
      </c>
      <c r="C1264">
        <v>0.2</v>
      </c>
      <c r="D1264">
        <v>6.3336000000000006</v>
      </c>
    </row>
    <row r="1265" spans="1:4" x14ac:dyDescent="0.35">
      <c r="A1265">
        <v>69.900000000000006</v>
      </c>
      <c r="B1265">
        <v>2</v>
      </c>
      <c r="C1265">
        <v>0</v>
      </c>
      <c r="D1265">
        <v>18.873000000000005</v>
      </c>
    </row>
    <row r="1266" spans="1:4" x14ac:dyDescent="0.35">
      <c r="A1266">
        <v>41.849999999999994</v>
      </c>
      <c r="B1266">
        <v>5</v>
      </c>
      <c r="C1266">
        <v>0</v>
      </c>
      <c r="D1266">
        <v>10.880999999999998</v>
      </c>
    </row>
    <row r="1267" spans="1:4" x14ac:dyDescent="0.35">
      <c r="A1267">
        <v>6.57</v>
      </c>
      <c r="B1267">
        <v>3</v>
      </c>
      <c r="C1267">
        <v>0</v>
      </c>
      <c r="D1267">
        <v>1.7738999999999998</v>
      </c>
    </row>
    <row r="1268" spans="1:4" x14ac:dyDescent="0.35">
      <c r="A1268">
        <v>142.86000000000001</v>
      </c>
      <c r="B1268">
        <v>1</v>
      </c>
      <c r="C1268">
        <v>0</v>
      </c>
      <c r="D1268">
        <v>41.429399999999987</v>
      </c>
    </row>
    <row r="1269" spans="1:4" x14ac:dyDescent="0.35">
      <c r="A1269">
        <v>292.27200000000005</v>
      </c>
      <c r="B1269">
        <v>6</v>
      </c>
      <c r="C1269">
        <v>0.2</v>
      </c>
      <c r="D1269">
        <v>18.266999999999967</v>
      </c>
    </row>
    <row r="1270" spans="1:4" x14ac:dyDescent="0.35">
      <c r="A1270">
        <v>29.328000000000003</v>
      </c>
      <c r="B1270">
        <v>3</v>
      </c>
      <c r="C1270">
        <v>0.2</v>
      </c>
      <c r="D1270">
        <v>3.665999999999995</v>
      </c>
    </row>
    <row r="1271" spans="1:4" x14ac:dyDescent="0.35">
      <c r="A1271">
        <v>12.48</v>
      </c>
      <c r="B1271">
        <v>2</v>
      </c>
      <c r="C1271">
        <v>0</v>
      </c>
      <c r="D1271">
        <v>5.6159999999999997</v>
      </c>
    </row>
    <row r="1272" spans="1:4" x14ac:dyDescent="0.35">
      <c r="A1272">
        <v>102.33600000000001</v>
      </c>
      <c r="B1272">
        <v>4</v>
      </c>
      <c r="C1272">
        <v>0.2</v>
      </c>
      <c r="D1272">
        <v>-12.792000000000002</v>
      </c>
    </row>
    <row r="1273" spans="1:4" x14ac:dyDescent="0.35">
      <c r="A1273">
        <v>48.791999999999987</v>
      </c>
      <c r="B1273">
        <v>3</v>
      </c>
      <c r="C1273">
        <v>0.8</v>
      </c>
      <c r="D1273">
        <v>-126.85920000000002</v>
      </c>
    </row>
    <row r="1274" spans="1:4" x14ac:dyDescent="0.35">
      <c r="A1274">
        <v>44.847999999999992</v>
      </c>
      <c r="B1274">
        <v>8</v>
      </c>
      <c r="C1274">
        <v>0.8</v>
      </c>
      <c r="D1274">
        <v>-67.27200000000002</v>
      </c>
    </row>
    <row r="1275" spans="1:4" x14ac:dyDescent="0.35">
      <c r="A1275">
        <v>10.368000000000002</v>
      </c>
      <c r="B1275">
        <v>2</v>
      </c>
      <c r="C1275">
        <v>0.2</v>
      </c>
      <c r="D1275">
        <v>3.6288</v>
      </c>
    </row>
    <row r="1276" spans="1:4" x14ac:dyDescent="0.35">
      <c r="A1276">
        <v>388.42999999999995</v>
      </c>
      <c r="B1276">
        <v>5</v>
      </c>
      <c r="C1276">
        <v>0.3</v>
      </c>
      <c r="D1276">
        <v>-88.783999999999978</v>
      </c>
    </row>
    <row r="1277" spans="1:4" x14ac:dyDescent="0.35">
      <c r="A1277">
        <v>14.352000000000002</v>
      </c>
      <c r="B1277">
        <v>3</v>
      </c>
      <c r="C1277">
        <v>0.2</v>
      </c>
      <c r="D1277">
        <v>5.2026000000000003</v>
      </c>
    </row>
    <row r="1278" spans="1:4" x14ac:dyDescent="0.35">
      <c r="A1278">
        <v>63.991999999999997</v>
      </c>
      <c r="B1278">
        <v>1</v>
      </c>
      <c r="C1278">
        <v>0.2</v>
      </c>
      <c r="D1278">
        <v>-7.1990999999999961</v>
      </c>
    </row>
    <row r="1279" spans="1:4" x14ac:dyDescent="0.35">
      <c r="A1279">
        <v>86.352000000000004</v>
      </c>
      <c r="B1279">
        <v>3</v>
      </c>
      <c r="C1279">
        <v>0.2</v>
      </c>
      <c r="D1279">
        <v>5.3969999999999914</v>
      </c>
    </row>
    <row r="1280" spans="1:4" x14ac:dyDescent="0.35">
      <c r="A1280">
        <v>32.97</v>
      </c>
      <c r="B1280">
        <v>3</v>
      </c>
      <c r="C1280">
        <v>0</v>
      </c>
      <c r="D1280">
        <v>12.8583</v>
      </c>
    </row>
    <row r="1281" spans="1:4" x14ac:dyDescent="0.35">
      <c r="A1281">
        <v>83.88</v>
      </c>
      <c r="B1281">
        <v>4</v>
      </c>
      <c r="C1281">
        <v>0</v>
      </c>
      <c r="D1281">
        <v>30.196799999999996</v>
      </c>
    </row>
    <row r="1282" spans="1:4" x14ac:dyDescent="0.35">
      <c r="A1282">
        <v>278.39999999999998</v>
      </c>
      <c r="B1282">
        <v>3</v>
      </c>
      <c r="C1282">
        <v>0</v>
      </c>
      <c r="D1282">
        <v>80.735999999999976</v>
      </c>
    </row>
    <row r="1283" spans="1:4" x14ac:dyDescent="0.35">
      <c r="A1283">
        <v>15.120000000000001</v>
      </c>
      <c r="B1283">
        <v>3</v>
      </c>
      <c r="C1283">
        <v>0.2</v>
      </c>
      <c r="D1283">
        <v>4.9139999999999988</v>
      </c>
    </row>
    <row r="1284" spans="1:4" x14ac:dyDescent="0.35">
      <c r="A1284">
        <v>17.430000000000003</v>
      </c>
      <c r="B1284">
        <v>1</v>
      </c>
      <c r="C1284">
        <v>0.7</v>
      </c>
      <c r="D1284">
        <v>-13.363000000000003</v>
      </c>
    </row>
    <row r="1285" spans="1:4" x14ac:dyDescent="0.35">
      <c r="A1285">
        <v>251.64</v>
      </c>
      <c r="B1285">
        <v>3</v>
      </c>
      <c r="C1285">
        <v>0.2</v>
      </c>
      <c r="D1285">
        <v>88.073999999999984</v>
      </c>
    </row>
    <row r="1286" spans="1:4" x14ac:dyDescent="0.35">
      <c r="A1286">
        <v>2.7719999999999994</v>
      </c>
      <c r="B1286">
        <v>7</v>
      </c>
      <c r="C1286">
        <v>0.8</v>
      </c>
      <c r="D1286">
        <v>-4.8510000000000009</v>
      </c>
    </row>
    <row r="1287" spans="1:4" x14ac:dyDescent="0.35">
      <c r="A1287">
        <v>14.9</v>
      </c>
      <c r="B1287">
        <v>5</v>
      </c>
      <c r="C1287">
        <v>0</v>
      </c>
      <c r="D1287">
        <v>1.0429999999999984</v>
      </c>
    </row>
    <row r="1288" spans="1:4" x14ac:dyDescent="0.35">
      <c r="A1288">
        <v>15.48</v>
      </c>
      <c r="B1288">
        <v>3</v>
      </c>
      <c r="C1288">
        <v>0</v>
      </c>
      <c r="D1288">
        <v>4.4891999999999985</v>
      </c>
    </row>
    <row r="1289" spans="1:4" x14ac:dyDescent="0.35">
      <c r="A1289">
        <v>39.880000000000003</v>
      </c>
      <c r="B1289">
        <v>2</v>
      </c>
      <c r="C1289">
        <v>0</v>
      </c>
      <c r="D1289">
        <v>11.166400000000003</v>
      </c>
    </row>
    <row r="1290" spans="1:4" x14ac:dyDescent="0.35">
      <c r="A1290">
        <v>12.192</v>
      </c>
      <c r="B1290">
        <v>4</v>
      </c>
      <c r="C1290">
        <v>0.2</v>
      </c>
      <c r="D1290">
        <v>4.1147999999999989</v>
      </c>
    </row>
    <row r="1291" spans="1:4" x14ac:dyDescent="0.35">
      <c r="A1291">
        <v>20.82</v>
      </c>
      <c r="B1291">
        <v>3</v>
      </c>
      <c r="C1291">
        <v>0</v>
      </c>
      <c r="D1291">
        <v>7.4952000000000005</v>
      </c>
    </row>
    <row r="1292" spans="1:4" x14ac:dyDescent="0.35">
      <c r="A1292">
        <v>13.216000000000001</v>
      </c>
      <c r="B1292">
        <v>4</v>
      </c>
      <c r="C1292">
        <v>0.2</v>
      </c>
      <c r="D1292">
        <v>4.4603999999999999</v>
      </c>
    </row>
    <row r="1293" spans="1:4" x14ac:dyDescent="0.35">
      <c r="A1293">
        <v>32.400000000000006</v>
      </c>
      <c r="B1293">
        <v>5</v>
      </c>
      <c r="C1293">
        <v>0</v>
      </c>
      <c r="D1293">
        <v>15.552000000000001</v>
      </c>
    </row>
    <row r="1294" spans="1:4" x14ac:dyDescent="0.35">
      <c r="A1294">
        <v>32.94</v>
      </c>
      <c r="B1294">
        <v>3</v>
      </c>
      <c r="C1294">
        <v>0</v>
      </c>
      <c r="D1294">
        <v>9.2232000000000021</v>
      </c>
    </row>
    <row r="1295" spans="1:4" x14ac:dyDescent="0.35">
      <c r="A1295">
        <v>114.2</v>
      </c>
      <c r="B1295">
        <v>5</v>
      </c>
      <c r="C1295">
        <v>0</v>
      </c>
      <c r="D1295">
        <v>52.531999999999996</v>
      </c>
    </row>
    <row r="1296" spans="1:4" x14ac:dyDescent="0.35">
      <c r="A1296">
        <v>3.08</v>
      </c>
      <c r="B1296">
        <v>1</v>
      </c>
      <c r="C1296">
        <v>0</v>
      </c>
      <c r="D1296">
        <v>1.4783999999999999</v>
      </c>
    </row>
    <row r="1297" spans="1:4" x14ac:dyDescent="0.35">
      <c r="A1297">
        <v>845.72799999999995</v>
      </c>
      <c r="B1297">
        <v>13</v>
      </c>
      <c r="C1297">
        <v>0.2</v>
      </c>
      <c r="D1297">
        <v>84.572799999999944</v>
      </c>
    </row>
    <row r="1298" spans="1:4" x14ac:dyDescent="0.35">
      <c r="A1298">
        <v>13.904</v>
      </c>
      <c r="B1298">
        <v>2</v>
      </c>
      <c r="C1298">
        <v>0.2</v>
      </c>
      <c r="D1298">
        <v>4.5187999999999997</v>
      </c>
    </row>
    <row r="1299" spans="1:4" x14ac:dyDescent="0.35">
      <c r="A1299">
        <v>20.72</v>
      </c>
      <c r="B1299">
        <v>2</v>
      </c>
      <c r="C1299">
        <v>0.2</v>
      </c>
      <c r="D1299">
        <v>6.4749999999999979</v>
      </c>
    </row>
    <row r="1300" spans="1:4" x14ac:dyDescent="0.35">
      <c r="A1300">
        <v>114.94999999999999</v>
      </c>
      <c r="B1300">
        <v>5</v>
      </c>
      <c r="C1300">
        <v>0</v>
      </c>
      <c r="D1300">
        <v>2.2990000000000066</v>
      </c>
    </row>
    <row r="1301" spans="1:4" x14ac:dyDescent="0.35">
      <c r="A1301">
        <v>26.96</v>
      </c>
      <c r="B1301">
        <v>2</v>
      </c>
      <c r="C1301">
        <v>0</v>
      </c>
      <c r="D1301">
        <v>7.0095999999999989</v>
      </c>
    </row>
    <row r="1302" spans="1:4" x14ac:dyDescent="0.35">
      <c r="A1302">
        <v>572.76</v>
      </c>
      <c r="B1302">
        <v>6</v>
      </c>
      <c r="C1302">
        <v>0</v>
      </c>
      <c r="D1302">
        <v>166.10039999999995</v>
      </c>
    </row>
    <row r="1303" spans="1:4" x14ac:dyDescent="0.35">
      <c r="A1303">
        <v>286.38</v>
      </c>
      <c r="B1303">
        <v>3</v>
      </c>
      <c r="C1303">
        <v>0</v>
      </c>
      <c r="D1303">
        <v>83.050199999999975</v>
      </c>
    </row>
    <row r="1304" spans="1:4" x14ac:dyDescent="0.35">
      <c r="A1304">
        <v>61.96</v>
      </c>
      <c r="B1304">
        <v>2</v>
      </c>
      <c r="C1304">
        <v>0</v>
      </c>
      <c r="D1304">
        <v>4.3371999999999957</v>
      </c>
    </row>
    <row r="1305" spans="1:4" x14ac:dyDescent="0.35">
      <c r="A1305">
        <v>23.99</v>
      </c>
      <c r="B1305">
        <v>1</v>
      </c>
      <c r="C1305">
        <v>0</v>
      </c>
      <c r="D1305">
        <v>5.5176999999999978</v>
      </c>
    </row>
    <row r="1306" spans="1:4" x14ac:dyDescent="0.35">
      <c r="A1306">
        <v>287.96999999999997</v>
      </c>
      <c r="B1306">
        <v>3</v>
      </c>
      <c r="C1306">
        <v>0</v>
      </c>
      <c r="D1306">
        <v>77.751899999999992</v>
      </c>
    </row>
    <row r="1307" spans="1:4" x14ac:dyDescent="0.35">
      <c r="A1307">
        <v>419.94399999999996</v>
      </c>
      <c r="B1307">
        <v>7</v>
      </c>
      <c r="C1307">
        <v>0.2</v>
      </c>
      <c r="D1307">
        <v>52.492999999999967</v>
      </c>
    </row>
    <row r="1308" spans="1:4" x14ac:dyDescent="0.35">
      <c r="A1308">
        <v>46.76</v>
      </c>
      <c r="B1308">
        <v>7</v>
      </c>
      <c r="C1308">
        <v>0</v>
      </c>
      <c r="D1308">
        <v>22.444800000000001</v>
      </c>
    </row>
    <row r="1309" spans="1:4" x14ac:dyDescent="0.35">
      <c r="A1309">
        <v>17.712</v>
      </c>
      <c r="B1309">
        <v>3</v>
      </c>
      <c r="C1309">
        <v>0.2</v>
      </c>
      <c r="D1309">
        <v>6.4206000000000012</v>
      </c>
    </row>
    <row r="1310" spans="1:4" x14ac:dyDescent="0.35">
      <c r="A1310">
        <v>21.78</v>
      </c>
      <c r="B1310">
        <v>2</v>
      </c>
      <c r="C1310">
        <v>0</v>
      </c>
      <c r="D1310">
        <v>5.6628000000000007</v>
      </c>
    </row>
    <row r="1311" spans="1:4" x14ac:dyDescent="0.35">
      <c r="A1311">
        <v>161.94</v>
      </c>
      <c r="B1311">
        <v>3</v>
      </c>
      <c r="C1311">
        <v>0</v>
      </c>
      <c r="D1311">
        <v>9.716399999999993</v>
      </c>
    </row>
    <row r="1312" spans="1:4" x14ac:dyDescent="0.35">
      <c r="A1312">
        <v>161.56800000000001</v>
      </c>
      <c r="B1312">
        <v>2</v>
      </c>
      <c r="C1312">
        <v>0.2</v>
      </c>
      <c r="D1312">
        <v>-8.0783999999999949</v>
      </c>
    </row>
    <row r="1313" spans="1:4" x14ac:dyDescent="0.35">
      <c r="A1313">
        <v>3.69</v>
      </c>
      <c r="B1313">
        <v>1</v>
      </c>
      <c r="C1313">
        <v>0</v>
      </c>
      <c r="D1313">
        <v>1.7343</v>
      </c>
    </row>
    <row r="1314" spans="1:4" x14ac:dyDescent="0.35">
      <c r="A1314">
        <v>122.12</v>
      </c>
      <c r="B1314">
        <v>4</v>
      </c>
      <c r="C1314">
        <v>0</v>
      </c>
      <c r="D1314">
        <v>56.175200000000004</v>
      </c>
    </row>
    <row r="1315" spans="1:4" x14ac:dyDescent="0.35">
      <c r="A1315">
        <v>155.37199999999999</v>
      </c>
      <c r="B1315">
        <v>2</v>
      </c>
      <c r="C1315">
        <v>0.3</v>
      </c>
      <c r="D1315">
        <v>-13.317599999999999</v>
      </c>
    </row>
    <row r="1316" spans="1:4" x14ac:dyDescent="0.35">
      <c r="A1316">
        <v>38.880000000000003</v>
      </c>
      <c r="B1316">
        <v>6</v>
      </c>
      <c r="C1316">
        <v>0</v>
      </c>
      <c r="D1316">
        <v>18.662400000000002</v>
      </c>
    </row>
    <row r="1317" spans="1:4" x14ac:dyDescent="0.35">
      <c r="A1317">
        <v>183.84</v>
      </c>
      <c r="B1317">
        <v>8</v>
      </c>
      <c r="C1317">
        <v>0</v>
      </c>
      <c r="D1317">
        <v>62.505600000000001</v>
      </c>
    </row>
    <row r="1318" spans="1:4" x14ac:dyDescent="0.35">
      <c r="A1318">
        <v>579.29999999999995</v>
      </c>
      <c r="B1318">
        <v>5</v>
      </c>
      <c r="C1318">
        <v>0</v>
      </c>
      <c r="D1318">
        <v>28.964999999999961</v>
      </c>
    </row>
    <row r="1319" spans="1:4" x14ac:dyDescent="0.35">
      <c r="A1319">
        <v>14.200000000000001</v>
      </c>
      <c r="B1319">
        <v>1</v>
      </c>
      <c r="C1319">
        <v>0.2</v>
      </c>
      <c r="D1319">
        <v>3.3724999999999992</v>
      </c>
    </row>
    <row r="1320" spans="1:4" x14ac:dyDescent="0.35">
      <c r="A1320">
        <v>575.91999999999996</v>
      </c>
      <c r="B1320">
        <v>2</v>
      </c>
      <c r="C1320">
        <v>0.2</v>
      </c>
      <c r="D1320">
        <v>71.989999999999981</v>
      </c>
    </row>
    <row r="1321" spans="1:4" x14ac:dyDescent="0.35">
      <c r="A1321">
        <v>5.1840000000000011</v>
      </c>
      <c r="B1321">
        <v>6</v>
      </c>
      <c r="C1321">
        <v>0.7</v>
      </c>
      <c r="D1321">
        <v>-3.6288</v>
      </c>
    </row>
    <row r="1322" spans="1:4" x14ac:dyDescent="0.35">
      <c r="A1322">
        <v>5.2290000000000001</v>
      </c>
      <c r="B1322">
        <v>3</v>
      </c>
      <c r="C1322">
        <v>0.7</v>
      </c>
      <c r="D1322">
        <v>-4.1831999999999976</v>
      </c>
    </row>
    <row r="1323" spans="1:4" x14ac:dyDescent="0.35">
      <c r="A1323">
        <v>285.55200000000002</v>
      </c>
      <c r="B1323">
        <v>2</v>
      </c>
      <c r="C1323">
        <v>0.2</v>
      </c>
      <c r="D1323">
        <v>35.69399999999996</v>
      </c>
    </row>
    <row r="1324" spans="1:4" x14ac:dyDescent="0.35">
      <c r="A1324">
        <v>72.8</v>
      </c>
      <c r="B1324">
        <v>5</v>
      </c>
      <c r="C1324">
        <v>0</v>
      </c>
      <c r="D1324">
        <v>19.656000000000002</v>
      </c>
    </row>
    <row r="1325" spans="1:4" x14ac:dyDescent="0.35">
      <c r="A1325">
        <v>10.816000000000001</v>
      </c>
      <c r="B1325">
        <v>4</v>
      </c>
      <c r="C1325">
        <v>0.2</v>
      </c>
      <c r="D1325">
        <v>3.5151999999999988</v>
      </c>
    </row>
    <row r="1326" spans="1:4" x14ac:dyDescent="0.35">
      <c r="A1326">
        <v>46.26</v>
      </c>
      <c r="B1326">
        <v>3</v>
      </c>
      <c r="C1326">
        <v>0</v>
      </c>
      <c r="D1326">
        <v>12.490200000000003</v>
      </c>
    </row>
    <row r="1327" spans="1:4" x14ac:dyDescent="0.35">
      <c r="A1327">
        <v>17.459999999999997</v>
      </c>
      <c r="B1327">
        <v>6</v>
      </c>
      <c r="C1327">
        <v>0.8</v>
      </c>
      <c r="D1327">
        <v>-30.555000000000007</v>
      </c>
    </row>
    <row r="1328" spans="1:4" x14ac:dyDescent="0.35">
      <c r="A1328">
        <v>51.072000000000003</v>
      </c>
      <c r="B1328">
        <v>6</v>
      </c>
      <c r="C1328">
        <v>0.2</v>
      </c>
      <c r="D1328">
        <v>5.1072000000000024</v>
      </c>
    </row>
    <row r="1329" spans="1:4" x14ac:dyDescent="0.35">
      <c r="A1329">
        <v>11.34</v>
      </c>
      <c r="B1329">
        <v>1</v>
      </c>
      <c r="C1329">
        <v>0</v>
      </c>
      <c r="D1329">
        <v>5.5565999999999995</v>
      </c>
    </row>
    <row r="1330" spans="1:4" x14ac:dyDescent="0.35">
      <c r="A1330">
        <v>87.92</v>
      </c>
      <c r="B1330">
        <v>4</v>
      </c>
      <c r="C1330">
        <v>0</v>
      </c>
      <c r="D1330">
        <v>26.375999999999998</v>
      </c>
    </row>
    <row r="1331" spans="1:4" x14ac:dyDescent="0.35">
      <c r="A1331">
        <v>37.049999999999997</v>
      </c>
      <c r="B1331">
        <v>3</v>
      </c>
      <c r="C1331">
        <v>0</v>
      </c>
      <c r="D1331">
        <v>16.302</v>
      </c>
    </row>
    <row r="1332" spans="1:4" x14ac:dyDescent="0.35">
      <c r="A1332">
        <v>2.97</v>
      </c>
      <c r="B1332">
        <v>1</v>
      </c>
      <c r="C1332">
        <v>0.4</v>
      </c>
      <c r="D1332">
        <v>-0.64350000000000018</v>
      </c>
    </row>
    <row r="1333" spans="1:4" x14ac:dyDescent="0.35">
      <c r="A1333">
        <v>27.439999999999998</v>
      </c>
      <c r="B1333">
        <v>2</v>
      </c>
      <c r="C1333">
        <v>0.2</v>
      </c>
      <c r="D1333">
        <v>2.4009999999999998</v>
      </c>
    </row>
    <row r="1334" spans="1:4" x14ac:dyDescent="0.35">
      <c r="A1334">
        <v>1.0799999999999998</v>
      </c>
      <c r="B1334">
        <v>3</v>
      </c>
      <c r="C1334">
        <v>0.8</v>
      </c>
      <c r="D1334">
        <v>-1.7280000000000002</v>
      </c>
    </row>
    <row r="1335" spans="1:4" x14ac:dyDescent="0.35">
      <c r="A1335">
        <v>7.9599999999999973</v>
      </c>
      <c r="B1335">
        <v>2</v>
      </c>
      <c r="C1335">
        <v>0.8</v>
      </c>
      <c r="D1335">
        <v>-13.930000000000003</v>
      </c>
    </row>
    <row r="1336" spans="1:4" x14ac:dyDescent="0.35">
      <c r="A1336">
        <v>140.73599999999999</v>
      </c>
      <c r="B1336">
        <v>8</v>
      </c>
      <c r="C1336">
        <v>0.2</v>
      </c>
      <c r="D1336">
        <v>52.775999999999996</v>
      </c>
    </row>
    <row r="1337" spans="1:4" x14ac:dyDescent="0.35">
      <c r="A1337">
        <v>552.55999999999995</v>
      </c>
      <c r="B1337">
        <v>4</v>
      </c>
      <c r="C1337">
        <v>0</v>
      </c>
      <c r="D1337">
        <v>0</v>
      </c>
    </row>
    <row r="1338" spans="1:4" x14ac:dyDescent="0.35">
      <c r="A1338">
        <v>25.11</v>
      </c>
      <c r="B1338">
        <v>3</v>
      </c>
      <c r="C1338">
        <v>0</v>
      </c>
      <c r="D1338">
        <v>6.5285999999999991</v>
      </c>
    </row>
    <row r="1339" spans="1:4" x14ac:dyDescent="0.35">
      <c r="A1339">
        <v>29.78</v>
      </c>
      <c r="B1339">
        <v>2</v>
      </c>
      <c r="C1339">
        <v>0</v>
      </c>
      <c r="D1339">
        <v>8.0406000000000013</v>
      </c>
    </row>
    <row r="1340" spans="1:4" x14ac:dyDescent="0.35">
      <c r="A1340">
        <v>677.58</v>
      </c>
      <c r="B1340">
        <v>3</v>
      </c>
      <c r="C1340">
        <v>0</v>
      </c>
      <c r="D1340">
        <v>176.17080000000001</v>
      </c>
    </row>
    <row r="1341" spans="1:4" x14ac:dyDescent="0.35">
      <c r="A1341">
        <v>75.040000000000006</v>
      </c>
      <c r="B1341">
        <v>8</v>
      </c>
      <c r="C1341">
        <v>0</v>
      </c>
      <c r="D1341">
        <v>36.019200000000005</v>
      </c>
    </row>
    <row r="1342" spans="1:4" x14ac:dyDescent="0.35">
      <c r="A1342">
        <v>695.7</v>
      </c>
      <c r="B1342">
        <v>2</v>
      </c>
      <c r="C1342">
        <v>0.5</v>
      </c>
      <c r="D1342">
        <v>-27.827999999999975</v>
      </c>
    </row>
    <row r="1343" spans="1:4" x14ac:dyDescent="0.35">
      <c r="A1343">
        <v>15.66</v>
      </c>
      <c r="B1343">
        <v>5</v>
      </c>
      <c r="C1343">
        <v>0.7</v>
      </c>
      <c r="D1343">
        <v>-12.527999999999995</v>
      </c>
    </row>
    <row r="1344" spans="1:4" x14ac:dyDescent="0.35">
      <c r="A1344">
        <v>28.854000000000006</v>
      </c>
      <c r="B1344">
        <v>6</v>
      </c>
      <c r="C1344">
        <v>0.7</v>
      </c>
      <c r="D1344">
        <v>-21.159599999999998</v>
      </c>
    </row>
    <row r="1345" spans="1:4" x14ac:dyDescent="0.35">
      <c r="A1345">
        <v>47.82</v>
      </c>
      <c r="B1345">
        <v>3</v>
      </c>
      <c r="C1345">
        <v>0</v>
      </c>
      <c r="D1345">
        <v>14.345999999999995</v>
      </c>
    </row>
    <row r="1346" spans="1:4" x14ac:dyDescent="0.35">
      <c r="A1346">
        <v>13.049999999999999</v>
      </c>
      <c r="B1346">
        <v>5</v>
      </c>
      <c r="C1346">
        <v>0</v>
      </c>
      <c r="D1346">
        <v>6.0029999999999992</v>
      </c>
    </row>
    <row r="1347" spans="1:4" x14ac:dyDescent="0.35">
      <c r="A1347">
        <v>93.78</v>
      </c>
      <c r="B1347">
        <v>2</v>
      </c>
      <c r="C1347">
        <v>0</v>
      </c>
      <c r="D1347">
        <v>36.574200000000005</v>
      </c>
    </row>
    <row r="1348" spans="1:4" x14ac:dyDescent="0.35">
      <c r="A1348">
        <v>47.18</v>
      </c>
      <c r="B1348">
        <v>7</v>
      </c>
      <c r="C1348">
        <v>0</v>
      </c>
      <c r="D1348">
        <v>23.59</v>
      </c>
    </row>
    <row r="1349" spans="1:4" x14ac:dyDescent="0.35">
      <c r="A1349">
        <v>19.68</v>
      </c>
      <c r="B1349">
        <v>6</v>
      </c>
      <c r="C1349">
        <v>0</v>
      </c>
      <c r="D1349">
        <v>5.7071999999999976</v>
      </c>
    </row>
    <row r="1350" spans="1:4" x14ac:dyDescent="0.35">
      <c r="A1350">
        <v>53.4</v>
      </c>
      <c r="B1350">
        <v>10</v>
      </c>
      <c r="C1350">
        <v>0</v>
      </c>
      <c r="D1350">
        <v>25.097999999999999</v>
      </c>
    </row>
    <row r="1351" spans="1:4" x14ac:dyDescent="0.35">
      <c r="A1351">
        <v>35.880000000000003</v>
      </c>
      <c r="B1351">
        <v>6</v>
      </c>
      <c r="C1351">
        <v>0</v>
      </c>
      <c r="D1351">
        <v>17.2224</v>
      </c>
    </row>
    <row r="1352" spans="1:4" x14ac:dyDescent="0.35">
      <c r="A1352">
        <v>258.279</v>
      </c>
      <c r="B1352">
        <v>3</v>
      </c>
      <c r="C1352">
        <v>0.3</v>
      </c>
      <c r="D1352">
        <v>-70.104300000000023</v>
      </c>
    </row>
    <row r="1353" spans="1:4" x14ac:dyDescent="0.35">
      <c r="A1353">
        <v>31.4</v>
      </c>
      <c r="B1353">
        <v>2</v>
      </c>
      <c r="C1353">
        <v>0</v>
      </c>
      <c r="D1353">
        <v>7.8500000000000014</v>
      </c>
    </row>
    <row r="1354" spans="1:4" x14ac:dyDescent="0.35">
      <c r="A1354">
        <v>183.96</v>
      </c>
      <c r="B1354">
        <v>5</v>
      </c>
      <c r="C1354">
        <v>0.2</v>
      </c>
      <c r="D1354">
        <v>20.695499999999988</v>
      </c>
    </row>
    <row r="1355" spans="1:4" x14ac:dyDescent="0.35">
      <c r="A1355">
        <v>17.61</v>
      </c>
      <c r="B1355">
        <v>3</v>
      </c>
      <c r="C1355">
        <v>0</v>
      </c>
      <c r="D1355">
        <v>8.4527999999999999</v>
      </c>
    </row>
    <row r="1356" spans="1:4" x14ac:dyDescent="0.35">
      <c r="A1356">
        <v>300.904</v>
      </c>
      <c r="B1356">
        <v>1</v>
      </c>
      <c r="C1356">
        <v>0.2</v>
      </c>
      <c r="D1356">
        <v>11.283900000000017</v>
      </c>
    </row>
    <row r="1357" spans="1:4" x14ac:dyDescent="0.35">
      <c r="A1357">
        <v>220.77600000000001</v>
      </c>
      <c r="B1357">
        <v>3</v>
      </c>
      <c r="C1357">
        <v>0.2</v>
      </c>
      <c r="D1357">
        <v>-44.155200000000022</v>
      </c>
    </row>
    <row r="1358" spans="1:4" x14ac:dyDescent="0.35">
      <c r="A1358">
        <v>281.42400000000004</v>
      </c>
      <c r="B1358">
        <v>11</v>
      </c>
      <c r="C1358">
        <v>0.2</v>
      </c>
      <c r="D1358">
        <v>-35.178000000000004</v>
      </c>
    </row>
    <row r="1359" spans="1:4" x14ac:dyDescent="0.35">
      <c r="A1359">
        <v>79.14</v>
      </c>
      <c r="B1359">
        <v>3</v>
      </c>
      <c r="C1359">
        <v>0</v>
      </c>
      <c r="D1359">
        <v>36.404399999999995</v>
      </c>
    </row>
    <row r="1360" spans="1:4" x14ac:dyDescent="0.35">
      <c r="A1360">
        <v>1.988</v>
      </c>
      <c r="B1360">
        <v>1</v>
      </c>
      <c r="C1360">
        <v>0.6</v>
      </c>
      <c r="D1360">
        <v>-1.4413</v>
      </c>
    </row>
    <row r="1361" spans="1:4" x14ac:dyDescent="0.35">
      <c r="A1361">
        <v>145.56800000000001</v>
      </c>
      <c r="B1361">
        <v>2</v>
      </c>
      <c r="C1361">
        <v>0.2</v>
      </c>
      <c r="D1361">
        <v>0</v>
      </c>
    </row>
    <row r="1362" spans="1:4" x14ac:dyDescent="0.35">
      <c r="A1362">
        <v>123.256</v>
      </c>
      <c r="B1362">
        <v>7</v>
      </c>
      <c r="C1362">
        <v>0.2</v>
      </c>
      <c r="D1362">
        <v>9.2441999999999993</v>
      </c>
    </row>
    <row r="1363" spans="1:4" x14ac:dyDescent="0.35">
      <c r="A1363">
        <v>23.680000000000003</v>
      </c>
      <c r="B1363">
        <v>4</v>
      </c>
      <c r="C1363">
        <v>0.2</v>
      </c>
      <c r="D1363">
        <v>7.3999999999999995</v>
      </c>
    </row>
    <row r="1364" spans="1:4" x14ac:dyDescent="0.35">
      <c r="A1364">
        <v>309.57600000000002</v>
      </c>
      <c r="B1364">
        <v>4</v>
      </c>
      <c r="C1364">
        <v>0.4</v>
      </c>
      <c r="D1364">
        <v>-56.755600000000015</v>
      </c>
    </row>
    <row r="1365" spans="1:4" x14ac:dyDescent="0.35">
      <c r="A1365">
        <v>38.388000000000005</v>
      </c>
      <c r="B1365">
        <v>14</v>
      </c>
      <c r="C1365">
        <v>0.7</v>
      </c>
      <c r="D1365">
        <v>-25.591999999999999</v>
      </c>
    </row>
    <row r="1366" spans="1:4" x14ac:dyDescent="0.35">
      <c r="A1366">
        <v>95.994000000000014</v>
      </c>
      <c r="B1366">
        <v>2</v>
      </c>
      <c r="C1366">
        <v>0.7</v>
      </c>
      <c r="D1366">
        <v>-63.995999999999981</v>
      </c>
    </row>
    <row r="1367" spans="1:4" x14ac:dyDescent="0.35">
      <c r="A1367">
        <v>239.95200000000003</v>
      </c>
      <c r="B1367">
        <v>6</v>
      </c>
      <c r="C1367">
        <v>0.2</v>
      </c>
      <c r="D1367">
        <v>-35.992800000000038</v>
      </c>
    </row>
    <row r="1368" spans="1:4" x14ac:dyDescent="0.35">
      <c r="A1368">
        <v>201.584</v>
      </c>
      <c r="B1368">
        <v>2</v>
      </c>
      <c r="C1368">
        <v>0.2</v>
      </c>
      <c r="D1368">
        <v>15.118800000000007</v>
      </c>
    </row>
    <row r="1369" spans="1:4" x14ac:dyDescent="0.35">
      <c r="A1369">
        <v>899.13600000000008</v>
      </c>
      <c r="B1369">
        <v>4</v>
      </c>
      <c r="C1369">
        <v>0.2</v>
      </c>
      <c r="D1369">
        <v>-146.10960000000014</v>
      </c>
    </row>
    <row r="1370" spans="1:4" x14ac:dyDescent="0.35">
      <c r="A1370">
        <v>145.9</v>
      </c>
      <c r="B1370">
        <v>5</v>
      </c>
      <c r="C1370">
        <v>0</v>
      </c>
      <c r="D1370">
        <v>62.736999999999995</v>
      </c>
    </row>
    <row r="1371" spans="1:4" x14ac:dyDescent="0.35">
      <c r="A1371">
        <v>590.05800000000011</v>
      </c>
      <c r="B1371">
        <v>7</v>
      </c>
      <c r="C1371">
        <v>0.7</v>
      </c>
      <c r="D1371">
        <v>-786.74400000000026</v>
      </c>
    </row>
    <row r="1372" spans="1:4" x14ac:dyDescent="0.35">
      <c r="A1372">
        <v>14.04</v>
      </c>
      <c r="B1372">
        <v>3</v>
      </c>
      <c r="C1372">
        <v>0.2</v>
      </c>
      <c r="D1372">
        <v>1.5794999999999986</v>
      </c>
    </row>
    <row r="1373" spans="1:4" x14ac:dyDescent="0.35">
      <c r="A1373">
        <v>49.08</v>
      </c>
      <c r="B1373">
        <v>3</v>
      </c>
      <c r="C1373">
        <v>0</v>
      </c>
      <c r="D1373">
        <v>4.9079999999999977</v>
      </c>
    </row>
    <row r="1374" spans="1:4" x14ac:dyDescent="0.35">
      <c r="A1374">
        <v>29.6</v>
      </c>
      <c r="B1374">
        <v>2</v>
      </c>
      <c r="C1374">
        <v>0</v>
      </c>
      <c r="D1374">
        <v>14.8</v>
      </c>
    </row>
    <row r="1375" spans="1:4" x14ac:dyDescent="0.35">
      <c r="A1375">
        <v>17.088000000000001</v>
      </c>
      <c r="B1375">
        <v>4</v>
      </c>
      <c r="C1375">
        <v>0.2</v>
      </c>
      <c r="D1375">
        <v>5.5535999999999994</v>
      </c>
    </row>
    <row r="1376" spans="1:4" x14ac:dyDescent="0.35">
      <c r="A1376">
        <v>912.75</v>
      </c>
      <c r="B1376">
        <v>5</v>
      </c>
      <c r="C1376">
        <v>0</v>
      </c>
      <c r="D1376">
        <v>118.65750000000006</v>
      </c>
    </row>
    <row r="1377" spans="1:4" x14ac:dyDescent="0.35">
      <c r="A1377">
        <v>1089.75</v>
      </c>
      <c r="B1377">
        <v>3</v>
      </c>
      <c r="C1377">
        <v>0</v>
      </c>
      <c r="D1377">
        <v>305.13000000000011</v>
      </c>
    </row>
    <row r="1378" spans="1:4" x14ac:dyDescent="0.35">
      <c r="A1378">
        <v>447.84</v>
      </c>
      <c r="B1378">
        <v>8</v>
      </c>
      <c r="C1378">
        <v>0</v>
      </c>
      <c r="D1378">
        <v>219.44159999999999</v>
      </c>
    </row>
    <row r="1379" spans="1:4" x14ac:dyDescent="0.35">
      <c r="A1379">
        <v>16.399999999999999</v>
      </c>
      <c r="B1379">
        <v>5</v>
      </c>
      <c r="C1379">
        <v>0</v>
      </c>
      <c r="D1379">
        <v>4.2639999999999993</v>
      </c>
    </row>
    <row r="1380" spans="1:4" x14ac:dyDescent="0.35">
      <c r="A1380">
        <v>399.96000000000004</v>
      </c>
      <c r="B1380">
        <v>5</v>
      </c>
      <c r="C1380">
        <v>0.2</v>
      </c>
      <c r="D1380">
        <v>34.996499999999969</v>
      </c>
    </row>
    <row r="1381" spans="1:4" x14ac:dyDescent="0.35">
      <c r="A1381">
        <v>158.9</v>
      </c>
      <c r="B1381">
        <v>5</v>
      </c>
      <c r="C1381">
        <v>0</v>
      </c>
      <c r="D1381">
        <v>7.9449999999999932</v>
      </c>
    </row>
    <row r="1382" spans="1:4" x14ac:dyDescent="0.35">
      <c r="A1382">
        <v>13.184000000000001</v>
      </c>
      <c r="B1382">
        <v>1</v>
      </c>
      <c r="C1382">
        <v>0.2</v>
      </c>
      <c r="D1382">
        <v>4.7792000000000003</v>
      </c>
    </row>
    <row r="1383" spans="1:4" x14ac:dyDescent="0.35">
      <c r="A1383">
        <v>83.951999999999998</v>
      </c>
      <c r="B1383">
        <v>3</v>
      </c>
      <c r="C1383">
        <v>0.6</v>
      </c>
      <c r="D1383">
        <v>-90.24839999999999</v>
      </c>
    </row>
    <row r="1384" spans="1:4" x14ac:dyDescent="0.35">
      <c r="A1384">
        <v>80.98</v>
      </c>
      <c r="B1384">
        <v>1</v>
      </c>
      <c r="C1384">
        <v>0</v>
      </c>
      <c r="D1384">
        <v>1.6196000000000055</v>
      </c>
    </row>
    <row r="1385" spans="1:4" x14ac:dyDescent="0.35">
      <c r="A1385">
        <v>348.84</v>
      </c>
      <c r="B1385">
        <v>9</v>
      </c>
      <c r="C1385">
        <v>0</v>
      </c>
      <c r="D1385">
        <v>170.9316</v>
      </c>
    </row>
    <row r="1386" spans="1:4" x14ac:dyDescent="0.35">
      <c r="A1386">
        <v>9.4499999999999993</v>
      </c>
      <c r="B1386">
        <v>5</v>
      </c>
      <c r="C1386">
        <v>0</v>
      </c>
      <c r="D1386">
        <v>0.18900000000000028</v>
      </c>
    </row>
    <row r="1387" spans="1:4" x14ac:dyDescent="0.35">
      <c r="A1387">
        <v>18.84</v>
      </c>
      <c r="B1387">
        <v>3</v>
      </c>
      <c r="C1387">
        <v>0</v>
      </c>
      <c r="D1387">
        <v>7.1592000000000002</v>
      </c>
    </row>
    <row r="1388" spans="1:4" x14ac:dyDescent="0.35">
      <c r="A1388">
        <v>239.98</v>
      </c>
      <c r="B1388">
        <v>2</v>
      </c>
      <c r="C1388">
        <v>0</v>
      </c>
      <c r="D1388">
        <v>52.795599999999979</v>
      </c>
    </row>
    <row r="1389" spans="1:4" x14ac:dyDescent="0.35">
      <c r="A1389">
        <v>167.96</v>
      </c>
      <c r="B1389">
        <v>2</v>
      </c>
      <c r="C1389">
        <v>0</v>
      </c>
      <c r="D1389">
        <v>78.941199999999995</v>
      </c>
    </row>
    <row r="1390" spans="1:4" x14ac:dyDescent="0.35">
      <c r="A1390">
        <v>104.85000000000001</v>
      </c>
      <c r="B1390">
        <v>3</v>
      </c>
      <c r="C1390">
        <v>0</v>
      </c>
      <c r="D1390">
        <v>28.309500000000007</v>
      </c>
    </row>
    <row r="1391" spans="1:4" x14ac:dyDescent="0.35">
      <c r="A1391">
        <v>484.83000000000004</v>
      </c>
      <c r="B1391">
        <v>3</v>
      </c>
      <c r="C1391">
        <v>0</v>
      </c>
      <c r="D1391">
        <v>126.05580000000002</v>
      </c>
    </row>
    <row r="1392" spans="1:4" x14ac:dyDescent="0.35">
      <c r="A1392">
        <v>122.97</v>
      </c>
      <c r="B1392">
        <v>3</v>
      </c>
      <c r="C1392">
        <v>0</v>
      </c>
      <c r="D1392">
        <v>60.255300000000005</v>
      </c>
    </row>
    <row r="1393" spans="1:4" x14ac:dyDescent="0.35">
      <c r="A1393">
        <v>154.44</v>
      </c>
      <c r="B1393">
        <v>3</v>
      </c>
      <c r="C1393">
        <v>0</v>
      </c>
      <c r="D1393">
        <v>1.5444000000000031</v>
      </c>
    </row>
    <row r="1394" spans="1:4" x14ac:dyDescent="0.35">
      <c r="A1394">
        <v>342.37</v>
      </c>
      <c r="B1394">
        <v>7</v>
      </c>
      <c r="C1394">
        <v>0</v>
      </c>
      <c r="D1394">
        <v>160.91389999999998</v>
      </c>
    </row>
    <row r="1395" spans="1:4" x14ac:dyDescent="0.35">
      <c r="A1395">
        <v>9.5519999999999996</v>
      </c>
      <c r="B1395">
        <v>3</v>
      </c>
      <c r="C1395">
        <v>0.2</v>
      </c>
      <c r="D1395">
        <v>1.5521999999999991</v>
      </c>
    </row>
    <row r="1396" spans="1:4" x14ac:dyDescent="0.35">
      <c r="A1396">
        <v>652.45000000000005</v>
      </c>
      <c r="B1396">
        <v>5</v>
      </c>
      <c r="C1396">
        <v>0.5</v>
      </c>
      <c r="D1396">
        <v>-430.61700000000019</v>
      </c>
    </row>
    <row r="1397" spans="1:4" x14ac:dyDescent="0.35">
      <c r="A1397">
        <v>66.644999999999996</v>
      </c>
      <c r="B1397">
        <v>3</v>
      </c>
      <c r="C1397">
        <v>0.5</v>
      </c>
      <c r="D1397">
        <v>-42.652799999999999</v>
      </c>
    </row>
    <row r="1398" spans="1:4" x14ac:dyDescent="0.35">
      <c r="A1398">
        <v>17.216000000000001</v>
      </c>
      <c r="B1398">
        <v>4</v>
      </c>
      <c r="C1398">
        <v>0.2</v>
      </c>
      <c r="D1398">
        <v>6.025599999999999</v>
      </c>
    </row>
    <row r="1399" spans="1:4" x14ac:dyDescent="0.35">
      <c r="A1399">
        <v>11.56</v>
      </c>
      <c r="B1399">
        <v>2</v>
      </c>
      <c r="C1399">
        <v>0</v>
      </c>
      <c r="D1399">
        <v>5.6644000000000005</v>
      </c>
    </row>
    <row r="1400" spans="1:4" x14ac:dyDescent="0.35">
      <c r="A1400">
        <v>88.4</v>
      </c>
      <c r="B1400">
        <v>4</v>
      </c>
      <c r="C1400">
        <v>0</v>
      </c>
      <c r="D1400">
        <v>11.492000000000004</v>
      </c>
    </row>
    <row r="1401" spans="1:4" x14ac:dyDescent="0.35">
      <c r="A1401">
        <v>6.48</v>
      </c>
      <c r="B1401">
        <v>1</v>
      </c>
      <c r="C1401">
        <v>0</v>
      </c>
      <c r="D1401">
        <v>3.1104000000000003</v>
      </c>
    </row>
    <row r="1402" spans="1:4" x14ac:dyDescent="0.35">
      <c r="A1402">
        <v>21.8</v>
      </c>
      <c r="B1402">
        <v>2</v>
      </c>
      <c r="C1402">
        <v>0</v>
      </c>
      <c r="D1402">
        <v>6.104000000000001</v>
      </c>
    </row>
    <row r="1403" spans="1:4" x14ac:dyDescent="0.35">
      <c r="A1403">
        <v>251.79000000000002</v>
      </c>
      <c r="B1403">
        <v>3</v>
      </c>
      <c r="C1403">
        <v>0</v>
      </c>
      <c r="D1403">
        <v>118.34129999999999</v>
      </c>
    </row>
    <row r="1404" spans="1:4" x14ac:dyDescent="0.35">
      <c r="A1404">
        <v>205.17599999999999</v>
      </c>
      <c r="B1404">
        <v>2</v>
      </c>
      <c r="C1404">
        <v>0.4</v>
      </c>
      <c r="D1404">
        <v>-58.133199999999988</v>
      </c>
    </row>
    <row r="1405" spans="1:4" x14ac:dyDescent="0.35">
      <c r="A1405">
        <v>419.4</v>
      </c>
      <c r="B1405">
        <v>5</v>
      </c>
      <c r="C1405">
        <v>0.2</v>
      </c>
      <c r="D1405">
        <v>146.79</v>
      </c>
    </row>
    <row r="1406" spans="1:4" x14ac:dyDescent="0.35">
      <c r="A1406">
        <v>10.304000000000002</v>
      </c>
      <c r="B1406">
        <v>1</v>
      </c>
      <c r="C1406">
        <v>0.2</v>
      </c>
      <c r="D1406">
        <v>-2.1896000000000004</v>
      </c>
    </row>
    <row r="1407" spans="1:4" x14ac:dyDescent="0.35">
      <c r="A1407">
        <v>154.76400000000001</v>
      </c>
      <c r="B1407">
        <v>3</v>
      </c>
      <c r="C1407">
        <v>0.4</v>
      </c>
      <c r="D1407">
        <v>-36.11160000000001</v>
      </c>
    </row>
    <row r="1408" spans="1:4" x14ac:dyDescent="0.35">
      <c r="A1408">
        <v>116.78399999999999</v>
      </c>
      <c r="B1408">
        <v>2</v>
      </c>
      <c r="C1408">
        <v>0.2</v>
      </c>
      <c r="D1408">
        <v>21.896999999999991</v>
      </c>
    </row>
    <row r="1409" spans="1:4" x14ac:dyDescent="0.35">
      <c r="A1409">
        <v>75.48</v>
      </c>
      <c r="B1409">
        <v>2</v>
      </c>
      <c r="C1409">
        <v>0</v>
      </c>
      <c r="D1409">
        <v>19.6248</v>
      </c>
    </row>
    <row r="1410" spans="1:4" x14ac:dyDescent="0.35">
      <c r="A1410">
        <v>39.979999999999997</v>
      </c>
      <c r="B1410">
        <v>2</v>
      </c>
      <c r="C1410">
        <v>0</v>
      </c>
      <c r="D1410">
        <v>9.9949999999999974</v>
      </c>
    </row>
    <row r="1411" spans="1:4" x14ac:dyDescent="0.35">
      <c r="A1411">
        <v>393.16500000000002</v>
      </c>
      <c r="B1411">
        <v>3</v>
      </c>
      <c r="C1411">
        <v>0.5</v>
      </c>
      <c r="D1411">
        <v>-204.44580000000005</v>
      </c>
    </row>
    <row r="1412" spans="1:4" x14ac:dyDescent="0.35">
      <c r="A1412">
        <v>23.680000000000003</v>
      </c>
      <c r="B1412">
        <v>2</v>
      </c>
      <c r="C1412">
        <v>0.2</v>
      </c>
      <c r="D1412">
        <v>8.879999999999999</v>
      </c>
    </row>
    <row r="1413" spans="1:4" x14ac:dyDescent="0.35">
      <c r="A1413">
        <v>408.00599999999997</v>
      </c>
      <c r="B1413">
        <v>2</v>
      </c>
      <c r="C1413">
        <v>0.1</v>
      </c>
      <c r="D1413">
        <v>72.534400000000005</v>
      </c>
    </row>
    <row r="1414" spans="1:4" x14ac:dyDescent="0.35">
      <c r="A1414">
        <v>165.28</v>
      </c>
      <c r="B1414">
        <v>4</v>
      </c>
      <c r="C1414">
        <v>0</v>
      </c>
      <c r="D1414">
        <v>14.875200000000007</v>
      </c>
    </row>
    <row r="1415" spans="1:4" x14ac:dyDescent="0.35">
      <c r="A1415">
        <v>334.76800000000003</v>
      </c>
      <c r="B1415">
        <v>7</v>
      </c>
      <c r="C1415">
        <v>0.2</v>
      </c>
      <c r="D1415">
        <v>108.79959999999997</v>
      </c>
    </row>
    <row r="1416" spans="1:4" x14ac:dyDescent="0.35">
      <c r="A1416">
        <v>239.96999999999997</v>
      </c>
      <c r="B1416">
        <v>3</v>
      </c>
      <c r="C1416">
        <v>0</v>
      </c>
      <c r="D1416">
        <v>26.39670000000001</v>
      </c>
    </row>
    <row r="1417" spans="1:4" x14ac:dyDescent="0.35">
      <c r="A1417">
        <v>37.74</v>
      </c>
      <c r="B1417">
        <v>3</v>
      </c>
      <c r="C1417">
        <v>0</v>
      </c>
      <c r="D1417">
        <v>12.831599999999996</v>
      </c>
    </row>
    <row r="1418" spans="1:4" x14ac:dyDescent="0.35">
      <c r="A1418">
        <v>946.34400000000005</v>
      </c>
      <c r="B1418">
        <v>7</v>
      </c>
      <c r="C1418">
        <v>0.2</v>
      </c>
      <c r="D1418">
        <v>118.29299999999989</v>
      </c>
    </row>
    <row r="1419" spans="1:4" x14ac:dyDescent="0.35">
      <c r="A1419">
        <v>151.20000000000002</v>
      </c>
      <c r="B1419">
        <v>3</v>
      </c>
      <c r="C1419">
        <v>0.2</v>
      </c>
      <c r="D1419">
        <v>32.130000000000003</v>
      </c>
    </row>
    <row r="1420" spans="1:4" x14ac:dyDescent="0.35">
      <c r="A1420">
        <v>4.9280000000000008</v>
      </c>
      <c r="B1420">
        <v>4</v>
      </c>
      <c r="C1420">
        <v>0.6</v>
      </c>
      <c r="D1420">
        <v>-1.4783999999999997</v>
      </c>
    </row>
    <row r="1421" spans="1:4" x14ac:dyDescent="0.35">
      <c r="A1421">
        <v>86.272000000000006</v>
      </c>
      <c r="B1421">
        <v>4</v>
      </c>
      <c r="C1421">
        <v>0.2</v>
      </c>
      <c r="D1421">
        <v>31.273599999999998</v>
      </c>
    </row>
    <row r="1422" spans="1:4" x14ac:dyDescent="0.35">
      <c r="A1422">
        <v>72.588000000000008</v>
      </c>
      <c r="B1422">
        <v>2</v>
      </c>
      <c r="C1422">
        <v>0.7</v>
      </c>
      <c r="D1422">
        <v>-48.391999999999982</v>
      </c>
    </row>
    <row r="1423" spans="1:4" x14ac:dyDescent="0.35">
      <c r="A1423">
        <v>60.672000000000004</v>
      </c>
      <c r="B1423">
        <v>2</v>
      </c>
      <c r="C1423">
        <v>0.2</v>
      </c>
      <c r="D1423">
        <v>14.409600000000003</v>
      </c>
    </row>
    <row r="1424" spans="1:4" x14ac:dyDescent="0.35">
      <c r="A1424">
        <v>77.031000000000006</v>
      </c>
      <c r="B1424">
        <v>9</v>
      </c>
      <c r="C1424">
        <v>0.7</v>
      </c>
      <c r="D1424">
        <v>-59.057100000000005</v>
      </c>
    </row>
    <row r="1425" spans="1:4" x14ac:dyDescent="0.35">
      <c r="A1425">
        <v>119.90400000000001</v>
      </c>
      <c r="B1425">
        <v>6</v>
      </c>
      <c r="C1425">
        <v>0.2</v>
      </c>
      <c r="D1425">
        <v>-1.4988000000000135</v>
      </c>
    </row>
    <row r="1426" spans="1:4" x14ac:dyDescent="0.35">
      <c r="A1426">
        <v>263.96000000000004</v>
      </c>
      <c r="B1426">
        <v>5</v>
      </c>
      <c r="C1426">
        <v>0.2</v>
      </c>
      <c r="D1426">
        <v>23.096500000000006</v>
      </c>
    </row>
    <row r="1427" spans="1:4" x14ac:dyDescent="0.35">
      <c r="A1427">
        <v>363.64800000000002</v>
      </c>
      <c r="B1427">
        <v>4</v>
      </c>
      <c r="C1427">
        <v>0.2</v>
      </c>
      <c r="D1427">
        <v>-86.366400000000027</v>
      </c>
    </row>
    <row r="1428" spans="1:4" x14ac:dyDescent="0.35">
      <c r="A1428">
        <v>9.7280000000000015</v>
      </c>
      <c r="B1428">
        <v>2</v>
      </c>
      <c r="C1428">
        <v>0.2</v>
      </c>
      <c r="D1428">
        <v>3.283199999999999</v>
      </c>
    </row>
    <row r="1429" spans="1:4" x14ac:dyDescent="0.35">
      <c r="A1429">
        <v>14.75</v>
      </c>
      <c r="B1429">
        <v>5</v>
      </c>
      <c r="C1429">
        <v>0</v>
      </c>
      <c r="D1429">
        <v>7.08</v>
      </c>
    </row>
    <row r="1430" spans="1:4" x14ac:dyDescent="0.35">
      <c r="A1430">
        <v>29.800000000000004</v>
      </c>
      <c r="B1430">
        <v>5</v>
      </c>
      <c r="C1430">
        <v>0.2</v>
      </c>
      <c r="D1430">
        <v>9.3124999999999982</v>
      </c>
    </row>
    <row r="1431" spans="1:4" x14ac:dyDescent="0.35">
      <c r="A1431">
        <v>427.42</v>
      </c>
      <c r="B1431">
        <v>14</v>
      </c>
      <c r="C1431">
        <v>0</v>
      </c>
      <c r="D1431">
        <v>196.61320000000001</v>
      </c>
    </row>
    <row r="1432" spans="1:4" x14ac:dyDescent="0.35">
      <c r="A1432">
        <v>220.75200000000001</v>
      </c>
      <c r="B1432">
        <v>8</v>
      </c>
      <c r="C1432">
        <v>0.4</v>
      </c>
      <c r="D1432">
        <v>-40.47120000000001</v>
      </c>
    </row>
    <row r="1433" spans="1:4" x14ac:dyDescent="0.35">
      <c r="A1433">
        <v>152.76</v>
      </c>
      <c r="B1433">
        <v>6</v>
      </c>
      <c r="C1433">
        <v>0</v>
      </c>
      <c r="D1433">
        <v>74.852400000000003</v>
      </c>
    </row>
    <row r="1434" spans="1:4" x14ac:dyDescent="0.35">
      <c r="A1434">
        <v>7.27</v>
      </c>
      <c r="B1434">
        <v>1</v>
      </c>
      <c r="C1434">
        <v>0</v>
      </c>
      <c r="D1434">
        <v>1.9629000000000003</v>
      </c>
    </row>
    <row r="1435" spans="1:4" x14ac:dyDescent="0.35">
      <c r="A1435">
        <v>1819.8600000000001</v>
      </c>
      <c r="B1435">
        <v>14</v>
      </c>
      <c r="C1435">
        <v>0</v>
      </c>
      <c r="D1435">
        <v>163.78740000000002</v>
      </c>
    </row>
    <row r="1436" spans="1:4" x14ac:dyDescent="0.35">
      <c r="A1436">
        <v>33.9</v>
      </c>
      <c r="B1436">
        <v>5</v>
      </c>
      <c r="C1436">
        <v>0</v>
      </c>
      <c r="D1436">
        <v>15.593999999999999</v>
      </c>
    </row>
    <row r="1437" spans="1:4" x14ac:dyDescent="0.35">
      <c r="A1437">
        <v>31.104000000000006</v>
      </c>
      <c r="B1437">
        <v>6</v>
      </c>
      <c r="C1437">
        <v>0.2</v>
      </c>
      <c r="D1437">
        <v>10.8864</v>
      </c>
    </row>
    <row r="1438" spans="1:4" x14ac:dyDescent="0.35">
      <c r="A1438">
        <v>5.2480000000000002</v>
      </c>
      <c r="B1438">
        <v>2</v>
      </c>
      <c r="C1438">
        <v>0.2</v>
      </c>
      <c r="D1438">
        <v>0.59039999999999915</v>
      </c>
    </row>
    <row r="1439" spans="1:4" x14ac:dyDescent="0.35">
      <c r="A1439">
        <v>263.88</v>
      </c>
      <c r="B1439">
        <v>3</v>
      </c>
      <c r="C1439">
        <v>0.2</v>
      </c>
      <c r="D1439">
        <v>42.880500000000012</v>
      </c>
    </row>
    <row r="1440" spans="1:4" x14ac:dyDescent="0.35">
      <c r="A1440">
        <v>2453.4299999999998</v>
      </c>
      <c r="B1440">
        <v>5</v>
      </c>
      <c r="C1440">
        <v>0.3</v>
      </c>
      <c r="D1440">
        <v>-350.4899999999999</v>
      </c>
    </row>
    <row r="1441" spans="1:4" x14ac:dyDescent="0.35">
      <c r="A1441">
        <v>29.700000000000003</v>
      </c>
      <c r="B1441">
        <v>5</v>
      </c>
      <c r="C1441">
        <v>0</v>
      </c>
      <c r="D1441">
        <v>13.365</v>
      </c>
    </row>
    <row r="1442" spans="1:4" x14ac:dyDescent="0.35">
      <c r="A1442">
        <v>39.96</v>
      </c>
      <c r="B1442">
        <v>4</v>
      </c>
      <c r="C1442">
        <v>0</v>
      </c>
      <c r="D1442">
        <v>17.981999999999999</v>
      </c>
    </row>
    <row r="1443" spans="1:4" x14ac:dyDescent="0.35">
      <c r="A1443">
        <v>36.672000000000004</v>
      </c>
      <c r="B1443">
        <v>2</v>
      </c>
      <c r="C1443">
        <v>0.2</v>
      </c>
      <c r="D1443">
        <v>11.459999999999999</v>
      </c>
    </row>
    <row r="1444" spans="1:4" x14ac:dyDescent="0.35">
      <c r="A1444">
        <v>13.76</v>
      </c>
      <c r="B1444">
        <v>2</v>
      </c>
      <c r="C1444">
        <v>0</v>
      </c>
      <c r="D1444">
        <v>6.3295999999999992</v>
      </c>
    </row>
    <row r="1445" spans="1:4" x14ac:dyDescent="0.35">
      <c r="A1445">
        <v>139.42400000000001</v>
      </c>
      <c r="B1445">
        <v>4</v>
      </c>
      <c r="C1445">
        <v>0.2</v>
      </c>
      <c r="D1445">
        <v>17.42799999999999</v>
      </c>
    </row>
    <row r="1446" spans="1:4" x14ac:dyDescent="0.35">
      <c r="A1446">
        <v>1979.9280000000001</v>
      </c>
      <c r="B1446">
        <v>9</v>
      </c>
      <c r="C1446">
        <v>0.2</v>
      </c>
      <c r="D1446">
        <v>148.49459999999993</v>
      </c>
    </row>
    <row r="1447" spans="1:4" x14ac:dyDescent="0.35">
      <c r="A1447">
        <v>164.73599999999999</v>
      </c>
      <c r="B1447">
        <v>4</v>
      </c>
      <c r="C1447">
        <v>0.2</v>
      </c>
      <c r="D1447">
        <v>-39.124799999999993</v>
      </c>
    </row>
    <row r="1448" spans="1:4" x14ac:dyDescent="0.35">
      <c r="A1448">
        <v>470.30199999999996</v>
      </c>
      <c r="B1448">
        <v>7</v>
      </c>
      <c r="C1448">
        <v>0.3</v>
      </c>
      <c r="D1448">
        <v>-87.341800000000035</v>
      </c>
    </row>
    <row r="1449" spans="1:4" x14ac:dyDescent="0.35">
      <c r="A1449">
        <v>47.984000000000002</v>
      </c>
      <c r="B1449">
        <v>2</v>
      </c>
      <c r="C1449">
        <v>0.2</v>
      </c>
      <c r="D1449">
        <v>5.9979999999999922</v>
      </c>
    </row>
    <row r="1450" spans="1:4" x14ac:dyDescent="0.35">
      <c r="A1450">
        <v>2.5020000000000002</v>
      </c>
      <c r="B1450">
        <v>3</v>
      </c>
      <c r="C1450">
        <v>0.7</v>
      </c>
      <c r="D1450">
        <v>-1.7513999999999994</v>
      </c>
    </row>
    <row r="1451" spans="1:4" x14ac:dyDescent="0.35">
      <c r="A1451">
        <v>88.751999999999995</v>
      </c>
      <c r="B1451">
        <v>3</v>
      </c>
      <c r="C1451">
        <v>0.2</v>
      </c>
      <c r="D1451">
        <v>11.093999999999998</v>
      </c>
    </row>
    <row r="1452" spans="1:4" x14ac:dyDescent="0.35">
      <c r="A1452">
        <v>2.0250000000000004</v>
      </c>
      <c r="B1452">
        <v>1</v>
      </c>
      <c r="C1452">
        <v>0.7</v>
      </c>
      <c r="D1452">
        <v>-1.3499999999999996</v>
      </c>
    </row>
    <row r="1453" spans="1:4" x14ac:dyDescent="0.35">
      <c r="A1453">
        <v>70.98</v>
      </c>
      <c r="B1453">
        <v>7</v>
      </c>
      <c r="C1453">
        <v>0</v>
      </c>
      <c r="D1453">
        <v>34.780200000000001</v>
      </c>
    </row>
    <row r="1454" spans="1:4" x14ac:dyDescent="0.35">
      <c r="A1454">
        <v>91.679999999999993</v>
      </c>
      <c r="B1454">
        <v>3</v>
      </c>
      <c r="C1454">
        <v>0</v>
      </c>
      <c r="D1454">
        <v>45.839999999999996</v>
      </c>
    </row>
    <row r="1455" spans="1:4" x14ac:dyDescent="0.35">
      <c r="A1455">
        <v>33.75</v>
      </c>
      <c r="B1455">
        <v>5</v>
      </c>
      <c r="C1455">
        <v>0</v>
      </c>
      <c r="D1455">
        <v>16.875</v>
      </c>
    </row>
    <row r="1456" spans="1:4" x14ac:dyDescent="0.35">
      <c r="A1456">
        <v>3040</v>
      </c>
      <c r="B1456">
        <v>8</v>
      </c>
      <c r="C1456">
        <v>0</v>
      </c>
      <c r="D1456">
        <v>1459.2</v>
      </c>
    </row>
    <row r="1457" spans="1:4" x14ac:dyDescent="0.35">
      <c r="A1457">
        <v>91.199999999999989</v>
      </c>
      <c r="B1457">
        <v>3</v>
      </c>
      <c r="C1457">
        <v>0</v>
      </c>
      <c r="D1457">
        <v>41.951999999999998</v>
      </c>
    </row>
    <row r="1458" spans="1:4" x14ac:dyDescent="0.35">
      <c r="A1458">
        <v>452.93999999999994</v>
      </c>
      <c r="B1458">
        <v>3</v>
      </c>
      <c r="C1458">
        <v>0</v>
      </c>
      <c r="D1458">
        <v>67.940999999999974</v>
      </c>
    </row>
    <row r="1459" spans="1:4" x14ac:dyDescent="0.35">
      <c r="A1459">
        <v>52.199999999999996</v>
      </c>
      <c r="B1459">
        <v>9</v>
      </c>
      <c r="C1459">
        <v>0</v>
      </c>
      <c r="D1459">
        <v>23.49</v>
      </c>
    </row>
    <row r="1460" spans="1:4" x14ac:dyDescent="0.35">
      <c r="A1460">
        <v>15.936000000000002</v>
      </c>
      <c r="B1460">
        <v>4</v>
      </c>
      <c r="C1460">
        <v>0.2</v>
      </c>
      <c r="D1460">
        <v>5.1791999999999998</v>
      </c>
    </row>
    <row r="1461" spans="1:4" x14ac:dyDescent="0.35">
      <c r="A1461">
        <v>27.46</v>
      </c>
      <c r="B1461">
        <v>2</v>
      </c>
      <c r="C1461">
        <v>0</v>
      </c>
      <c r="D1461">
        <v>9.8856000000000002</v>
      </c>
    </row>
    <row r="1462" spans="1:4" x14ac:dyDescent="0.35">
      <c r="A1462">
        <v>55.424000000000007</v>
      </c>
      <c r="B1462">
        <v>2</v>
      </c>
      <c r="C1462">
        <v>0.2</v>
      </c>
      <c r="D1462">
        <v>19.398399999999995</v>
      </c>
    </row>
    <row r="1463" spans="1:4" x14ac:dyDescent="0.35">
      <c r="A1463">
        <v>244.00599999999997</v>
      </c>
      <c r="B1463">
        <v>2</v>
      </c>
      <c r="C1463">
        <v>0.3</v>
      </c>
      <c r="D1463">
        <v>-31.372200000000007</v>
      </c>
    </row>
    <row r="1464" spans="1:4" x14ac:dyDescent="0.35">
      <c r="A1464">
        <v>159.98400000000001</v>
      </c>
      <c r="B1464">
        <v>2</v>
      </c>
      <c r="C1464">
        <v>0.2</v>
      </c>
      <c r="D1464">
        <v>43.995600000000003</v>
      </c>
    </row>
    <row r="1465" spans="1:4" x14ac:dyDescent="0.35">
      <c r="A1465">
        <v>1024.7159999999999</v>
      </c>
      <c r="B1465">
        <v>6</v>
      </c>
      <c r="C1465">
        <v>0.3</v>
      </c>
      <c r="D1465">
        <v>-29.277599999999893</v>
      </c>
    </row>
    <row r="1466" spans="1:4" x14ac:dyDescent="0.35">
      <c r="A1466">
        <v>3.68</v>
      </c>
      <c r="B1466">
        <v>2</v>
      </c>
      <c r="C1466">
        <v>0</v>
      </c>
      <c r="D1466">
        <v>1.8032000000000001</v>
      </c>
    </row>
    <row r="1467" spans="1:4" x14ac:dyDescent="0.35">
      <c r="A1467">
        <v>121.376</v>
      </c>
      <c r="B1467">
        <v>4</v>
      </c>
      <c r="C1467">
        <v>0.2</v>
      </c>
      <c r="D1467">
        <v>-3.0344000000000122</v>
      </c>
    </row>
    <row r="1468" spans="1:4" x14ac:dyDescent="0.35">
      <c r="A1468">
        <v>95.976000000000013</v>
      </c>
      <c r="B1468">
        <v>3</v>
      </c>
      <c r="C1468">
        <v>0.2</v>
      </c>
      <c r="D1468">
        <v>-10.797300000000011</v>
      </c>
    </row>
    <row r="1469" spans="1:4" x14ac:dyDescent="0.35">
      <c r="A1469">
        <v>255.96799999999999</v>
      </c>
      <c r="B1469">
        <v>4</v>
      </c>
      <c r="C1469">
        <v>0.2</v>
      </c>
      <c r="D1469">
        <v>31.995999999999974</v>
      </c>
    </row>
    <row r="1470" spans="1:4" x14ac:dyDescent="0.35">
      <c r="A1470">
        <v>872.94</v>
      </c>
      <c r="B1470">
        <v>3</v>
      </c>
      <c r="C1470">
        <v>0</v>
      </c>
      <c r="D1470">
        <v>226.96439999999998</v>
      </c>
    </row>
    <row r="1471" spans="1:4" x14ac:dyDescent="0.35">
      <c r="A1471">
        <v>41.54</v>
      </c>
      <c r="B1471">
        <v>2</v>
      </c>
      <c r="C1471">
        <v>0</v>
      </c>
      <c r="D1471">
        <v>19.523799999999998</v>
      </c>
    </row>
    <row r="1472" spans="1:4" x14ac:dyDescent="0.35">
      <c r="A1472">
        <v>12.96</v>
      </c>
      <c r="B1472">
        <v>2</v>
      </c>
      <c r="C1472">
        <v>0</v>
      </c>
      <c r="D1472">
        <v>6.2208000000000006</v>
      </c>
    </row>
    <row r="1473" spans="1:4" x14ac:dyDescent="0.35">
      <c r="A1473">
        <v>6.8480000000000008</v>
      </c>
      <c r="B1473">
        <v>2</v>
      </c>
      <c r="C1473">
        <v>0.2</v>
      </c>
      <c r="D1473">
        <v>0.59920000000000018</v>
      </c>
    </row>
    <row r="1474" spans="1:4" x14ac:dyDescent="0.35">
      <c r="A1474">
        <v>8.67</v>
      </c>
      <c r="B1474">
        <v>3</v>
      </c>
      <c r="C1474">
        <v>0</v>
      </c>
      <c r="D1474">
        <v>4.0749000000000004</v>
      </c>
    </row>
    <row r="1475" spans="1:4" x14ac:dyDescent="0.35">
      <c r="A1475">
        <v>6.6879999999999997</v>
      </c>
      <c r="B1475">
        <v>4</v>
      </c>
      <c r="C1475">
        <v>0.6</v>
      </c>
      <c r="D1475">
        <v>-4.0127999999999986</v>
      </c>
    </row>
    <row r="1476" spans="1:4" x14ac:dyDescent="0.35">
      <c r="A1476">
        <v>17.28</v>
      </c>
      <c r="B1476">
        <v>6</v>
      </c>
      <c r="C1476">
        <v>0</v>
      </c>
      <c r="D1476">
        <v>5.0111999999999997</v>
      </c>
    </row>
    <row r="1477" spans="1:4" x14ac:dyDescent="0.35">
      <c r="A1477">
        <v>17.712</v>
      </c>
      <c r="B1477">
        <v>3</v>
      </c>
      <c r="C1477">
        <v>0.2</v>
      </c>
      <c r="D1477">
        <v>6.4206000000000012</v>
      </c>
    </row>
    <row r="1478" spans="1:4" x14ac:dyDescent="0.35">
      <c r="A1478">
        <v>28.91</v>
      </c>
      <c r="B1478">
        <v>7</v>
      </c>
      <c r="C1478">
        <v>0</v>
      </c>
      <c r="D1478">
        <v>13.2986</v>
      </c>
    </row>
    <row r="1479" spans="1:4" x14ac:dyDescent="0.35">
      <c r="A1479">
        <v>52.136000000000003</v>
      </c>
      <c r="B1479">
        <v>7</v>
      </c>
      <c r="C1479">
        <v>0.2</v>
      </c>
      <c r="D1479">
        <v>5.865299999999996</v>
      </c>
    </row>
    <row r="1480" spans="1:4" x14ac:dyDescent="0.35">
      <c r="A1480">
        <v>31.968000000000004</v>
      </c>
      <c r="B1480">
        <v>4</v>
      </c>
      <c r="C1480">
        <v>0.2</v>
      </c>
      <c r="D1480">
        <v>2.3976000000000006</v>
      </c>
    </row>
    <row r="1481" spans="1:4" x14ac:dyDescent="0.35">
      <c r="A1481">
        <v>25.92</v>
      </c>
      <c r="B1481">
        <v>4</v>
      </c>
      <c r="C1481">
        <v>0</v>
      </c>
      <c r="D1481">
        <v>12.441600000000001</v>
      </c>
    </row>
    <row r="1482" spans="1:4" x14ac:dyDescent="0.35">
      <c r="A1482">
        <v>40.46</v>
      </c>
      <c r="B1482">
        <v>7</v>
      </c>
      <c r="C1482">
        <v>0</v>
      </c>
      <c r="D1482">
        <v>19.825400000000002</v>
      </c>
    </row>
    <row r="1483" spans="1:4" x14ac:dyDescent="0.35">
      <c r="A1483">
        <v>33.869999999999997</v>
      </c>
      <c r="B1483">
        <v>3</v>
      </c>
      <c r="C1483">
        <v>0</v>
      </c>
      <c r="D1483">
        <v>8.8061999999999987</v>
      </c>
    </row>
    <row r="1484" spans="1:4" x14ac:dyDescent="0.35">
      <c r="A1484">
        <v>9.7280000000000015</v>
      </c>
      <c r="B1484">
        <v>2</v>
      </c>
      <c r="C1484">
        <v>0.2</v>
      </c>
      <c r="D1484">
        <v>1.702399999999999</v>
      </c>
    </row>
    <row r="1485" spans="1:4" x14ac:dyDescent="0.35">
      <c r="A1485">
        <v>3.4240000000000004</v>
      </c>
      <c r="B1485">
        <v>1</v>
      </c>
      <c r="C1485">
        <v>0.2</v>
      </c>
      <c r="D1485">
        <v>1.0699999999999996</v>
      </c>
    </row>
    <row r="1486" spans="1:4" x14ac:dyDescent="0.35">
      <c r="A1486">
        <v>177</v>
      </c>
      <c r="B1486">
        <v>3</v>
      </c>
      <c r="C1486">
        <v>0</v>
      </c>
      <c r="D1486">
        <v>30.089999999999982</v>
      </c>
    </row>
    <row r="1487" spans="1:4" x14ac:dyDescent="0.35">
      <c r="A1487">
        <v>3.76</v>
      </c>
      <c r="B1487">
        <v>2</v>
      </c>
      <c r="C1487">
        <v>0</v>
      </c>
      <c r="D1487">
        <v>1.3159999999999998</v>
      </c>
    </row>
    <row r="1488" spans="1:4" x14ac:dyDescent="0.35">
      <c r="A1488">
        <v>1212.848</v>
      </c>
      <c r="B1488">
        <v>7</v>
      </c>
      <c r="C1488">
        <v>0.2</v>
      </c>
      <c r="D1488">
        <v>106.12420000000014</v>
      </c>
    </row>
    <row r="1489" spans="1:4" x14ac:dyDescent="0.35">
      <c r="A1489">
        <v>89.97</v>
      </c>
      <c r="B1489">
        <v>3</v>
      </c>
      <c r="C1489">
        <v>0</v>
      </c>
      <c r="D1489">
        <v>37.787400000000005</v>
      </c>
    </row>
    <row r="1490" spans="1:4" x14ac:dyDescent="0.35">
      <c r="A1490">
        <v>42.599999999999994</v>
      </c>
      <c r="B1490">
        <v>3</v>
      </c>
      <c r="C1490">
        <v>0</v>
      </c>
      <c r="D1490">
        <v>16.614000000000001</v>
      </c>
    </row>
    <row r="1491" spans="1:4" x14ac:dyDescent="0.35">
      <c r="A1491">
        <v>5.04</v>
      </c>
      <c r="B1491">
        <v>2</v>
      </c>
      <c r="C1491">
        <v>0.2</v>
      </c>
      <c r="D1491">
        <v>1.764</v>
      </c>
    </row>
    <row r="1492" spans="1:4" x14ac:dyDescent="0.35">
      <c r="A1492">
        <v>62.96</v>
      </c>
      <c r="B1492">
        <v>4</v>
      </c>
      <c r="C1492">
        <v>0</v>
      </c>
      <c r="D1492">
        <v>28.332000000000001</v>
      </c>
    </row>
    <row r="1493" spans="1:4" x14ac:dyDescent="0.35">
      <c r="A1493">
        <v>5.88</v>
      </c>
      <c r="B1493">
        <v>1</v>
      </c>
      <c r="C1493">
        <v>0</v>
      </c>
      <c r="D1493">
        <v>2.8811999999999998</v>
      </c>
    </row>
    <row r="1494" spans="1:4" x14ac:dyDescent="0.35">
      <c r="A1494">
        <v>977.29200000000003</v>
      </c>
      <c r="B1494">
        <v>6</v>
      </c>
      <c r="C1494">
        <v>0.1</v>
      </c>
      <c r="D1494">
        <v>173.74080000000001</v>
      </c>
    </row>
    <row r="1495" spans="1:4" x14ac:dyDescent="0.35">
      <c r="A1495">
        <v>9.64</v>
      </c>
      <c r="B1495">
        <v>2</v>
      </c>
      <c r="C1495">
        <v>0</v>
      </c>
      <c r="D1495">
        <v>3.6632000000000007</v>
      </c>
    </row>
    <row r="1496" spans="1:4" x14ac:dyDescent="0.35">
      <c r="A1496">
        <v>40.049999999999997</v>
      </c>
      <c r="B1496">
        <v>3</v>
      </c>
      <c r="C1496">
        <v>0</v>
      </c>
      <c r="D1496">
        <v>11.213999999999999</v>
      </c>
    </row>
    <row r="1497" spans="1:4" x14ac:dyDescent="0.35">
      <c r="A1497">
        <v>10.192000000000002</v>
      </c>
      <c r="B1497">
        <v>7</v>
      </c>
      <c r="C1497">
        <v>0.2</v>
      </c>
      <c r="D1497">
        <v>3.1849999999999992</v>
      </c>
    </row>
    <row r="1498" spans="1:4" x14ac:dyDescent="0.35">
      <c r="A1498">
        <v>16.784000000000002</v>
      </c>
      <c r="B1498">
        <v>1</v>
      </c>
      <c r="C1498">
        <v>0.2</v>
      </c>
      <c r="D1498">
        <v>-0.20980000000000043</v>
      </c>
    </row>
    <row r="1499" spans="1:4" x14ac:dyDescent="0.35">
      <c r="A1499">
        <v>13.120000000000001</v>
      </c>
      <c r="B1499">
        <v>5</v>
      </c>
      <c r="C1499">
        <v>0.2</v>
      </c>
      <c r="D1499">
        <v>3.7720000000000002</v>
      </c>
    </row>
    <row r="1500" spans="1:4" x14ac:dyDescent="0.35">
      <c r="A1500">
        <v>18.16</v>
      </c>
      <c r="B1500">
        <v>5</v>
      </c>
      <c r="C1500">
        <v>0.2</v>
      </c>
      <c r="D1500">
        <v>6.5830000000000011</v>
      </c>
    </row>
    <row r="1501" spans="1:4" x14ac:dyDescent="0.35">
      <c r="A1501">
        <v>16.056000000000001</v>
      </c>
      <c r="B1501">
        <v>3</v>
      </c>
      <c r="C1501">
        <v>0.2</v>
      </c>
      <c r="D1501">
        <v>5.8203000000000005</v>
      </c>
    </row>
    <row r="1502" spans="1:4" x14ac:dyDescent="0.35">
      <c r="A1502">
        <v>223.05600000000001</v>
      </c>
      <c r="B1502">
        <v>9</v>
      </c>
      <c r="C1502">
        <v>0.2</v>
      </c>
      <c r="D1502">
        <v>69.704999999999984</v>
      </c>
    </row>
    <row r="1503" spans="1:4" x14ac:dyDescent="0.35">
      <c r="A1503">
        <v>540.048</v>
      </c>
      <c r="B1503">
        <v>3</v>
      </c>
      <c r="C1503">
        <v>0.2</v>
      </c>
      <c r="D1503">
        <v>-47.254199999999997</v>
      </c>
    </row>
    <row r="1504" spans="1:4" x14ac:dyDescent="0.35">
      <c r="A1504">
        <v>33.520000000000003</v>
      </c>
      <c r="B1504">
        <v>2</v>
      </c>
      <c r="C1504">
        <v>0.2</v>
      </c>
      <c r="D1504">
        <v>3.3519999999999985</v>
      </c>
    </row>
    <row r="1505" spans="1:4" x14ac:dyDescent="0.35">
      <c r="A1505">
        <v>9.94</v>
      </c>
      <c r="B1505">
        <v>2</v>
      </c>
      <c r="C1505">
        <v>0</v>
      </c>
      <c r="D1505">
        <v>3.0813999999999995</v>
      </c>
    </row>
    <row r="1506" spans="1:4" x14ac:dyDescent="0.35">
      <c r="A1506">
        <v>6.72</v>
      </c>
      <c r="B1506">
        <v>4</v>
      </c>
      <c r="C1506">
        <v>0</v>
      </c>
      <c r="D1506">
        <v>3.36</v>
      </c>
    </row>
    <row r="1507" spans="1:4" x14ac:dyDescent="0.35">
      <c r="A1507">
        <v>1004.9760000000001</v>
      </c>
      <c r="B1507">
        <v>6</v>
      </c>
      <c r="C1507">
        <v>0.2</v>
      </c>
      <c r="D1507">
        <v>-175.87080000000009</v>
      </c>
    </row>
    <row r="1508" spans="1:4" x14ac:dyDescent="0.35">
      <c r="A1508">
        <v>17.880000000000003</v>
      </c>
      <c r="B1508">
        <v>3</v>
      </c>
      <c r="C1508">
        <v>0.2</v>
      </c>
      <c r="D1508">
        <v>5.5875000000000004</v>
      </c>
    </row>
    <row r="1509" spans="1:4" x14ac:dyDescent="0.35">
      <c r="A1509">
        <v>396</v>
      </c>
      <c r="B1509">
        <v>4</v>
      </c>
      <c r="C1509">
        <v>0</v>
      </c>
      <c r="D1509">
        <v>190.07999999999998</v>
      </c>
    </row>
    <row r="1510" spans="1:4" x14ac:dyDescent="0.35">
      <c r="A1510">
        <v>34.5</v>
      </c>
      <c r="B1510">
        <v>3</v>
      </c>
      <c r="C1510">
        <v>0</v>
      </c>
      <c r="D1510">
        <v>15.524999999999999</v>
      </c>
    </row>
    <row r="1511" spans="1:4" x14ac:dyDescent="0.35">
      <c r="A1511">
        <v>8.36</v>
      </c>
      <c r="B1511">
        <v>2</v>
      </c>
      <c r="C1511">
        <v>0</v>
      </c>
      <c r="D1511">
        <v>3.0095999999999998</v>
      </c>
    </row>
    <row r="1512" spans="1:4" x14ac:dyDescent="0.35">
      <c r="A1512">
        <v>385.6</v>
      </c>
      <c r="B1512">
        <v>8</v>
      </c>
      <c r="C1512">
        <v>0</v>
      </c>
      <c r="D1512">
        <v>111.82399999999996</v>
      </c>
    </row>
    <row r="1513" spans="1:4" x14ac:dyDescent="0.35">
      <c r="A1513">
        <v>35.82</v>
      </c>
      <c r="B1513">
        <v>9</v>
      </c>
      <c r="C1513">
        <v>0</v>
      </c>
      <c r="D1513">
        <v>11.820599999999997</v>
      </c>
    </row>
    <row r="1514" spans="1:4" x14ac:dyDescent="0.35">
      <c r="A1514">
        <v>200.06400000000002</v>
      </c>
      <c r="B1514">
        <v>3</v>
      </c>
      <c r="C1514">
        <v>0.2</v>
      </c>
      <c r="D1514">
        <v>12.504000000000005</v>
      </c>
    </row>
    <row r="1515" spans="1:4" x14ac:dyDescent="0.35">
      <c r="A1515">
        <v>21.379999999999995</v>
      </c>
      <c r="B1515">
        <v>5</v>
      </c>
      <c r="C1515">
        <v>0.8</v>
      </c>
      <c r="D1515">
        <v>-33.139000000000003</v>
      </c>
    </row>
    <row r="1516" spans="1:4" x14ac:dyDescent="0.35">
      <c r="A1516">
        <v>6.743999999999998</v>
      </c>
      <c r="B1516">
        <v>4</v>
      </c>
      <c r="C1516">
        <v>0.8</v>
      </c>
      <c r="D1516">
        <v>-11.4648</v>
      </c>
    </row>
    <row r="1517" spans="1:4" x14ac:dyDescent="0.35">
      <c r="A1517">
        <v>63.686</v>
      </c>
      <c r="B1517">
        <v>1</v>
      </c>
      <c r="C1517">
        <v>0.3</v>
      </c>
      <c r="D1517">
        <v>-9.0980000000000025</v>
      </c>
    </row>
    <row r="1518" spans="1:4" x14ac:dyDescent="0.35">
      <c r="A1518">
        <v>1669.6</v>
      </c>
      <c r="B1518">
        <v>4</v>
      </c>
      <c r="C1518">
        <v>0</v>
      </c>
      <c r="D1518">
        <v>116.87199999999984</v>
      </c>
    </row>
    <row r="1519" spans="1:4" x14ac:dyDescent="0.35">
      <c r="A1519">
        <v>83.84</v>
      </c>
      <c r="B1519">
        <v>2</v>
      </c>
      <c r="C1519">
        <v>0.2</v>
      </c>
      <c r="D1519">
        <v>27.247999999999998</v>
      </c>
    </row>
    <row r="1520" spans="1:4" x14ac:dyDescent="0.35">
      <c r="A1520">
        <v>13.272000000000002</v>
      </c>
      <c r="B1520">
        <v>3</v>
      </c>
      <c r="C1520">
        <v>0.2</v>
      </c>
      <c r="D1520">
        <v>4.3133999999999997</v>
      </c>
    </row>
    <row r="1521" spans="1:4" x14ac:dyDescent="0.35">
      <c r="A1521">
        <v>21.335999999999999</v>
      </c>
      <c r="B1521">
        <v>7</v>
      </c>
      <c r="C1521">
        <v>0.2</v>
      </c>
      <c r="D1521">
        <v>7.7343000000000011</v>
      </c>
    </row>
    <row r="1522" spans="1:4" x14ac:dyDescent="0.35">
      <c r="A1522">
        <v>16.520000000000003</v>
      </c>
      <c r="B1522">
        <v>5</v>
      </c>
      <c r="C1522">
        <v>0.2</v>
      </c>
      <c r="D1522">
        <v>2.0649999999999986</v>
      </c>
    </row>
    <row r="1523" spans="1:4" x14ac:dyDescent="0.35">
      <c r="A1523">
        <v>206.11199999999997</v>
      </c>
      <c r="B1523">
        <v>6</v>
      </c>
      <c r="C1523">
        <v>0.2</v>
      </c>
      <c r="D1523">
        <v>48.951600000000013</v>
      </c>
    </row>
    <row r="1524" spans="1:4" x14ac:dyDescent="0.35">
      <c r="A1524">
        <v>19.920000000000002</v>
      </c>
      <c r="B1524">
        <v>5</v>
      </c>
      <c r="C1524">
        <v>0.2</v>
      </c>
      <c r="D1524">
        <v>6.7230000000000008</v>
      </c>
    </row>
    <row r="1525" spans="1:4" x14ac:dyDescent="0.35">
      <c r="A1525">
        <v>198.27200000000002</v>
      </c>
      <c r="B1525">
        <v>8</v>
      </c>
      <c r="C1525">
        <v>0.2</v>
      </c>
      <c r="D1525">
        <v>61.959999999999987</v>
      </c>
    </row>
    <row r="1526" spans="1:4" x14ac:dyDescent="0.35">
      <c r="A1526">
        <v>247.10399999999998</v>
      </c>
      <c r="B1526">
        <v>6</v>
      </c>
      <c r="C1526">
        <v>0.2</v>
      </c>
      <c r="D1526">
        <v>-58.68719999999999</v>
      </c>
    </row>
    <row r="1527" spans="1:4" x14ac:dyDescent="0.35">
      <c r="A1527">
        <v>86.304000000000002</v>
      </c>
      <c r="B1527">
        <v>6</v>
      </c>
      <c r="C1527">
        <v>0.2</v>
      </c>
      <c r="D1527">
        <v>9.7091999999999885</v>
      </c>
    </row>
    <row r="1528" spans="1:4" x14ac:dyDescent="0.35">
      <c r="A1528">
        <v>4.16</v>
      </c>
      <c r="B1528">
        <v>2</v>
      </c>
      <c r="C1528">
        <v>0.2</v>
      </c>
      <c r="D1528">
        <v>0.36400000000000032</v>
      </c>
    </row>
    <row r="1529" spans="1:4" x14ac:dyDescent="0.35">
      <c r="A1529">
        <v>11.648000000000001</v>
      </c>
      <c r="B1529">
        <v>2</v>
      </c>
      <c r="C1529">
        <v>0.2</v>
      </c>
      <c r="D1529">
        <v>3.3488000000000011</v>
      </c>
    </row>
    <row r="1530" spans="1:4" x14ac:dyDescent="0.35">
      <c r="A1530">
        <v>26.18</v>
      </c>
      <c r="B1530">
        <v>7</v>
      </c>
      <c r="C1530">
        <v>0</v>
      </c>
      <c r="D1530">
        <v>0.5236000000000014</v>
      </c>
    </row>
    <row r="1531" spans="1:4" x14ac:dyDescent="0.35">
      <c r="A1531">
        <v>7.3</v>
      </c>
      <c r="B1531">
        <v>2</v>
      </c>
      <c r="C1531">
        <v>0</v>
      </c>
      <c r="D1531">
        <v>3.4309999999999996</v>
      </c>
    </row>
    <row r="1532" spans="1:4" x14ac:dyDescent="0.35">
      <c r="A1532">
        <v>74.352000000000004</v>
      </c>
      <c r="B1532">
        <v>3</v>
      </c>
      <c r="C1532">
        <v>0.2</v>
      </c>
      <c r="D1532">
        <v>23.234999999999992</v>
      </c>
    </row>
    <row r="1533" spans="1:4" x14ac:dyDescent="0.35">
      <c r="A1533">
        <v>10.744</v>
      </c>
      <c r="B1533">
        <v>1</v>
      </c>
      <c r="C1533">
        <v>0.2</v>
      </c>
      <c r="D1533">
        <v>0.80579999999999963</v>
      </c>
    </row>
    <row r="1534" spans="1:4" x14ac:dyDescent="0.35">
      <c r="A1534">
        <v>8.3760000000000012</v>
      </c>
      <c r="B1534">
        <v>3</v>
      </c>
      <c r="C1534">
        <v>0.2</v>
      </c>
      <c r="D1534">
        <v>2.7222</v>
      </c>
    </row>
    <row r="1535" spans="1:4" x14ac:dyDescent="0.35">
      <c r="A1535">
        <v>212.88</v>
      </c>
      <c r="B1535">
        <v>6</v>
      </c>
      <c r="C1535">
        <v>0</v>
      </c>
      <c r="D1535">
        <v>0</v>
      </c>
    </row>
    <row r="1536" spans="1:4" x14ac:dyDescent="0.35">
      <c r="A1536">
        <v>203.98299999999998</v>
      </c>
      <c r="B1536">
        <v>2</v>
      </c>
      <c r="C1536">
        <v>0.15</v>
      </c>
      <c r="D1536">
        <v>16.798599999999979</v>
      </c>
    </row>
    <row r="1537" spans="1:4" x14ac:dyDescent="0.35">
      <c r="A1537">
        <v>40.74</v>
      </c>
      <c r="B1537">
        <v>3</v>
      </c>
      <c r="C1537">
        <v>0</v>
      </c>
      <c r="D1537">
        <v>0.4073999999999991</v>
      </c>
    </row>
    <row r="1538" spans="1:4" x14ac:dyDescent="0.35">
      <c r="A1538">
        <v>11.67</v>
      </c>
      <c r="B1538">
        <v>3</v>
      </c>
      <c r="C1538">
        <v>0</v>
      </c>
      <c r="D1538">
        <v>3.0342000000000002</v>
      </c>
    </row>
    <row r="1539" spans="1:4" x14ac:dyDescent="0.35">
      <c r="A1539">
        <v>39.99</v>
      </c>
      <c r="B1539">
        <v>1</v>
      </c>
      <c r="C1539">
        <v>0</v>
      </c>
      <c r="D1539">
        <v>11.597099999999998</v>
      </c>
    </row>
    <row r="1540" spans="1:4" x14ac:dyDescent="0.35">
      <c r="A1540">
        <v>16.28</v>
      </c>
      <c r="B1540">
        <v>2</v>
      </c>
      <c r="C1540">
        <v>0</v>
      </c>
      <c r="D1540">
        <v>6.5120000000000005</v>
      </c>
    </row>
    <row r="1541" spans="1:4" x14ac:dyDescent="0.35">
      <c r="A1541">
        <v>782.94</v>
      </c>
      <c r="B1541">
        <v>3</v>
      </c>
      <c r="C1541">
        <v>0</v>
      </c>
      <c r="D1541">
        <v>203.56440000000003</v>
      </c>
    </row>
    <row r="1542" spans="1:4" x14ac:dyDescent="0.35">
      <c r="A1542">
        <v>242.48000000000002</v>
      </c>
      <c r="B1542">
        <v>7</v>
      </c>
      <c r="C1542">
        <v>0</v>
      </c>
      <c r="D1542">
        <v>116.39039999999999</v>
      </c>
    </row>
    <row r="1543" spans="1:4" x14ac:dyDescent="0.35">
      <c r="A1543">
        <v>8.32</v>
      </c>
      <c r="B1543">
        <v>5</v>
      </c>
      <c r="C1543">
        <v>0.2</v>
      </c>
      <c r="D1543">
        <v>2.2880000000000003</v>
      </c>
    </row>
    <row r="1544" spans="1:4" x14ac:dyDescent="0.35">
      <c r="A1544">
        <v>10.464000000000002</v>
      </c>
      <c r="B1544">
        <v>6</v>
      </c>
      <c r="C1544">
        <v>0.2</v>
      </c>
      <c r="D1544">
        <v>1.7003999999999992</v>
      </c>
    </row>
    <row r="1545" spans="1:4" x14ac:dyDescent="0.35">
      <c r="A1545">
        <v>82.896000000000001</v>
      </c>
      <c r="B1545">
        <v>3</v>
      </c>
      <c r="C1545">
        <v>0.2</v>
      </c>
      <c r="D1545">
        <v>29.0136</v>
      </c>
    </row>
    <row r="1546" spans="1:4" x14ac:dyDescent="0.35">
      <c r="A1546">
        <v>34.24</v>
      </c>
      <c r="B1546">
        <v>4</v>
      </c>
      <c r="C1546">
        <v>0</v>
      </c>
      <c r="D1546">
        <v>16.0928</v>
      </c>
    </row>
    <row r="1547" spans="1:4" x14ac:dyDescent="0.35">
      <c r="A1547">
        <v>1573.4880000000001</v>
      </c>
      <c r="B1547">
        <v>7</v>
      </c>
      <c r="C1547">
        <v>0.2</v>
      </c>
      <c r="D1547">
        <v>196.68599999999986</v>
      </c>
    </row>
    <row r="1548" spans="1:4" x14ac:dyDescent="0.35">
      <c r="A1548">
        <v>335.52</v>
      </c>
      <c r="B1548">
        <v>4</v>
      </c>
      <c r="C1548">
        <v>0.2</v>
      </c>
      <c r="D1548">
        <v>117.43199999999999</v>
      </c>
    </row>
    <row r="1549" spans="1:4" x14ac:dyDescent="0.35">
      <c r="A1549">
        <v>23.911999999999995</v>
      </c>
      <c r="B1549">
        <v>2</v>
      </c>
      <c r="C1549">
        <v>0.8</v>
      </c>
      <c r="D1549">
        <v>-40.650400000000019</v>
      </c>
    </row>
    <row r="1550" spans="1:4" x14ac:dyDescent="0.35">
      <c r="A1550">
        <v>27.056000000000001</v>
      </c>
      <c r="B1550">
        <v>2</v>
      </c>
      <c r="C1550">
        <v>0.2</v>
      </c>
      <c r="D1550">
        <v>2.3673999999999991</v>
      </c>
    </row>
    <row r="1551" spans="1:4" x14ac:dyDescent="0.35">
      <c r="A1551">
        <v>559.99200000000008</v>
      </c>
      <c r="B1551">
        <v>1</v>
      </c>
      <c r="C1551">
        <v>0.2</v>
      </c>
      <c r="D1551">
        <v>174.99749999999997</v>
      </c>
    </row>
    <row r="1552" spans="1:4" x14ac:dyDescent="0.35">
      <c r="A1552">
        <v>9.3239999999999981</v>
      </c>
      <c r="B1552">
        <v>6</v>
      </c>
      <c r="C1552">
        <v>0.8</v>
      </c>
      <c r="D1552">
        <v>-24.708599999999997</v>
      </c>
    </row>
    <row r="1553" spans="1:4" x14ac:dyDescent="0.35">
      <c r="A1553">
        <v>111.96</v>
      </c>
      <c r="B1553">
        <v>2</v>
      </c>
      <c r="C1553">
        <v>0</v>
      </c>
      <c r="D1553">
        <v>54.860399999999998</v>
      </c>
    </row>
    <row r="1554" spans="1:4" x14ac:dyDescent="0.35">
      <c r="A1554">
        <v>21.560000000000002</v>
      </c>
      <c r="B1554">
        <v>7</v>
      </c>
      <c r="C1554">
        <v>0</v>
      </c>
      <c r="D1554">
        <v>10.348799999999999</v>
      </c>
    </row>
    <row r="1555" spans="1:4" x14ac:dyDescent="0.35">
      <c r="A1555">
        <v>124.75</v>
      </c>
      <c r="B1555">
        <v>5</v>
      </c>
      <c r="C1555">
        <v>0</v>
      </c>
      <c r="D1555">
        <v>57.384999999999991</v>
      </c>
    </row>
    <row r="1556" spans="1:4" x14ac:dyDescent="0.35">
      <c r="A1556">
        <v>5.28</v>
      </c>
      <c r="B1556">
        <v>3</v>
      </c>
      <c r="C1556">
        <v>0</v>
      </c>
      <c r="D1556">
        <v>1.5311999999999999</v>
      </c>
    </row>
    <row r="1557" spans="1:4" x14ac:dyDescent="0.35">
      <c r="A1557">
        <v>91.96</v>
      </c>
      <c r="B1557">
        <v>4</v>
      </c>
      <c r="C1557">
        <v>0</v>
      </c>
      <c r="D1557">
        <v>39.5428</v>
      </c>
    </row>
    <row r="1558" spans="1:4" x14ac:dyDescent="0.35">
      <c r="A1558">
        <v>9.3439999999999994</v>
      </c>
      <c r="B1558">
        <v>1</v>
      </c>
      <c r="C1558">
        <v>0.2</v>
      </c>
      <c r="D1558">
        <v>3.504</v>
      </c>
    </row>
    <row r="1559" spans="1:4" x14ac:dyDescent="0.35">
      <c r="A1559">
        <v>79.36</v>
      </c>
      <c r="B1559">
        <v>5</v>
      </c>
      <c r="C1559">
        <v>0.2</v>
      </c>
      <c r="D1559">
        <v>9.919999999999991</v>
      </c>
    </row>
    <row r="1560" spans="1:4" x14ac:dyDescent="0.35">
      <c r="A1560">
        <v>171.96</v>
      </c>
      <c r="B1560">
        <v>2</v>
      </c>
      <c r="C1560">
        <v>0</v>
      </c>
      <c r="D1560">
        <v>44.709600000000009</v>
      </c>
    </row>
    <row r="1561" spans="1:4" x14ac:dyDescent="0.35">
      <c r="A1561">
        <v>35.352000000000004</v>
      </c>
      <c r="B1561">
        <v>9</v>
      </c>
      <c r="C1561">
        <v>0.2</v>
      </c>
      <c r="D1561">
        <v>12.815099999999997</v>
      </c>
    </row>
    <row r="1562" spans="1:4" x14ac:dyDescent="0.35">
      <c r="A1562">
        <v>18.899999999999999</v>
      </c>
      <c r="B1562">
        <v>6</v>
      </c>
      <c r="C1562">
        <v>0</v>
      </c>
      <c r="D1562">
        <v>9.0719999999999992</v>
      </c>
    </row>
    <row r="1563" spans="1:4" x14ac:dyDescent="0.35">
      <c r="A1563">
        <v>2.78</v>
      </c>
      <c r="B1563">
        <v>1</v>
      </c>
      <c r="C1563">
        <v>0</v>
      </c>
      <c r="D1563">
        <v>0.72279999999999989</v>
      </c>
    </row>
    <row r="1564" spans="1:4" x14ac:dyDescent="0.35">
      <c r="A1564">
        <v>1044.6299999999999</v>
      </c>
      <c r="B1564">
        <v>5</v>
      </c>
      <c r="C1564">
        <v>0.4</v>
      </c>
      <c r="D1564">
        <v>-295.97849999999994</v>
      </c>
    </row>
    <row r="1565" spans="1:4" x14ac:dyDescent="0.35">
      <c r="A1565">
        <v>11.352000000000002</v>
      </c>
      <c r="B1565">
        <v>3</v>
      </c>
      <c r="C1565">
        <v>0.2</v>
      </c>
      <c r="D1565">
        <v>4.1151</v>
      </c>
    </row>
    <row r="1566" spans="1:4" x14ac:dyDescent="0.35">
      <c r="A1566">
        <v>354.90000000000003</v>
      </c>
      <c r="B1566">
        <v>5</v>
      </c>
      <c r="C1566">
        <v>0</v>
      </c>
      <c r="D1566">
        <v>17.744999999999962</v>
      </c>
    </row>
    <row r="1567" spans="1:4" x14ac:dyDescent="0.35">
      <c r="A1567">
        <v>453.57600000000002</v>
      </c>
      <c r="B1567">
        <v>3</v>
      </c>
      <c r="C1567">
        <v>0.2</v>
      </c>
      <c r="D1567">
        <v>39.687899999999985</v>
      </c>
    </row>
    <row r="1568" spans="1:4" x14ac:dyDescent="0.35">
      <c r="A1568">
        <v>21.48</v>
      </c>
      <c r="B1568">
        <v>3</v>
      </c>
      <c r="C1568">
        <v>0.2</v>
      </c>
      <c r="D1568">
        <v>-0.26850000000000307</v>
      </c>
    </row>
    <row r="1569" spans="1:4" x14ac:dyDescent="0.35">
      <c r="A1569">
        <v>8.7839999999999989</v>
      </c>
      <c r="B1569">
        <v>4</v>
      </c>
      <c r="C1569">
        <v>0.8</v>
      </c>
      <c r="D1569">
        <v>-13.615200000000002</v>
      </c>
    </row>
    <row r="1570" spans="1:4" x14ac:dyDescent="0.35">
      <c r="A1570">
        <v>122.97</v>
      </c>
      <c r="B1570">
        <v>3</v>
      </c>
      <c r="C1570">
        <v>0</v>
      </c>
      <c r="D1570">
        <v>60.255300000000005</v>
      </c>
    </row>
    <row r="1571" spans="1:4" x14ac:dyDescent="0.35">
      <c r="A1571">
        <v>12.84</v>
      </c>
      <c r="B1571">
        <v>3</v>
      </c>
      <c r="C1571">
        <v>0</v>
      </c>
      <c r="D1571">
        <v>3.7235999999999989</v>
      </c>
    </row>
    <row r="1572" spans="1:4" x14ac:dyDescent="0.35">
      <c r="A1572">
        <v>603.91999999999996</v>
      </c>
      <c r="B1572">
        <v>5</v>
      </c>
      <c r="C1572">
        <v>0.2</v>
      </c>
      <c r="D1572">
        <v>-67.941000000000003</v>
      </c>
    </row>
    <row r="1573" spans="1:4" x14ac:dyDescent="0.35">
      <c r="A1573">
        <v>21.84</v>
      </c>
      <c r="B1573">
        <v>3</v>
      </c>
      <c r="C1573">
        <v>0</v>
      </c>
      <c r="D1573">
        <v>10.4832</v>
      </c>
    </row>
    <row r="1574" spans="1:4" x14ac:dyDescent="0.35">
      <c r="A1574">
        <v>29.99</v>
      </c>
      <c r="B1574">
        <v>1</v>
      </c>
      <c r="C1574">
        <v>0</v>
      </c>
      <c r="D1574">
        <v>6.2978999999999985</v>
      </c>
    </row>
    <row r="1575" spans="1:4" x14ac:dyDescent="0.35">
      <c r="A1575">
        <v>381.44000000000005</v>
      </c>
      <c r="B1575">
        <v>2</v>
      </c>
      <c r="C1575">
        <v>0.2</v>
      </c>
      <c r="D1575">
        <v>23.839999999999975</v>
      </c>
    </row>
    <row r="1576" spans="1:4" x14ac:dyDescent="0.35">
      <c r="A1576">
        <v>40.68</v>
      </c>
      <c r="B1576">
        <v>3</v>
      </c>
      <c r="C1576">
        <v>0.2</v>
      </c>
      <c r="D1576">
        <v>-9.153000000000004</v>
      </c>
    </row>
    <row r="1577" spans="1:4" x14ac:dyDescent="0.35">
      <c r="A1577">
        <v>763.28</v>
      </c>
      <c r="B1577">
        <v>5</v>
      </c>
      <c r="C1577">
        <v>0.3</v>
      </c>
      <c r="D1577">
        <v>-21.807999999999993</v>
      </c>
    </row>
    <row r="1578" spans="1:4" x14ac:dyDescent="0.35">
      <c r="A1578">
        <v>23.952000000000002</v>
      </c>
      <c r="B1578">
        <v>2</v>
      </c>
      <c r="C1578">
        <v>0.2</v>
      </c>
      <c r="D1578">
        <v>2.3952000000000018</v>
      </c>
    </row>
    <row r="1579" spans="1:4" x14ac:dyDescent="0.35">
      <c r="A1579">
        <v>4.9800000000000004</v>
      </c>
      <c r="B1579">
        <v>1</v>
      </c>
      <c r="C1579">
        <v>0</v>
      </c>
      <c r="D1579">
        <v>2.4402000000000004</v>
      </c>
    </row>
    <row r="1580" spans="1:4" x14ac:dyDescent="0.35">
      <c r="A1580">
        <v>170.88</v>
      </c>
      <c r="B1580">
        <v>3</v>
      </c>
      <c r="C1580">
        <v>0</v>
      </c>
      <c r="D1580">
        <v>49.555199999999978</v>
      </c>
    </row>
    <row r="1581" spans="1:4" x14ac:dyDescent="0.35">
      <c r="A1581">
        <v>307.98</v>
      </c>
      <c r="B1581">
        <v>2</v>
      </c>
      <c r="C1581">
        <v>0</v>
      </c>
      <c r="D1581">
        <v>89.314199999999971</v>
      </c>
    </row>
    <row r="1582" spans="1:4" x14ac:dyDescent="0.35">
      <c r="A1582">
        <v>382.80599999999998</v>
      </c>
      <c r="B1582">
        <v>9</v>
      </c>
      <c r="C1582">
        <v>0.4</v>
      </c>
      <c r="D1582">
        <v>-153.12239999999997</v>
      </c>
    </row>
    <row r="1583" spans="1:4" x14ac:dyDescent="0.35">
      <c r="A1583">
        <v>41.96</v>
      </c>
      <c r="B1583">
        <v>2</v>
      </c>
      <c r="C1583">
        <v>0</v>
      </c>
      <c r="D1583">
        <v>2.9371999999999971</v>
      </c>
    </row>
    <row r="1584" spans="1:4" x14ac:dyDescent="0.35">
      <c r="A1584">
        <v>1217.568</v>
      </c>
      <c r="B1584">
        <v>2</v>
      </c>
      <c r="C1584">
        <v>0.2</v>
      </c>
      <c r="D1584">
        <v>456.58800000000002</v>
      </c>
    </row>
    <row r="1585" spans="1:4" x14ac:dyDescent="0.35">
      <c r="A1585">
        <v>47.04</v>
      </c>
      <c r="B1585">
        <v>3</v>
      </c>
      <c r="C1585">
        <v>0</v>
      </c>
      <c r="D1585">
        <v>18.345599999999997</v>
      </c>
    </row>
    <row r="1586" spans="1:4" x14ac:dyDescent="0.35">
      <c r="A1586">
        <v>6.16</v>
      </c>
      <c r="B1586">
        <v>2</v>
      </c>
      <c r="C1586">
        <v>0</v>
      </c>
      <c r="D1586">
        <v>2.9567999999999999</v>
      </c>
    </row>
    <row r="1587" spans="1:4" x14ac:dyDescent="0.35">
      <c r="A1587">
        <v>979.95</v>
      </c>
      <c r="B1587">
        <v>5</v>
      </c>
      <c r="C1587">
        <v>0</v>
      </c>
      <c r="D1587">
        <v>274.38600000000008</v>
      </c>
    </row>
    <row r="1588" spans="1:4" x14ac:dyDescent="0.35">
      <c r="A1588">
        <v>143.69999999999999</v>
      </c>
      <c r="B1588">
        <v>3</v>
      </c>
      <c r="C1588">
        <v>0</v>
      </c>
      <c r="D1588">
        <v>68.975999999999999</v>
      </c>
    </row>
    <row r="1589" spans="1:4" x14ac:dyDescent="0.35">
      <c r="A1589">
        <v>10.649999999999999</v>
      </c>
      <c r="B1589">
        <v>3</v>
      </c>
      <c r="C1589">
        <v>0</v>
      </c>
      <c r="D1589">
        <v>5.0054999999999996</v>
      </c>
    </row>
    <row r="1590" spans="1:4" x14ac:dyDescent="0.35">
      <c r="A1590">
        <v>247.8</v>
      </c>
      <c r="B1590">
        <v>4</v>
      </c>
      <c r="C1590">
        <v>0</v>
      </c>
      <c r="D1590">
        <v>34.692000000000007</v>
      </c>
    </row>
    <row r="1591" spans="1:4" x14ac:dyDescent="0.35">
      <c r="A1591">
        <v>10.96</v>
      </c>
      <c r="B1591">
        <v>4</v>
      </c>
      <c r="C1591">
        <v>0</v>
      </c>
      <c r="D1591">
        <v>2.9592000000000009</v>
      </c>
    </row>
    <row r="1592" spans="1:4" x14ac:dyDescent="0.35">
      <c r="A1592">
        <v>33.488000000000007</v>
      </c>
      <c r="B1592">
        <v>7</v>
      </c>
      <c r="C1592">
        <v>0.2</v>
      </c>
      <c r="D1592">
        <v>5.8603999999999967</v>
      </c>
    </row>
    <row r="1593" spans="1:4" x14ac:dyDescent="0.35">
      <c r="A1593">
        <v>8.0399999999999991</v>
      </c>
      <c r="B1593">
        <v>5</v>
      </c>
      <c r="C1593">
        <v>0.2</v>
      </c>
      <c r="D1593">
        <v>2.9144999999999994</v>
      </c>
    </row>
    <row r="1594" spans="1:4" x14ac:dyDescent="0.35">
      <c r="A1594">
        <v>201.56800000000001</v>
      </c>
      <c r="B1594">
        <v>4</v>
      </c>
      <c r="C1594">
        <v>0.2</v>
      </c>
      <c r="D1594">
        <v>22.676399999999994</v>
      </c>
    </row>
    <row r="1595" spans="1:4" x14ac:dyDescent="0.35">
      <c r="A1595">
        <v>13.440000000000001</v>
      </c>
      <c r="B1595">
        <v>3</v>
      </c>
      <c r="C1595">
        <v>0</v>
      </c>
      <c r="D1595">
        <v>6.5856000000000012</v>
      </c>
    </row>
    <row r="1596" spans="1:4" x14ac:dyDescent="0.35">
      <c r="A1596">
        <v>359.05799999999994</v>
      </c>
      <c r="B1596">
        <v>3</v>
      </c>
      <c r="C1596">
        <v>0.3</v>
      </c>
      <c r="D1596">
        <v>-35.905799999999999</v>
      </c>
    </row>
    <row r="1597" spans="1:4" x14ac:dyDescent="0.35">
      <c r="A1597">
        <v>47.991999999999997</v>
      </c>
      <c r="B1597">
        <v>2</v>
      </c>
      <c r="C1597">
        <v>0.3</v>
      </c>
      <c r="D1597">
        <v>-2.0567999999999991</v>
      </c>
    </row>
    <row r="1598" spans="1:4" x14ac:dyDescent="0.35">
      <c r="A1598">
        <v>547.30000000000007</v>
      </c>
      <c r="B1598">
        <v>13</v>
      </c>
      <c r="C1598">
        <v>0</v>
      </c>
      <c r="D1598">
        <v>175.13599999999997</v>
      </c>
    </row>
    <row r="1599" spans="1:4" x14ac:dyDescent="0.35">
      <c r="A1599">
        <v>16.896000000000001</v>
      </c>
      <c r="B1599">
        <v>4</v>
      </c>
      <c r="C1599">
        <v>0.2</v>
      </c>
      <c r="D1599">
        <v>5.2799999999999994</v>
      </c>
    </row>
    <row r="1600" spans="1:4" x14ac:dyDescent="0.35">
      <c r="A1600">
        <v>6.6720000000000006</v>
      </c>
      <c r="B1600">
        <v>1</v>
      </c>
      <c r="C1600">
        <v>0.2</v>
      </c>
      <c r="D1600">
        <v>0.50039999999999996</v>
      </c>
    </row>
    <row r="1601" spans="1:4" x14ac:dyDescent="0.35">
      <c r="A1601">
        <v>99.13600000000001</v>
      </c>
      <c r="B1601">
        <v>4</v>
      </c>
      <c r="C1601">
        <v>0.2</v>
      </c>
      <c r="D1601">
        <v>8.674399999999995</v>
      </c>
    </row>
    <row r="1602" spans="1:4" x14ac:dyDescent="0.35">
      <c r="A1602">
        <v>15.991999999999999</v>
      </c>
      <c r="B1602">
        <v>2</v>
      </c>
      <c r="C1602">
        <v>0.6</v>
      </c>
      <c r="D1602">
        <v>-13.992999999999999</v>
      </c>
    </row>
    <row r="1603" spans="1:4" x14ac:dyDescent="0.35">
      <c r="A1603">
        <v>211.96</v>
      </c>
      <c r="B1603">
        <v>2</v>
      </c>
      <c r="C1603">
        <v>0</v>
      </c>
      <c r="D1603">
        <v>42.391999999999996</v>
      </c>
    </row>
    <row r="1604" spans="1:4" x14ac:dyDescent="0.35">
      <c r="A1604">
        <v>6.6719999999999988</v>
      </c>
      <c r="B1604">
        <v>3</v>
      </c>
      <c r="C1604">
        <v>0.2</v>
      </c>
      <c r="D1604">
        <v>1.6679999999999997</v>
      </c>
    </row>
    <row r="1605" spans="1:4" x14ac:dyDescent="0.35">
      <c r="A1605">
        <v>155.94</v>
      </c>
      <c r="B1605">
        <v>6</v>
      </c>
      <c r="C1605">
        <v>0</v>
      </c>
      <c r="D1605">
        <v>45.222599999999993</v>
      </c>
    </row>
    <row r="1606" spans="1:4" x14ac:dyDescent="0.35">
      <c r="A1606">
        <v>39.960000000000008</v>
      </c>
      <c r="B1606">
        <v>5</v>
      </c>
      <c r="C1606">
        <v>0.2</v>
      </c>
      <c r="D1606">
        <v>12.986999999999995</v>
      </c>
    </row>
    <row r="1607" spans="1:4" x14ac:dyDescent="0.35">
      <c r="A1607">
        <v>5.46</v>
      </c>
      <c r="B1607">
        <v>3</v>
      </c>
      <c r="C1607">
        <v>0</v>
      </c>
      <c r="D1607">
        <v>1.5288000000000002</v>
      </c>
    </row>
    <row r="1608" spans="1:4" x14ac:dyDescent="0.35">
      <c r="A1608">
        <v>73.2</v>
      </c>
      <c r="B1608">
        <v>5</v>
      </c>
      <c r="C1608">
        <v>0</v>
      </c>
      <c r="D1608">
        <v>21.227999999999998</v>
      </c>
    </row>
    <row r="1609" spans="1:4" x14ac:dyDescent="0.35">
      <c r="A1609">
        <v>5.84</v>
      </c>
      <c r="B1609">
        <v>1</v>
      </c>
      <c r="C1609">
        <v>0.2</v>
      </c>
      <c r="D1609">
        <v>1.9709999999999996</v>
      </c>
    </row>
    <row r="1610" spans="1:4" x14ac:dyDescent="0.35">
      <c r="A1610">
        <v>22.72</v>
      </c>
      <c r="B1610">
        <v>4</v>
      </c>
      <c r="C1610">
        <v>0</v>
      </c>
      <c r="D1610">
        <v>10.223999999999998</v>
      </c>
    </row>
    <row r="1611" spans="1:4" x14ac:dyDescent="0.35">
      <c r="A1611">
        <v>9.3360000000000003</v>
      </c>
      <c r="B1611">
        <v>3</v>
      </c>
      <c r="C1611">
        <v>0.2</v>
      </c>
      <c r="D1611">
        <v>3.2675999999999994</v>
      </c>
    </row>
    <row r="1612" spans="1:4" x14ac:dyDescent="0.35">
      <c r="A1612">
        <v>290.666</v>
      </c>
      <c r="B1612">
        <v>2</v>
      </c>
      <c r="C1612">
        <v>0.15</v>
      </c>
      <c r="D1612">
        <v>27.356800000000007</v>
      </c>
    </row>
    <row r="1613" spans="1:4" x14ac:dyDescent="0.35">
      <c r="A1613">
        <v>201.584</v>
      </c>
      <c r="B1613">
        <v>2</v>
      </c>
      <c r="C1613">
        <v>0.2</v>
      </c>
      <c r="D1613">
        <v>20.158400000000015</v>
      </c>
    </row>
    <row r="1614" spans="1:4" x14ac:dyDescent="0.35">
      <c r="A1614">
        <v>83.984000000000009</v>
      </c>
      <c r="B1614">
        <v>2</v>
      </c>
      <c r="C1614">
        <v>0.2</v>
      </c>
      <c r="D1614">
        <v>31.494</v>
      </c>
    </row>
    <row r="1615" spans="1:4" x14ac:dyDescent="0.35">
      <c r="A1615">
        <v>1000.0200000000001</v>
      </c>
      <c r="B1615">
        <v>7</v>
      </c>
      <c r="C1615">
        <v>0</v>
      </c>
      <c r="D1615">
        <v>290.00579999999991</v>
      </c>
    </row>
    <row r="1616" spans="1:4" x14ac:dyDescent="0.35">
      <c r="A1616">
        <v>83.976000000000013</v>
      </c>
      <c r="B1616">
        <v>3</v>
      </c>
      <c r="C1616">
        <v>0.2</v>
      </c>
      <c r="D1616">
        <v>-13.646100000000001</v>
      </c>
    </row>
    <row r="1617" spans="1:4" x14ac:dyDescent="0.35">
      <c r="A1617">
        <v>3.75</v>
      </c>
      <c r="B1617">
        <v>1</v>
      </c>
      <c r="C1617">
        <v>0</v>
      </c>
      <c r="D1617">
        <v>1.7999999999999998</v>
      </c>
    </row>
    <row r="1618" spans="1:4" x14ac:dyDescent="0.35">
      <c r="A1618">
        <v>41.4</v>
      </c>
      <c r="B1618">
        <v>4</v>
      </c>
      <c r="C1618">
        <v>0</v>
      </c>
      <c r="D1618">
        <v>19.872</v>
      </c>
    </row>
    <row r="1619" spans="1:4" x14ac:dyDescent="0.35">
      <c r="A1619">
        <v>29.79</v>
      </c>
      <c r="B1619">
        <v>3</v>
      </c>
      <c r="C1619">
        <v>0</v>
      </c>
      <c r="D1619">
        <v>12.511800000000001</v>
      </c>
    </row>
    <row r="1620" spans="1:4" x14ac:dyDescent="0.35">
      <c r="A1620">
        <v>59.48</v>
      </c>
      <c r="B1620">
        <v>2</v>
      </c>
      <c r="C1620">
        <v>0</v>
      </c>
      <c r="D1620">
        <v>8.9220000000000041</v>
      </c>
    </row>
    <row r="1621" spans="1:4" x14ac:dyDescent="0.35">
      <c r="A1621">
        <v>6.69</v>
      </c>
      <c r="B1621">
        <v>1</v>
      </c>
      <c r="C1621">
        <v>0</v>
      </c>
      <c r="D1621">
        <v>3.0773999999999999</v>
      </c>
    </row>
    <row r="1622" spans="1:4" x14ac:dyDescent="0.35">
      <c r="A1622">
        <v>198.46</v>
      </c>
      <c r="B1622">
        <v>2</v>
      </c>
      <c r="C1622">
        <v>0</v>
      </c>
      <c r="D1622">
        <v>99.23</v>
      </c>
    </row>
    <row r="1623" spans="1:4" x14ac:dyDescent="0.35">
      <c r="A1623">
        <v>786.48</v>
      </c>
      <c r="B1623">
        <v>8</v>
      </c>
      <c r="C1623">
        <v>0</v>
      </c>
      <c r="D1623">
        <v>385.37520000000001</v>
      </c>
    </row>
    <row r="1624" spans="1:4" x14ac:dyDescent="0.35">
      <c r="A1624">
        <v>23.168000000000003</v>
      </c>
      <c r="B1624">
        <v>2</v>
      </c>
      <c r="C1624">
        <v>0.2</v>
      </c>
      <c r="D1624">
        <v>7.8191999999999995</v>
      </c>
    </row>
    <row r="1625" spans="1:4" x14ac:dyDescent="0.35">
      <c r="A1625">
        <v>50</v>
      </c>
      <c r="B1625">
        <v>2</v>
      </c>
      <c r="C1625">
        <v>0</v>
      </c>
      <c r="D1625">
        <v>10.5</v>
      </c>
    </row>
    <row r="1626" spans="1:4" x14ac:dyDescent="0.35">
      <c r="A1626">
        <v>675.96</v>
      </c>
      <c r="B1626">
        <v>5</v>
      </c>
      <c r="C1626">
        <v>0.2</v>
      </c>
      <c r="D1626">
        <v>84.494999999999948</v>
      </c>
    </row>
    <row r="1627" spans="1:4" x14ac:dyDescent="0.35">
      <c r="A1627">
        <v>1265.8499999999999</v>
      </c>
      <c r="B1627">
        <v>3</v>
      </c>
      <c r="C1627">
        <v>0</v>
      </c>
      <c r="D1627">
        <v>556.97400000000005</v>
      </c>
    </row>
    <row r="1628" spans="1:4" x14ac:dyDescent="0.35">
      <c r="A1628">
        <v>523.25</v>
      </c>
      <c r="B1628">
        <v>5</v>
      </c>
      <c r="C1628">
        <v>0</v>
      </c>
      <c r="D1628">
        <v>141.27749999999997</v>
      </c>
    </row>
    <row r="1629" spans="1:4" x14ac:dyDescent="0.35">
      <c r="A1629">
        <v>517.5</v>
      </c>
      <c r="B1629">
        <v>6</v>
      </c>
      <c r="C1629">
        <v>0</v>
      </c>
      <c r="D1629">
        <v>155.24999999999994</v>
      </c>
    </row>
    <row r="1630" spans="1:4" x14ac:dyDescent="0.35">
      <c r="A1630">
        <v>17.920000000000002</v>
      </c>
      <c r="B1630">
        <v>5</v>
      </c>
      <c r="C1630">
        <v>0.2</v>
      </c>
      <c r="D1630">
        <v>2.4639999999999986</v>
      </c>
    </row>
    <row r="1631" spans="1:4" x14ac:dyDescent="0.35">
      <c r="A1631">
        <v>41.256000000000007</v>
      </c>
      <c r="B1631">
        <v>6</v>
      </c>
      <c r="C1631">
        <v>0.7</v>
      </c>
      <c r="D1631">
        <v>-34.38000000000001</v>
      </c>
    </row>
    <row r="1632" spans="1:4" x14ac:dyDescent="0.35">
      <c r="A1632">
        <v>1006.056</v>
      </c>
      <c r="B1632">
        <v>3</v>
      </c>
      <c r="C1632">
        <v>0.2</v>
      </c>
      <c r="D1632">
        <v>88.029900000000055</v>
      </c>
    </row>
    <row r="1633" spans="1:4" x14ac:dyDescent="0.35">
      <c r="A1633">
        <v>10.688000000000001</v>
      </c>
      <c r="B1633">
        <v>2</v>
      </c>
      <c r="C1633">
        <v>0.2</v>
      </c>
      <c r="D1633">
        <v>3.7407999999999997</v>
      </c>
    </row>
    <row r="1634" spans="1:4" x14ac:dyDescent="0.35">
      <c r="A1634">
        <v>10.368000000000002</v>
      </c>
      <c r="B1634">
        <v>2</v>
      </c>
      <c r="C1634">
        <v>0.2</v>
      </c>
      <c r="D1634">
        <v>3.6288</v>
      </c>
    </row>
    <row r="1635" spans="1:4" x14ac:dyDescent="0.35">
      <c r="A1635">
        <v>25.12</v>
      </c>
      <c r="B1635">
        <v>2</v>
      </c>
      <c r="C1635">
        <v>0.2</v>
      </c>
      <c r="D1635">
        <v>1.5700000000000012</v>
      </c>
    </row>
    <row r="1636" spans="1:4" x14ac:dyDescent="0.35">
      <c r="A1636">
        <v>58.112000000000002</v>
      </c>
      <c r="B1636">
        <v>2</v>
      </c>
      <c r="C1636">
        <v>0.2</v>
      </c>
      <c r="D1636">
        <v>7.263999999999994</v>
      </c>
    </row>
    <row r="1637" spans="1:4" x14ac:dyDescent="0.35">
      <c r="A1637">
        <v>15.552000000000003</v>
      </c>
      <c r="B1637">
        <v>3</v>
      </c>
      <c r="C1637">
        <v>0.2</v>
      </c>
      <c r="D1637">
        <v>5.4432</v>
      </c>
    </row>
    <row r="1638" spans="1:4" x14ac:dyDescent="0.35">
      <c r="A1638">
        <v>669.08</v>
      </c>
      <c r="B1638">
        <v>5</v>
      </c>
      <c r="C1638">
        <v>0.2</v>
      </c>
      <c r="D1638">
        <v>-167.27</v>
      </c>
    </row>
    <row r="1639" spans="1:4" x14ac:dyDescent="0.35">
      <c r="A1639">
        <v>438.33600000000001</v>
      </c>
      <c r="B1639">
        <v>4</v>
      </c>
      <c r="C1639">
        <v>0.2</v>
      </c>
      <c r="D1639">
        <v>-87.667200000000037</v>
      </c>
    </row>
    <row r="1640" spans="1:4" x14ac:dyDescent="0.35">
      <c r="A1640">
        <v>19.440000000000001</v>
      </c>
      <c r="B1640">
        <v>3</v>
      </c>
      <c r="C1640">
        <v>0</v>
      </c>
      <c r="D1640">
        <v>9.3312000000000008</v>
      </c>
    </row>
    <row r="1641" spans="1:4" x14ac:dyDescent="0.35">
      <c r="A1641">
        <v>9.64</v>
      </c>
      <c r="B1641">
        <v>2</v>
      </c>
      <c r="C1641">
        <v>0</v>
      </c>
      <c r="D1641">
        <v>4.4344000000000001</v>
      </c>
    </row>
    <row r="1642" spans="1:4" x14ac:dyDescent="0.35">
      <c r="A1642">
        <v>12.7</v>
      </c>
      <c r="B1642">
        <v>2</v>
      </c>
      <c r="C1642">
        <v>0</v>
      </c>
      <c r="D1642">
        <v>5.8419999999999996</v>
      </c>
    </row>
    <row r="1643" spans="1:4" x14ac:dyDescent="0.35">
      <c r="A1643">
        <v>41.37</v>
      </c>
      <c r="B1643">
        <v>3</v>
      </c>
      <c r="C1643">
        <v>0</v>
      </c>
      <c r="D1643">
        <v>17.375399999999999</v>
      </c>
    </row>
    <row r="1644" spans="1:4" x14ac:dyDescent="0.35">
      <c r="A1644">
        <v>12.624000000000001</v>
      </c>
      <c r="B1644">
        <v>2</v>
      </c>
      <c r="C1644">
        <v>0.2</v>
      </c>
      <c r="D1644">
        <v>3.944999999999999</v>
      </c>
    </row>
    <row r="1645" spans="1:4" x14ac:dyDescent="0.35">
      <c r="A1645">
        <v>1247.6399999999999</v>
      </c>
      <c r="B1645">
        <v>3</v>
      </c>
      <c r="C1645">
        <v>0</v>
      </c>
      <c r="D1645">
        <v>349.33919999999995</v>
      </c>
    </row>
    <row r="1646" spans="1:4" x14ac:dyDescent="0.35">
      <c r="A1646">
        <v>3149.9300000000003</v>
      </c>
      <c r="B1646">
        <v>7</v>
      </c>
      <c r="C1646">
        <v>0</v>
      </c>
      <c r="D1646">
        <v>1480.4670999999998</v>
      </c>
    </row>
    <row r="1647" spans="1:4" x14ac:dyDescent="0.35">
      <c r="A1647">
        <v>209.7</v>
      </c>
      <c r="B1647">
        <v>2</v>
      </c>
      <c r="C1647">
        <v>0</v>
      </c>
      <c r="D1647">
        <v>100.65599999999999</v>
      </c>
    </row>
    <row r="1648" spans="1:4" x14ac:dyDescent="0.35">
      <c r="A1648">
        <v>35.360000000000007</v>
      </c>
      <c r="B1648">
        <v>2</v>
      </c>
      <c r="C1648">
        <v>0.2</v>
      </c>
      <c r="D1648">
        <v>-3.0939999999999994</v>
      </c>
    </row>
    <row r="1649" spans="1:4" x14ac:dyDescent="0.35">
      <c r="A1649">
        <v>3.1680000000000001</v>
      </c>
      <c r="B1649">
        <v>2</v>
      </c>
      <c r="C1649">
        <v>0.2</v>
      </c>
      <c r="D1649">
        <v>-0.71279999999999988</v>
      </c>
    </row>
    <row r="1650" spans="1:4" x14ac:dyDescent="0.35">
      <c r="A1650">
        <v>121.10400000000003</v>
      </c>
      <c r="B1650">
        <v>6</v>
      </c>
      <c r="C1650">
        <v>0.7</v>
      </c>
      <c r="D1650">
        <v>-100.91999999999999</v>
      </c>
    </row>
    <row r="1651" spans="1:4" x14ac:dyDescent="0.35">
      <c r="A1651">
        <v>45.893999999999998</v>
      </c>
      <c r="B1651">
        <v>1</v>
      </c>
      <c r="C1651">
        <v>0.4</v>
      </c>
      <c r="D1651">
        <v>-9.178799999999999</v>
      </c>
    </row>
    <row r="1652" spans="1:4" x14ac:dyDescent="0.35">
      <c r="A1652">
        <v>109.92</v>
      </c>
      <c r="B1652">
        <v>2</v>
      </c>
      <c r="C1652">
        <v>0</v>
      </c>
      <c r="D1652">
        <v>53.860799999999998</v>
      </c>
    </row>
    <row r="1653" spans="1:4" x14ac:dyDescent="0.35">
      <c r="A1653">
        <v>13.36</v>
      </c>
      <c r="B1653">
        <v>2</v>
      </c>
      <c r="C1653">
        <v>0</v>
      </c>
      <c r="D1653">
        <v>6.4127999999999998</v>
      </c>
    </row>
    <row r="1654" spans="1:4" x14ac:dyDescent="0.35">
      <c r="A1654">
        <v>169.68</v>
      </c>
      <c r="B1654">
        <v>6</v>
      </c>
      <c r="C1654">
        <v>0</v>
      </c>
      <c r="D1654">
        <v>45.813600000000001</v>
      </c>
    </row>
    <row r="1655" spans="1:4" x14ac:dyDescent="0.35">
      <c r="A1655">
        <v>132.52000000000001</v>
      </c>
      <c r="B1655">
        <v>4</v>
      </c>
      <c r="C1655">
        <v>0</v>
      </c>
      <c r="D1655">
        <v>54.333200000000005</v>
      </c>
    </row>
    <row r="1656" spans="1:4" x14ac:dyDescent="0.35">
      <c r="A1656">
        <v>2.96</v>
      </c>
      <c r="B1656">
        <v>2</v>
      </c>
      <c r="C1656">
        <v>0</v>
      </c>
      <c r="D1656">
        <v>1.4207999999999998</v>
      </c>
    </row>
    <row r="1657" spans="1:4" x14ac:dyDescent="0.35">
      <c r="A1657">
        <v>8.4480000000000004</v>
      </c>
      <c r="B1657">
        <v>2</v>
      </c>
      <c r="C1657">
        <v>0.2</v>
      </c>
      <c r="D1657">
        <v>2.9568000000000003</v>
      </c>
    </row>
    <row r="1658" spans="1:4" x14ac:dyDescent="0.35">
      <c r="A1658">
        <v>95.94</v>
      </c>
      <c r="B1658">
        <v>3</v>
      </c>
      <c r="C1658">
        <v>0</v>
      </c>
      <c r="D1658">
        <v>9.5940000000000012</v>
      </c>
    </row>
    <row r="1659" spans="1:4" x14ac:dyDescent="0.35">
      <c r="A1659">
        <v>34.79</v>
      </c>
      <c r="B1659">
        <v>7</v>
      </c>
      <c r="C1659">
        <v>0</v>
      </c>
      <c r="D1659">
        <v>10.784899999999999</v>
      </c>
    </row>
    <row r="1660" spans="1:4" x14ac:dyDescent="0.35">
      <c r="A1660">
        <v>160.77600000000001</v>
      </c>
      <c r="B1660">
        <v>3</v>
      </c>
      <c r="C1660">
        <v>0.2</v>
      </c>
      <c r="D1660">
        <v>10.048500000000004</v>
      </c>
    </row>
    <row r="1661" spans="1:4" x14ac:dyDescent="0.35">
      <c r="A1661">
        <v>88.751999999999995</v>
      </c>
      <c r="B1661">
        <v>3</v>
      </c>
      <c r="C1661">
        <v>0.2</v>
      </c>
      <c r="D1661">
        <v>27.734999999999996</v>
      </c>
    </row>
    <row r="1662" spans="1:4" x14ac:dyDescent="0.35">
      <c r="A1662">
        <v>13.904</v>
      </c>
      <c r="B1662">
        <v>2</v>
      </c>
      <c r="C1662">
        <v>0.2</v>
      </c>
      <c r="D1662">
        <v>5.2139999999999995</v>
      </c>
    </row>
    <row r="1663" spans="1:4" x14ac:dyDescent="0.35">
      <c r="A1663">
        <v>677.57999999999993</v>
      </c>
      <c r="B1663">
        <v>5</v>
      </c>
      <c r="C1663">
        <v>0.4</v>
      </c>
      <c r="D1663">
        <v>-158.10199999999998</v>
      </c>
    </row>
    <row r="1664" spans="1:4" x14ac:dyDescent="0.35">
      <c r="A1664">
        <v>13.896000000000001</v>
      </c>
      <c r="B1664">
        <v>3</v>
      </c>
      <c r="C1664">
        <v>0.7</v>
      </c>
      <c r="D1664">
        <v>-9.2639999999999993</v>
      </c>
    </row>
    <row r="1665" spans="1:4" x14ac:dyDescent="0.35">
      <c r="A1665">
        <v>41.92</v>
      </c>
      <c r="B1665">
        <v>5</v>
      </c>
      <c r="C1665">
        <v>0.2</v>
      </c>
      <c r="D1665">
        <v>3.6679999999999993</v>
      </c>
    </row>
    <row r="1666" spans="1:4" x14ac:dyDescent="0.35">
      <c r="A1666">
        <v>297.57600000000002</v>
      </c>
      <c r="B1666">
        <v>3</v>
      </c>
      <c r="C1666">
        <v>0.2</v>
      </c>
      <c r="D1666">
        <v>-7.4394000000000347</v>
      </c>
    </row>
    <row r="1667" spans="1:4" x14ac:dyDescent="0.35">
      <c r="A1667">
        <v>4.3440000000000003</v>
      </c>
      <c r="B1667">
        <v>3</v>
      </c>
      <c r="C1667">
        <v>0.2</v>
      </c>
      <c r="D1667">
        <v>0.86879999999999979</v>
      </c>
    </row>
    <row r="1668" spans="1:4" x14ac:dyDescent="0.35">
      <c r="A1668">
        <v>94.992000000000004</v>
      </c>
      <c r="B1668">
        <v>2</v>
      </c>
      <c r="C1668">
        <v>0.2</v>
      </c>
      <c r="D1668">
        <v>-2.374800000000004</v>
      </c>
    </row>
    <row r="1669" spans="1:4" x14ac:dyDescent="0.35">
      <c r="A1669">
        <v>74.352000000000004</v>
      </c>
      <c r="B1669">
        <v>3</v>
      </c>
      <c r="C1669">
        <v>0.2</v>
      </c>
      <c r="D1669">
        <v>23.234999999999992</v>
      </c>
    </row>
    <row r="1670" spans="1:4" x14ac:dyDescent="0.35">
      <c r="A1670">
        <v>14.04</v>
      </c>
      <c r="B1670">
        <v>3</v>
      </c>
      <c r="C1670">
        <v>0.2</v>
      </c>
      <c r="D1670">
        <v>1.5794999999999986</v>
      </c>
    </row>
    <row r="1671" spans="1:4" x14ac:dyDescent="0.35">
      <c r="A1671">
        <v>1018.1039999999999</v>
      </c>
      <c r="B1671">
        <v>4</v>
      </c>
      <c r="C1671">
        <v>0.4</v>
      </c>
      <c r="D1671">
        <v>-373.3048</v>
      </c>
    </row>
    <row r="1672" spans="1:4" x14ac:dyDescent="0.35">
      <c r="A1672">
        <v>16.68</v>
      </c>
      <c r="B1672">
        <v>3</v>
      </c>
      <c r="C1672">
        <v>0.2</v>
      </c>
      <c r="D1672">
        <v>5.2125000000000004</v>
      </c>
    </row>
    <row r="1673" spans="1:4" x14ac:dyDescent="0.35">
      <c r="A1673">
        <v>58.58</v>
      </c>
      <c r="B1673">
        <v>2</v>
      </c>
      <c r="C1673">
        <v>0</v>
      </c>
      <c r="D1673">
        <v>19.331399999999995</v>
      </c>
    </row>
    <row r="1674" spans="1:4" x14ac:dyDescent="0.35">
      <c r="A1674">
        <v>167.96800000000002</v>
      </c>
      <c r="B1674">
        <v>4</v>
      </c>
      <c r="C1674">
        <v>0.2</v>
      </c>
      <c r="D1674">
        <v>62.988</v>
      </c>
    </row>
    <row r="1675" spans="1:4" x14ac:dyDescent="0.35">
      <c r="A1675">
        <v>196.62</v>
      </c>
      <c r="B1675">
        <v>2</v>
      </c>
      <c r="C1675">
        <v>0</v>
      </c>
      <c r="D1675">
        <v>96.343800000000002</v>
      </c>
    </row>
    <row r="1676" spans="1:4" x14ac:dyDescent="0.35">
      <c r="A1676">
        <v>21.936000000000003</v>
      </c>
      <c r="B1676">
        <v>2</v>
      </c>
      <c r="C1676">
        <v>0.6</v>
      </c>
      <c r="D1676">
        <v>-10.419600000000003</v>
      </c>
    </row>
    <row r="1677" spans="1:4" x14ac:dyDescent="0.35">
      <c r="A1677">
        <v>6.5879999999999992</v>
      </c>
      <c r="B1677">
        <v>3</v>
      </c>
      <c r="C1677">
        <v>0.8</v>
      </c>
      <c r="D1677">
        <v>-10.211400000000005</v>
      </c>
    </row>
    <row r="1678" spans="1:4" x14ac:dyDescent="0.35">
      <c r="A1678">
        <v>104.28</v>
      </c>
      <c r="B1678">
        <v>3</v>
      </c>
      <c r="C1678">
        <v>0</v>
      </c>
      <c r="D1678">
        <v>26.069999999999993</v>
      </c>
    </row>
    <row r="1679" spans="1:4" x14ac:dyDescent="0.35">
      <c r="A1679">
        <v>17.940000000000001</v>
      </c>
      <c r="B1679">
        <v>3</v>
      </c>
      <c r="C1679">
        <v>0</v>
      </c>
      <c r="D1679">
        <v>8.7906000000000013</v>
      </c>
    </row>
    <row r="1680" spans="1:4" x14ac:dyDescent="0.35">
      <c r="A1680">
        <v>64.784000000000006</v>
      </c>
      <c r="B1680">
        <v>1</v>
      </c>
      <c r="C1680">
        <v>0.2</v>
      </c>
      <c r="D1680">
        <v>-14.576399999999996</v>
      </c>
    </row>
    <row r="1681" spans="1:4" x14ac:dyDescent="0.35">
      <c r="A1681">
        <v>32.381999999999998</v>
      </c>
      <c r="B1681">
        <v>3</v>
      </c>
      <c r="C1681">
        <v>0.4</v>
      </c>
      <c r="D1681">
        <v>4.3175999999999988</v>
      </c>
    </row>
    <row r="1682" spans="1:4" x14ac:dyDescent="0.35">
      <c r="A1682">
        <v>42.368000000000002</v>
      </c>
      <c r="B1682">
        <v>2</v>
      </c>
      <c r="C1682">
        <v>0.2</v>
      </c>
      <c r="D1682">
        <v>8.4735999999999958</v>
      </c>
    </row>
    <row r="1683" spans="1:4" x14ac:dyDescent="0.35">
      <c r="A1683">
        <v>399.54</v>
      </c>
      <c r="B1683">
        <v>4</v>
      </c>
      <c r="C1683">
        <v>0.7</v>
      </c>
      <c r="D1683">
        <v>-559.35599999999988</v>
      </c>
    </row>
    <row r="1684" spans="1:4" x14ac:dyDescent="0.35">
      <c r="A1684">
        <v>18.97</v>
      </c>
      <c r="B1684">
        <v>1</v>
      </c>
      <c r="C1684">
        <v>0</v>
      </c>
      <c r="D1684">
        <v>9.105599999999999</v>
      </c>
    </row>
    <row r="1685" spans="1:4" x14ac:dyDescent="0.35">
      <c r="A1685">
        <v>14.82</v>
      </c>
      <c r="B1685">
        <v>3</v>
      </c>
      <c r="C1685">
        <v>0</v>
      </c>
      <c r="D1685">
        <v>6.224400000000001</v>
      </c>
    </row>
    <row r="1686" spans="1:4" x14ac:dyDescent="0.35">
      <c r="A1686">
        <v>99.28</v>
      </c>
      <c r="B1686">
        <v>2</v>
      </c>
      <c r="C1686">
        <v>0.2</v>
      </c>
      <c r="D1686">
        <v>12.409999999999989</v>
      </c>
    </row>
    <row r="1687" spans="1:4" x14ac:dyDescent="0.35">
      <c r="A1687">
        <v>1.1880000000000002</v>
      </c>
      <c r="B1687">
        <v>2</v>
      </c>
      <c r="C1687">
        <v>0.7</v>
      </c>
      <c r="D1687">
        <v>-0.98999999999999977</v>
      </c>
    </row>
    <row r="1688" spans="1:4" x14ac:dyDescent="0.35">
      <c r="A1688">
        <v>7.5180000000000007</v>
      </c>
      <c r="B1688">
        <v>2</v>
      </c>
      <c r="C1688">
        <v>0.7</v>
      </c>
      <c r="D1688">
        <v>-5.7637999999999998</v>
      </c>
    </row>
    <row r="1689" spans="1:4" x14ac:dyDescent="0.35">
      <c r="A1689">
        <v>10.368000000000002</v>
      </c>
      <c r="B1689">
        <v>2</v>
      </c>
      <c r="C1689">
        <v>0.2</v>
      </c>
      <c r="D1689">
        <v>3.6288</v>
      </c>
    </row>
    <row r="1690" spans="1:4" x14ac:dyDescent="0.35">
      <c r="A1690">
        <v>310.88000000000005</v>
      </c>
      <c r="B1690">
        <v>2</v>
      </c>
      <c r="C1690">
        <v>0.2</v>
      </c>
      <c r="D1690">
        <v>23.315999999999988</v>
      </c>
    </row>
    <row r="1691" spans="1:4" x14ac:dyDescent="0.35">
      <c r="A1691">
        <v>853.09199999999987</v>
      </c>
      <c r="B1691">
        <v>6</v>
      </c>
      <c r="C1691">
        <v>0.4</v>
      </c>
      <c r="D1691">
        <v>-227.49120000000016</v>
      </c>
    </row>
    <row r="1692" spans="1:4" x14ac:dyDescent="0.35">
      <c r="A1692">
        <v>33.450000000000003</v>
      </c>
      <c r="B1692">
        <v>5</v>
      </c>
      <c r="C1692">
        <v>0</v>
      </c>
      <c r="D1692">
        <v>15.387</v>
      </c>
    </row>
    <row r="1693" spans="1:4" x14ac:dyDescent="0.35">
      <c r="A1693">
        <v>10.4</v>
      </c>
      <c r="B1693">
        <v>5</v>
      </c>
      <c r="C1693">
        <v>0</v>
      </c>
      <c r="D1693">
        <v>5.0960000000000001</v>
      </c>
    </row>
    <row r="1694" spans="1:4" x14ac:dyDescent="0.35">
      <c r="A1694">
        <v>21.880000000000003</v>
      </c>
      <c r="B1694">
        <v>5</v>
      </c>
      <c r="C1694">
        <v>0.2</v>
      </c>
      <c r="D1694">
        <v>6.2904999999999998</v>
      </c>
    </row>
    <row r="1695" spans="1:4" x14ac:dyDescent="0.35">
      <c r="A1695">
        <v>13.616</v>
      </c>
      <c r="B1695">
        <v>2</v>
      </c>
      <c r="C1695">
        <v>0.2</v>
      </c>
      <c r="D1695">
        <v>3.5742000000000012</v>
      </c>
    </row>
    <row r="1696" spans="1:4" x14ac:dyDescent="0.35">
      <c r="A1696">
        <v>63.96</v>
      </c>
      <c r="B1696">
        <v>4</v>
      </c>
      <c r="C1696">
        <v>0</v>
      </c>
      <c r="D1696">
        <v>19.827599999999997</v>
      </c>
    </row>
    <row r="1697" spans="1:4" x14ac:dyDescent="0.35">
      <c r="A1697">
        <v>14.46</v>
      </c>
      <c r="B1697">
        <v>3</v>
      </c>
      <c r="C1697">
        <v>0</v>
      </c>
      <c r="D1697">
        <v>7.0853999999999999</v>
      </c>
    </row>
    <row r="1698" spans="1:4" x14ac:dyDescent="0.35">
      <c r="A1698">
        <v>104.98</v>
      </c>
      <c r="B1698">
        <v>2</v>
      </c>
      <c r="C1698">
        <v>0</v>
      </c>
      <c r="D1698">
        <v>52.49</v>
      </c>
    </row>
    <row r="1699" spans="1:4" x14ac:dyDescent="0.35">
      <c r="A1699">
        <v>106.96</v>
      </c>
      <c r="B1699">
        <v>2</v>
      </c>
      <c r="C1699">
        <v>0</v>
      </c>
      <c r="D1699">
        <v>31.018399999999986</v>
      </c>
    </row>
    <row r="1700" spans="1:4" x14ac:dyDescent="0.35">
      <c r="A1700">
        <v>21.560000000000002</v>
      </c>
      <c r="B1700">
        <v>7</v>
      </c>
      <c r="C1700">
        <v>0</v>
      </c>
      <c r="D1700">
        <v>10.348799999999999</v>
      </c>
    </row>
    <row r="1701" spans="1:4" x14ac:dyDescent="0.35">
      <c r="A1701">
        <v>515.88</v>
      </c>
      <c r="B1701">
        <v>6</v>
      </c>
      <c r="C1701">
        <v>0</v>
      </c>
      <c r="D1701">
        <v>113.49359999999999</v>
      </c>
    </row>
    <row r="1702" spans="1:4" x14ac:dyDescent="0.35">
      <c r="A1702">
        <v>11.808</v>
      </c>
      <c r="B1702">
        <v>2</v>
      </c>
      <c r="C1702">
        <v>0.2</v>
      </c>
      <c r="D1702">
        <v>4.2804000000000002</v>
      </c>
    </row>
    <row r="1703" spans="1:4" x14ac:dyDescent="0.35">
      <c r="A1703">
        <v>1931.04</v>
      </c>
      <c r="B1703">
        <v>9</v>
      </c>
      <c r="C1703">
        <v>0.1</v>
      </c>
      <c r="D1703">
        <v>321.83999999999992</v>
      </c>
    </row>
    <row r="1704" spans="1:4" x14ac:dyDescent="0.35">
      <c r="A1704">
        <v>9.9600000000000009</v>
      </c>
      <c r="B1704">
        <v>2</v>
      </c>
      <c r="C1704">
        <v>0</v>
      </c>
      <c r="D1704">
        <v>4.6812000000000005</v>
      </c>
    </row>
    <row r="1705" spans="1:4" x14ac:dyDescent="0.35">
      <c r="A1705">
        <v>12.350000000000001</v>
      </c>
      <c r="B1705">
        <v>5</v>
      </c>
      <c r="C1705">
        <v>0</v>
      </c>
      <c r="D1705">
        <v>5.8045</v>
      </c>
    </row>
    <row r="1706" spans="1:4" x14ac:dyDescent="0.35">
      <c r="A1706">
        <v>9.7020000000000017</v>
      </c>
      <c r="B1706">
        <v>3</v>
      </c>
      <c r="C1706">
        <v>0.7</v>
      </c>
      <c r="D1706">
        <v>-7.1147999999999989</v>
      </c>
    </row>
    <row r="1707" spans="1:4" x14ac:dyDescent="0.35">
      <c r="A1707">
        <v>11.610000000000003</v>
      </c>
      <c r="B1707">
        <v>2</v>
      </c>
      <c r="C1707">
        <v>0.7</v>
      </c>
      <c r="D1707">
        <v>-9.2880000000000003</v>
      </c>
    </row>
    <row r="1708" spans="1:4" x14ac:dyDescent="0.35">
      <c r="A1708">
        <v>43.86</v>
      </c>
      <c r="B1708">
        <v>6</v>
      </c>
      <c r="C1708">
        <v>0</v>
      </c>
      <c r="D1708">
        <v>20.614199999999997</v>
      </c>
    </row>
    <row r="1709" spans="1:4" x14ac:dyDescent="0.35">
      <c r="A1709">
        <v>148.47999999999999</v>
      </c>
      <c r="B1709">
        <v>2</v>
      </c>
      <c r="C1709">
        <v>0.2</v>
      </c>
      <c r="D1709">
        <v>16.703999999999986</v>
      </c>
    </row>
    <row r="1710" spans="1:4" x14ac:dyDescent="0.35">
      <c r="A1710">
        <v>7.42</v>
      </c>
      <c r="B1710">
        <v>2</v>
      </c>
      <c r="C1710">
        <v>0</v>
      </c>
      <c r="D1710">
        <v>3.71</v>
      </c>
    </row>
    <row r="1711" spans="1:4" x14ac:dyDescent="0.35">
      <c r="A1711">
        <v>71.992000000000004</v>
      </c>
      <c r="B1711">
        <v>1</v>
      </c>
      <c r="C1711">
        <v>0.2</v>
      </c>
      <c r="D1711">
        <v>-0.89990000000001302</v>
      </c>
    </row>
    <row r="1712" spans="1:4" x14ac:dyDescent="0.35">
      <c r="A1712">
        <v>19.899999999999999</v>
      </c>
      <c r="B1712">
        <v>5</v>
      </c>
      <c r="C1712">
        <v>0</v>
      </c>
      <c r="D1712">
        <v>6.5669999999999984</v>
      </c>
    </row>
    <row r="1713" spans="1:4" x14ac:dyDescent="0.35">
      <c r="A1713">
        <v>1702.12</v>
      </c>
      <c r="B1713">
        <v>14</v>
      </c>
      <c r="C1713">
        <v>0</v>
      </c>
      <c r="D1713">
        <v>510.63599999999985</v>
      </c>
    </row>
    <row r="1714" spans="1:4" x14ac:dyDescent="0.35">
      <c r="A1714">
        <v>14.303999999999998</v>
      </c>
      <c r="B1714">
        <v>6</v>
      </c>
      <c r="C1714">
        <v>0.2</v>
      </c>
      <c r="D1714">
        <v>5.0064000000000002</v>
      </c>
    </row>
    <row r="1715" spans="1:4" x14ac:dyDescent="0.35">
      <c r="A1715">
        <v>765.625</v>
      </c>
      <c r="B1715">
        <v>7</v>
      </c>
      <c r="C1715">
        <v>0.5</v>
      </c>
      <c r="D1715">
        <v>-566.5625</v>
      </c>
    </row>
    <row r="1716" spans="1:4" x14ac:dyDescent="0.35">
      <c r="A1716">
        <v>307.666</v>
      </c>
      <c r="B1716">
        <v>2</v>
      </c>
      <c r="C1716">
        <v>0.15</v>
      </c>
      <c r="D1716">
        <v>-14.478399999999979</v>
      </c>
    </row>
    <row r="1717" spans="1:4" x14ac:dyDescent="0.35">
      <c r="A1717">
        <v>7.7120000000000006</v>
      </c>
      <c r="B1717">
        <v>2</v>
      </c>
      <c r="C1717">
        <v>0.2</v>
      </c>
      <c r="D1717">
        <v>2.7956000000000003</v>
      </c>
    </row>
    <row r="1718" spans="1:4" x14ac:dyDescent="0.35">
      <c r="A1718">
        <v>242.89999999999998</v>
      </c>
      <c r="B1718">
        <v>5</v>
      </c>
      <c r="C1718">
        <v>0</v>
      </c>
      <c r="D1718">
        <v>70.440999999999974</v>
      </c>
    </row>
    <row r="1719" spans="1:4" x14ac:dyDescent="0.35">
      <c r="A1719">
        <v>454.90000000000003</v>
      </c>
      <c r="B1719">
        <v>5</v>
      </c>
      <c r="C1719">
        <v>0</v>
      </c>
      <c r="D1719">
        <v>0</v>
      </c>
    </row>
    <row r="1720" spans="1:4" x14ac:dyDescent="0.35">
      <c r="A1720">
        <v>35.92</v>
      </c>
      <c r="B1720">
        <v>4</v>
      </c>
      <c r="C1720">
        <v>0</v>
      </c>
      <c r="D1720">
        <v>15.086400000000001</v>
      </c>
    </row>
    <row r="1721" spans="1:4" x14ac:dyDescent="0.35">
      <c r="A1721">
        <v>39.76</v>
      </c>
      <c r="B1721">
        <v>8</v>
      </c>
      <c r="C1721">
        <v>0</v>
      </c>
      <c r="D1721">
        <v>12.325599999999998</v>
      </c>
    </row>
    <row r="1722" spans="1:4" x14ac:dyDescent="0.35">
      <c r="A1722">
        <v>47.744</v>
      </c>
      <c r="B1722">
        <v>4</v>
      </c>
      <c r="C1722">
        <v>0.2</v>
      </c>
      <c r="D1722">
        <v>14.919999999999995</v>
      </c>
    </row>
    <row r="1723" spans="1:4" x14ac:dyDescent="0.35">
      <c r="A1723">
        <v>159.98400000000001</v>
      </c>
      <c r="B1723">
        <v>2</v>
      </c>
      <c r="C1723">
        <v>0.2</v>
      </c>
      <c r="D1723">
        <v>11.998799999999996</v>
      </c>
    </row>
    <row r="1724" spans="1:4" x14ac:dyDescent="0.35">
      <c r="A1724">
        <v>255.96799999999999</v>
      </c>
      <c r="B1724">
        <v>4</v>
      </c>
      <c r="C1724">
        <v>0.2</v>
      </c>
      <c r="D1724">
        <v>51.193599999999996</v>
      </c>
    </row>
    <row r="1725" spans="1:4" x14ac:dyDescent="0.35">
      <c r="A1725">
        <v>359.05799999999994</v>
      </c>
      <c r="B1725">
        <v>3</v>
      </c>
      <c r="C1725">
        <v>0.3</v>
      </c>
      <c r="D1725">
        <v>-71.811600000000027</v>
      </c>
    </row>
    <row r="1726" spans="1:4" x14ac:dyDescent="0.35">
      <c r="A1726">
        <v>434.35199999999998</v>
      </c>
      <c r="B1726">
        <v>3</v>
      </c>
      <c r="C1726">
        <v>0.2</v>
      </c>
      <c r="D1726">
        <v>43.43519999999998</v>
      </c>
    </row>
    <row r="1727" spans="1:4" x14ac:dyDescent="0.35">
      <c r="A1727">
        <v>3.5520000000000005</v>
      </c>
      <c r="B1727">
        <v>2</v>
      </c>
      <c r="C1727">
        <v>0.2</v>
      </c>
      <c r="D1727">
        <v>0.44399999999999973</v>
      </c>
    </row>
    <row r="1728" spans="1:4" x14ac:dyDescent="0.35">
      <c r="A1728">
        <v>88.832000000000008</v>
      </c>
      <c r="B1728">
        <v>4</v>
      </c>
      <c r="C1728">
        <v>0.2</v>
      </c>
      <c r="D1728">
        <v>7.7728000000000002</v>
      </c>
    </row>
    <row r="1729" spans="1:4" x14ac:dyDescent="0.35">
      <c r="A1729">
        <v>1048.3499999999999</v>
      </c>
      <c r="B1729">
        <v>5</v>
      </c>
      <c r="C1729">
        <v>0.4</v>
      </c>
      <c r="D1729">
        <v>-69.889999999999986</v>
      </c>
    </row>
    <row r="1730" spans="1:4" x14ac:dyDescent="0.35">
      <c r="A1730">
        <v>100</v>
      </c>
      <c r="B1730">
        <v>4</v>
      </c>
      <c r="C1730">
        <v>0</v>
      </c>
      <c r="D1730">
        <v>21</v>
      </c>
    </row>
    <row r="1731" spans="1:4" x14ac:dyDescent="0.35">
      <c r="A1731">
        <v>7.83</v>
      </c>
      <c r="B1731">
        <v>3</v>
      </c>
      <c r="C1731">
        <v>0</v>
      </c>
      <c r="D1731">
        <v>3.6017999999999999</v>
      </c>
    </row>
    <row r="1732" spans="1:4" x14ac:dyDescent="0.35">
      <c r="A1732">
        <v>96.256</v>
      </c>
      <c r="B1732">
        <v>8</v>
      </c>
      <c r="C1732">
        <v>0.2</v>
      </c>
      <c r="D1732">
        <v>31.283199999999987</v>
      </c>
    </row>
    <row r="1733" spans="1:4" x14ac:dyDescent="0.35">
      <c r="A1733">
        <v>10.688000000000001</v>
      </c>
      <c r="B1733">
        <v>2</v>
      </c>
      <c r="C1733">
        <v>0.2</v>
      </c>
      <c r="D1733">
        <v>3.7407999999999997</v>
      </c>
    </row>
    <row r="1734" spans="1:4" x14ac:dyDescent="0.35">
      <c r="A1734">
        <v>338.04</v>
      </c>
      <c r="B1734">
        <v>3</v>
      </c>
      <c r="C1734">
        <v>0.2</v>
      </c>
      <c r="D1734">
        <v>-33.804000000000002</v>
      </c>
    </row>
    <row r="1735" spans="1:4" x14ac:dyDescent="0.35">
      <c r="A1735">
        <v>154.24</v>
      </c>
      <c r="B1735">
        <v>4</v>
      </c>
      <c r="C1735">
        <v>0.2</v>
      </c>
      <c r="D1735">
        <v>17.351999999999975</v>
      </c>
    </row>
    <row r="1736" spans="1:4" x14ac:dyDescent="0.35">
      <c r="A1736">
        <v>34.848000000000006</v>
      </c>
      <c r="B1736">
        <v>2</v>
      </c>
      <c r="C1736">
        <v>0.2</v>
      </c>
      <c r="D1736">
        <v>6.5339999999999971</v>
      </c>
    </row>
    <row r="1737" spans="1:4" x14ac:dyDescent="0.35">
      <c r="A1737">
        <v>22</v>
      </c>
      <c r="B1737">
        <v>5</v>
      </c>
      <c r="C1737">
        <v>0.2</v>
      </c>
      <c r="D1737">
        <v>1.375</v>
      </c>
    </row>
    <row r="1738" spans="1:4" x14ac:dyDescent="0.35">
      <c r="A1738">
        <v>4.3680000000000003</v>
      </c>
      <c r="B1738">
        <v>3</v>
      </c>
      <c r="C1738">
        <v>0.2</v>
      </c>
      <c r="D1738">
        <v>0.3822000000000001</v>
      </c>
    </row>
    <row r="1739" spans="1:4" x14ac:dyDescent="0.35">
      <c r="A1739">
        <v>31.44</v>
      </c>
      <c r="B1739">
        <v>3</v>
      </c>
      <c r="C1739">
        <v>0</v>
      </c>
      <c r="D1739">
        <v>8.4888000000000012</v>
      </c>
    </row>
    <row r="1740" spans="1:4" x14ac:dyDescent="0.35">
      <c r="A1740">
        <v>17.899999999999999</v>
      </c>
      <c r="B1740">
        <v>2</v>
      </c>
      <c r="C1740">
        <v>0</v>
      </c>
      <c r="D1740">
        <v>3.400999999999998</v>
      </c>
    </row>
    <row r="1741" spans="1:4" x14ac:dyDescent="0.35">
      <c r="A1741">
        <v>129.44999999999999</v>
      </c>
      <c r="B1741">
        <v>5</v>
      </c>
      <c r="C1741">
        <v>0</v>
      </c>
      <c r="D1741">
        <v>46.601999999999997</v>
      </c>
    </row>
    <row r="1742" spans="1:4" x14ac:dyDescent="0.35">
      <c r="A1742">
        <v>20.88</v>
      </c>
      <c r="B1742">
        <v>8</v>
      </c>
      <c r="C1742">
        <v>0</v>
      </c>
      <c r="D1742">
        <v>9.6047999999999991</v>
      </c>
    </row>
    <row r="1743" spans="1:4" x14ac:dyDescent="0.35">
      <c r="A1743">
        <v>20.736000000000004</v>
      </c>
      <c r="B1743">
        <v>4</v>
      </c>
      <c r="C1743">
        <v>0.2</v>
      </c>
      <c r="D1743">
        <v>7.2576000000000001</v>
      </c>
    </row>
    <row r="1744" spans="1:4" x14ac:dyDescent="0.35">
      <c r="A1744">
        <v>7.168000000000001</v>
      </c>
      <c r="B1744">
        <v>2</v>
      </c>
      <c r="C1744">
        <v>0.2</v>
      </c>
      <c r="D1744">
        <v>0.98559999999999937</v>
      </c>
    </row>
    <row r="1745" spans="1:4" x14ac:dyDescent="0.35">
      <c r="A1745">
        <v>11.168000000000001</v>
      </c>
      <c r="B1745">
        <v>2</v>
      </c>
      <c r="C1745">
        <v>0.2</v>
      </c>
      <c r="D1745">
        <v>-2.5128000000000008</v>
      </c>
    </row>
    <row r="1746" spans="1:4" x14ac:dyDescent="0.35">
      <c r="A1746">
        <v>442.40000000000003</v>
      </c>
      <c r="B1746">
        <v>7</v>
      </c>
      <c r="C1746">
        <v>0.2</v>
      </c>
      <c r="D1746">
        <v>-55.300000000000068</v>
      </c>
    </row>
    <row r="1747" spans="1:4" x14ac:dyDescent="0.35">
      <c r="A1747">
        <v>13.36</v>
      </c>
      <c r="B1747">
        <v>2</v>
      </c>
      <c r="C1747">
        <v>0</v>
      </c>
      <c r="D1747">
        <v>4.9431999999999992</v>
      </c>
    </row>
    <row r="1748" spans="1:4" x14ac:dyDescent="0.35">
      <c r="A1748">
        <v>11.232000000000001</v>
      </c>
      <c r="B1748">
        <v>8</v>
      </c>
      <c r="C1748">
        <v>0.7</v>
      </c>
      <c r="D1748">
        <v>-8.2367999999999988</v>
      </c>
    </row>
    <row r="1749" spans="1:4" x14ac:dyDescent="0.35">
      <c r="A1749">
        <v>10.272000000000002</v>
      </c>
      <c r="B1749">
        <v>3</v>
      </c>
      <c r="C1749">
        <v>0.2</v>
      </c>
      <c r="D1749">
        <v>3.2099999999999982</v>
      </c>
    </row>
    <row r="1750" spans="1:4" x14ac:dyDescent="0.35">
      <c r="A1750">
        <v>10.368000000000002</v>
      </c>
      <c r="B1750">
        <v>2</v>
      </c>
      <c r="C1750">
        <v>0.2</v>
      </c>
      <c r="D1750">
        <v>3.6288</v>
      </c>
    </row>
    <row r="1751" spans="1:4" x14ac:dyDescent="0.35">
      <c r="A1751">
        <v>6.24</v>
      </c>
      <c r="B1751">
        <v>3</v>
      </c>
      <c r="C1751">
        <v>0.2</v>
      </c>
      <c r="D1751">
        <v>0.54600000000000071</v>
      </c>
    </row>
    <row r="1752" spans="1:4" x14ac:dyDescent="0.35">
      <c r="A1752">
        <v>206.96200000000002</v>
      </c>
      <c r="B1752">
        <v>2</v>
      </c>
      <c r="C1752">
        <v>0.3</v>
      </c>
      <c r="D1752">
        <v>-32.522600000000011</v>
      </c>
    </row>
    <row r="1753" spans="1:4" x14ac:dyDescent="0.35">
      <c r="A1753">
        <v>9.4600000000000009</v>
      </c>
      <c r="B1753">
        <v>2</v>
      </c>
      <c r="C1753">
        <v>0</v>
      </c>
      <c r="D1753">
        <v>3.6894000000000009</v>
      </c>
    </row>
    <row r="1754" spans="1:4" x14ac:dyDescent="0.35">
      <c r="A1754">
        <v>559.62</v>
      </c>
      <c r="B1754">
        <v>9</v>
      </c>
      <c r="C1754">
        <v>0</v>
      </c>
      <c r="D1754">
        <v>151.09740000000002</v>
      </c>
    </row>
    <row r="1755" spans="1:4" x14ac:dyDescent="0.35">
      <c r="A1755">
        <v>109.92</v>
      </c>
      <c r="B1755">
        <v>2</v>
      </c>
      <c r="C1755">
        <v>0</v>
      </c>
      <c r="D1755">
        <v>53.860799999999998</v>
      </c>
    </row>
    <row r="1756" spans="1:4" x14ac:dyDescent="0.35">
      <c r="A1756">
        <v>8.56</v>
      </c>
      <c r="B1756">
        <v>2</v>
      </c>
      <c r="C1756">
        <v>0</v>
      </c>
      <c r="D1756">
        <v>3.8519999999999994</v>
      </c>
    </row>
    <row r="1757" spans="1:4" x14ac:dyDescent="0.35">
      <c r="A1757">
        <v>360.71199999999999</v>
      </c>
      <c r="B1757">
        <v>11</v>
      </c>
      <c r="C1757">
        <v>0.2</v>
      </c>
      <c r="D1757">
        <v>130.75810000000001</v>
      </c>
    </row>
    <row r="1758" spans="1:4" x14ac:dyDescent="0.35">
      <c r="A1758">
        <v>1718.4</v>
      </c>
      <c r="B1758">
        <v>6</v>
      </c>
      <c r="C1758">
        <v>0.2</v>
      </c>
      <c r="D1758">
        <v>150.36000000000013</v>
      </c>
    </row>
    <row r="1759" spans="1:4" x14ac:dyDescent="0.35">
      <c r="A1759">
        <v>41.567999999999991</v>
      </c>
      <c r="B1759">
        <v>6</v>
      </c>
      <c r="C1759">
        <v>0.8</v>
      </c>
      <c r="D1759">
        <v>-66.508800000000036</v>
      </c>
    </row>
    <row r="1760" spans="1:4" x14ac:dyDescent="0.35">
      <c r="A1760">
        <v>46.864000000000004</v>
      </c>
      <c r="B1760">
        <v>2</v>
      </c>
      <c r="C1760">
        <v>0.2</v>
      </c>
      <c r="D1760">
        <v>7.615399999999994</v>
      </c>
    </row>
    <row r="1761" spans="1:4" x14ac:dyDescent="0.35">
      <c r="A1761">
        <v>19.536000000000001</v>
      </c>
      <c r="B1761">
        <v>3</v>
      </c>
      <c r="C1761">
        <v>0.2</v>
      </c>
      <c r="D1761">
        <v>4.8840000000000003</v>
      </c>
    </row>
    <row r="1762" spans="1:4" x14ac:dyDescent="0.35">
      <c r="A1762">
        <v>411.33199999999999</v>
      </c>
      <c r="B1762">
        <v>4</v>
      </c>
      <c r="C1762">
        <v>0.15</v>
      </c>
      <c r="D1762">
        <v>-4.8391999999999769</v>
      </c>
    </row>
    <row r="1763" spans="1:4" x14ac:dyDescent="0.35">
      <c r="A1763">
        <v>28.752000000000002</v>
      </c>
      <c r="B1763">
        <v>6</v>
      </c>
      <c r="C1763">
        <v>0.2</v>
      </c>
      <c r="D1763">
        <v>9.7037999999999993</v>
      </c>
    </row>
    <row r="1764" spans="1:4" x14ac:dyDescent="0.35">
      <c r="A1764">
        <v>293.19900000000001</v>
      </c>
      <c r="B1764">
        <v>3</v>
      </c>
      <c r="C1764">
        <v>0.15</v>
      </c>
      <c r="D1764">
        <v>-20.696400000000025</v>
      </c>
    </row>
    <row r="1765" spans="1:4" x14ac:dyDescent="0.35">
      <c r="A1765">
        <v>35.06</v>
      </c>
      <c r="B1765">
        <v>2</v>
      </c>
      <c r="C1765">
        <v>0</v>
      </c>
      <c r="D1765">
        <v>10.517999999999997</v>
      </c>
    </row>
    <row r="1766" spans="1:4" x14ac:dyDescent="0.35">
      <c r="A1766">
        <v>4.13</v>
      </c>
      <c r="B1766">
        <v>1</v>
      </c>
      <c r="C1766">
        <v>0</v>
      </c>
      <c r="D1766">
        <v>1.8997999999999999</v>
      </c>
    </row>
    <row r="1767" spans="1:4" x14ac:dyDescent="0.35">
      <c r="A1767">
        <v>109.8</v>
      </c>
      <c r="B1767">
        <v>9</v>
      </c>
      <c r="C1767">
        <v>0</v>
      </c>
      <c r="D1767">
        <v>46.116000000000007</v>
      </c>
    </row>
    <row r="1768" spans="1:4" x14ac:dyDescent="0.35">
      <c r="A1768">
        <v>9.82</v>
      </c>
      <c r="B1768">
        <v>2</v>
      </c>
      <c r="C1768">
        <v>0</v>
      </c>
      <c r="D1768">
        <v>4.8117999999999999</v>
      </c>
    </row>
    <row r="1769" spans="1:4" x14ac:dyDescent="0.35">
      <c r="A1769">
        <v>7.644000000000001</v>
      </c>
      <c r="B1769">
        <v>4</v>
      </c>
      <c r="C1769">
        <v>0.7</v>
      </c>
      <c r="D1769">
        <v>-5.8603999999999985</v>
      </c>
    </row>
    <row r="1770" spans="1:4" x14ac:dyDescent="0.35">
      <c r="A1770">
        <v>51.465000000000018</v>
      </c>
      <c r="B1770">
        <v>5</v>
      </c>
      <c r="C1770">
        <v>0.7</v>
      </c>
      <c r="D1770">
        <v>-39.456499999999991</v>
      </c>
    </row>
    <row r="1771" spans="1:4" x14ac:dyDescent="0.35">
      <c r="A1771">
        <v>6.9760000000000009</v>
      </c>
      <c r="B1771">
        <v>4</v>
      </c>
      <c r="C1771">
        <v>0.2</v>
      </c>
      <c r="D1771">
        <v>-1.3952000000000013</v>
      </c>
    </row>
    <row r="1772" spans="1:4" x14ac:dyDescent="0.35">
      <c r="A1772">
        <v>12.221999999999998</v>
      </c>
      <c r="B1772">
        <v>7</v>
      </c>
      <c r="C1772">
        <v>0.8</v>
      </c>
      <c r="D1772">
        <v>-20.166300000000007</v>
      </c>
    </row>
    <row r="1773" spans="1:4" x14ac:dyDescent="0.35">
      <c r="A1773">
        <v>97.984000000000009</v>
      </c>
      <c r="B1773">
        <v>2</v>
      </c>
      <c r="C1773">
        <v>0.2</v>
      </c>
      <c r="D1773">
        <v>-24.496000000000002</v>
      </c>
    </row>
    <row r="1774" spans="1:4" x14ac:dyDescent="0.35">
      <c r="A1774">
        <v>62.400000000000006</v>
      </c>
      <c r="B1774">
        <v>6</v>
      </c>
      <c r="C1774">
        <v>0.2</v>
      </c>
      <c r="D1774">
        <v>19.499999999999993</v>
      </c>
    </row>
    <row r="1775" spans="1:4" x14ac:dyDescent="0.35">
      <c r="A1775">
        <v>20.86</v>
      </c>
      <c r="B1775">
        <v>2</v>
      </c>
      <c r="C1775">
        <v>0</v>
      </c>
      <c r="D1775">
        <v>9.3869999999999987</v>
      </c>
    </row>
    <row r="1776" spans="1:4" x14ac:dyDescent="0.35">
      <c r="A1776">
        <v>497.61</v>
      </c>
      <c r="B1776">
        <v>9</v>
      </c>
      <c r="C1776">
        <v>0</v>
      </c>
      <c r="D1776">
        <v>129.37860000000001</v>
      </c>
    </row>
    <row r="1777" spans="1:4" x14ac:dyDescent="0.35">
      <c r="A1777">
        <v>5.34</v>
      </c>
      <c r="B1777">
        <v>2</v>
      </c>
      <c r="C1777">
        <v>0</v>
      </c>
      <c r="D1777">
        <v>1.4952000000000001</v>
      </c>
    </row>
    <row r="1778" spans="1:4" x14ac:dyDescent="0.35">
      <c r="A1778">
        <v>3.15</v>
      </c>
      <c r="B1778">
        <v>1</v>
      </c>
      <c r="C1778">
        <v>0</v>
      </c>
      <c r="D1778">
        <v>1.512</v>
      </c>
    </row>
    <row r="1779" spans="1:4" x14ac:dyDescent="0.35">
      <c r="A1779">
        <v>368.91</v>
      </c>
      <c r="B1779">
        <v>9</v>
      </c>
      <c r="C1779">
        <v>0</v>
      </c>
      <c r="D1779">
        <v>180.76590000000002</v>
      </c>
    </row>
    <row r="1780" spans="1:4" x14ac:dyDescent="0.35">
      <c r="A1780">
        <v>14.7</v>
      </c>
      <c r="B1780">
        <v>5</v>
      </c>
      <c r="C1780">
        <v>0</v>
      </c>
      <c r="D1780">
        <v>6.6150000000000002</v>
      </c>
    </row>
    <row r="1781" spans="1:4" x14ac:dyDescent="0.35">
      <c r="A1781">
        <v>59.97</v>
      </c>
      <c r="B1781">
        <v>3</v>
      </c>
      <c r="C1781">
        <v>0</v>
      </c>
      <c r="D1781">
        <v>14.992499999999996</v>
      </c>
    </row>
    <row r="1782" spans="1:4" x14ac:dyDescent="0.35">
      <c r="A1782">
        <v>83.36</v>
      </c>
      <c r="B1782">
        <v>1</v>
      </c>
      <c r="C1782">
        <v>0</v>
      </c>
      <c r="D1782">
        <v>20.840000000000003</v>
      </c>
    </row>
    <row r="1783" spans="1:4" x14ac:dyDescent="0.35">
      <c r="A1783">
        <v>6.58</v>
      </c>
      <c r="B1783">
        <v>2</v>
      </c>
      <c r="C1783">
        <v>0</v>
      </c>
      <c r="D1783">
        <v>3.0267999999999997</v>
      </c>
    </row>
    <row r="1784" spans="1:4" x14ac:dyDescent="0.35">
      <c r="A1784">
        <v>122.94</v>
      </c>
      <c r="B1784">
        <v>3</v>
      </c>
      <c r="C1784">
        <v>0</v>
      </c>
      <c r="D1784">
        <v>59.011199999999988</v>
      </c>
    </row>
    <row r="1785" spans="1:4" x14ac:dyDescent="0.35">
      <c r="A1785">
        <v>219.84</v>
      </c>
      <c r="B1785">
        <v>4</v>
      </c>
      <c r="C1785">
        <v>0</v>
      </c>
      <c r="D1785">
        <v>107.7216</v>
      </c>
    </row>
    <row r="1786" spans="1:4" x14ac:dyDescent="0.35">
      <c r="A1786">
        <v>98.16</v>
      </c>
      <c r="B1786">
        <v>6</v>
      </c>
      <c r="C1786">
        <v>0</v>
      </c>
      <c r="D1786">
        <v>9.8159999999999954</v>
      </c>
    </row>
    <row r="1787" spans="1:4" x14ac:dyDescent="0.35">
      <c r="A1787">
        <v>33.04</v>
      </c>
      <c r="B1787">
        <v>8</v>
      </c>
      <c r="C1787">
        <v>0</v>
      </c>
      <c r="D1787">
        <v>15.5288</v>
      </c>
    </row>
    <row r="1788" spans="1:4" x14ac:dyDescent="0.35">
      <c r="A1788">
        <v>86.97</v>
      </c>
      <c r="B1788">
        <v>3</v>
      </c>
      <c r="C1788">
        <v>0</v>
      </c>
      <c r="D1788">
        <v>25.221299999999989</v>
      </c>
    </row>
    <row r="1789" spans="1:4" x14ac:dyDescent="0.35">
      <c r="A1789">
        <v>134.97</v>
      </c>
      <c r="B1789">
        <v>3</v>
      </c>
      <c r="C1789">
        <v>0</v>
      </c>
      <c r="D1789">
        <v>64.785599999999988</v>
      </c>
    </row>
    <row r="1790" spans="1:4" x14ac:dyDescent="0.35">
      <c r="A1790">
        <v>699.98</v>
      </c>
      <c r="B1790">
        <v>2</v>
      </c>
      <c r="C1790">
        <v>0</v>
      </c>
      <c r="D1790">
        <v>195.99440000000004</v>
      </c>
    </row>
    <row r="1791" spans="1:4" x14ac:dyDescent="0.35">
      <c r="A1791">
        <v>139.94999999999999</v>
      </c>
      <c r="B1791">
        <v>5</v>
      </c>
      <c r="C1791">
        <v>0</v>
      </c>
      <c r="D1791">
        <v>26.590499999999988</v>
      </c>
    </row>
    <row r="1792" spans="1:4" x14ac:dyDescent="0.35">
      <c r="A1792">
        <v>48.94</v>
      </c>
      <c r="B1792">
        <v>1</v>
      </c>
      <c r="C1792">
        <v>0</v>
      </c>
      <c r="D1792">
        <v>24.47</v>
      </c>
    </row>
    <row r="1793" spans="1:4" x14ac:dyDescent="0.35">
      <c r="A1793">
        <v>2807.84</v>
      </c>
      <c r="B1793">
        <v>8</v>
      </c>
      <c r="C1793">
        <v>0</v>
      </c>
      <c r="D1793">
        <v>673.88160000000016</v>
      </c>
    </row>
    <row r="1794" spans="1:4" x14ac:dyDescent="0.35">
      <c r="A1794">
        <v>46.64</v>
      </c>
      <c r="B1794">
        <v>4</v>
      </c>
      <c r="C1794">
        <v>0</v>
      </c>
      <c r="D1794">
        <v>12.592800000000004</v>
      </c>
    </row>
    <row r="1795" spans="1:4" x14ac:dyDescent="0.35">
      <c r="A1795">
        <v>60.415999999999997</v>
      </c>
      <c r="B1795">
        <v>2</v>
      </c>
      <c r="C1795">
        <v>0.2</v>
      </c>
      <c r="D1795">
        <v>6.0416000000000025</v>
      </c>
    </row>
    <row r="1796" spans="1:4" x14ac:dyDescent="0.35">
      <c r="A1796">
        <v>107.94</v>
      </c>
      <c r="B1796">
        <v>3</v>
      </c>
      <c r="C1796">
        <v>0</v>
      </c>
      <c r="D1796">
        <v>26.984999999999992</v>
      </c>
    </row>
    <row r="1797" spans="1:4" x14ac:dyDescent="0.35">
      <c r="A1797">
        <v>63.84</v>
      </c>
      <c r="B1797">
        <v>8</v>
      </c>
      <c r="C1797">
        <v>0</v>
      </c>
      <c r="D1797">
        <v>16.598399999999998</v>
      </c>
    </row>
    <row r="1798" spans="1:4" x14ac:dyDescent="0.35">
      <c r="A1798">
        <v>347.96999999999997</v>
      </c>
      <c r="B1798">
        <v>3</v>
      </c>
      <c r="C1798">
        <v>0</v>
      </c>
      <c r="D1798">
        <v>100.91129999999997</v>
      </c>
    </row>
    <row r="1799" spans="1:4" x14ac:dyDescent="0.35">
      <c r="A1799">
        <v>37.008000000000003</v>
      </c>
      <c r="B1799">
        <v>6</v>
      </c>
      <c r="C1799">
        <v>0.2</v>
      </c>
      <c r="D1799">
        <v>11.565</v>
      </c>
    </row>
    <row r="1800" spans="1:4" x14ac:dyDescent="0.35">
      <c r="A1800">
        <v>215.65</v>
      </c>
      <c r="B1800">
        <v>5</v>
      </c>
      <c r="C1800">
        <v>0</v>
      </c>
      <c r="D1800">
        <v>73.320999999999998</v>
      </c>
    </row>
    <row r="1801" spans="1:4" x14ac:dyDescent="0.35">
      <c r="A1801">
        <v>11.168000000000001</v>
      </c>
      <c r="B1801">
        <v>4</v>
      </c>
      <c r="C1801">
        <v>0.2</v>
      </c>
      <c r="D1801">
        <v>3.6295999999999995</v>
      </c>
    </row>
    <row r="1802" spans="1:4" x14ac:dyDescent="0.35">
      <c r="A1802">
        <v>53.952000000000005</v>
      </c>
      <c r="B1802">
        <v>3</v>
      </c>
      <c r="C1802">
        <v>0.2</v>
      </c>
      <c r="D1802">
        <v>17.534399999999998</v>
      </c>
    </row>
    <row r="1803" spans="1:4" x14ac:dyDescent="0.35">
      <c r="A1803">
        <v>4.18</v>
      </c>
      <c r="B1803">
        <v>1</v>
      </c>
      <c r="C1803">
        <v>0</v>
      </c>
      <c r="D1803">
        <v>1.5047999999999999</v>
      </c>
    </row>
    <row r="1804" spans="1:4" x14ac:dyDescent="0.35">
      <c r="A1804">
        <v>5.6070000000000011</v>
      </c>
      <c r="B1804">
        <v>1</v>
      </c>
      <c r="C1804">
        <v>0.7</v>
      </c>
      <c r="D1804">
        <v>-4.2987000000000002</v>
      </c>
    </row>
    <row r="1805" spans="1:4" x14ac:dyDescent="0.35">
      <c r="A1805">
        <v>4663.7360000000008</v>
      </c>
      <c r="B1805">
        <v>7</v>
      </c>
      <c r="C1805">
        <v>0.2</v>
      </c>
      <c r="D1805">
        <v>-1049.3406</v>
      </c>
    </row>
    <row r="1806" spans="1:4" x14ac:dyDescent="0.35">
      <c r="A1806">
        <v>79.984000000000009</v>
      </c>
      <c r="B1806">
        <v>2</v>
      </c>
      <c r="C1806">
        <v>0.2</v>
      </c>
      <c r="D1806">
        <v>22.995400000000004</v>
      </c>
    </row>
    <row r="1807" spans="1:4" x14ac:dyDescent="0.35">
      <c r="A1807">
        <v>2575.944</v>
      </c>
      <c r="B1807">
        <v>7</v>
      </c>
      <c r="C1807">
        <v>0.2</v>
      </c>
      <c r="D1807">
        <v>257.59440000000029</v>
      </c>
    </row>
    <row r="1808" spans="1:4" x14ac:dyDescent="0.35">
      <c r="A1808">
        <v>45.36</v>
      </c>
      <c r="B1808">
        <v>7</v>
      </c>
      <c r="C1808">
        <v>0</v>
      </c>
      <c r="D1808">
        <v>21.772800000000004</v>
      </c>
    </row>
    <row r="1809" spans="1:4" x14ac:dyDescent="0.35">
      <c r="A1809">
        <v>254.24</v>
      </c>
      <c r="B1809">
        <v>7</v>
      </c>
      <c r="C1809">
        <v>0</v>
      </c>
      <c r="D1809">
        <v>76.271999999999977</v>
      </c>
    </row>
    <row r="1810" spans="1:4" x14ac:dyDescent="0.35">
      <c r="A1810">
        <v>69.930000000000007</v>
      </c>
      <c r="B1810">
        <v>7</v>
      </c>
      <c r="C1810">
        <v>0</v>
      </c>
      <c r="D1810">
        <v>0.69929999999999914</v>
      </c>
    </row>
    <row r="1811" spans="1:4" x14ac:dyDescent="0.35">
      <c r="A1811">
        <v>16.155999999999999</v>
      </c>
      <c r="B1811">
        <v>7</v>
      </c>
      <c r="C1811">
        <v>0.6</v>
      </c>
      <c r="D1811">
        <v>-12.116999999999999</v>
      </c>
    </row>
    <row r="1812" spans="1:4" x14ac:dyDescent="0.35">
      <c r="A1812">
        <v>54.816000000000003</v>
      </c>
      <c r="B1812">
        <v>3</v>
      </c>
      <c r="C1812">
        <v>0.2</v>
      </c>
      <c r="D1812">
        <v>17.815199999999997</v>
      </c>
    </row>
    <row r="1813" spans="1:4" x14ac:dyDescent="0.35">
      <c r="A1813">
        <v>1441.3</v>
      </c>
      <c r="B1813">
        <v>7</v>
      </c>
      <c r="C1813">
        <v>0</v>
      </c>
      <c r="D1813">
        <v>245.0209999999999</v>
      </c>
    </row>
    <row r="1814" spans="1:4" x14ac:dyDescent="0.35">
      <c r="A1814">
        <v>77.599999999999994</v>
      </c>
      <c r="B1814">
        <v>5</v>
      </c>
      <c r="C1814">
        <v>0.2</v>
      </c>
      <c r="D1814">
        <v>28.129999999999995</v>
      </c>
    </row>
    <row r="1815" spans="1:4" x14ac:dyDescent="0.35">
      <c r="A1815">
        <v>4.6560000000000006</v>
      </c>
      <c r="B1815">
        <v>2</v>
      </c>
      <c r="C1815">
        <v>0.2</v>
      </c>
      <c r="D1815">
        <v>1.5713999999999997</v>
      </c>
    </row>
    <row r="1816" spans="1:4" x14ac:dyDescent="0.35">
      <c r="A1816">
        <v>170.13600000000002</v>
      </c>
      <c r="B1816">
        <v>3</v>
      </c>
      <c r="C1816">
        <v>0.2</v>
      </c>
      <c r="D1816">
        <v>-8.5067999999999913</v>
      </c>
    </row>
    <row r="1817" spans="1:4" x14ac:dyDescent="0.35">
      <c r="A1817">
        <v>7.38</v>
      </c>
      <c r="B1817">
        <v>2</v>
      </c>
      <c r="C1817">
        <v>0</v>
      </c>
      <c r="D1817">
        <v>3.4685999999999999</v>
      </c>
    </row>
    <row r="1818" spans="1:4" x14ac:dyDescent="0.35">
      <c r="A1818">
        <v>9.26</v>
      </c>
      <c r="B1818">
        <v>2</v>
      </c>
      <c r="C1818">
        <v>0</v>
      </c>
      <c r="D1818">
        <v>3.0557999999999996</v>
      </c>
    </row>
    <row r="1819" spans="1:4" x14ac:dyDescent="0.35">
      <c r="A1819">
        <v>9.9600000000000009</v>
      </c>
      <c r="B1819">
        <v>2</v>
      </c>
      <c r="C1819">
        <v>0</v>
      </c>
      <c r="D1819">
        <v>4.5815999999999999</v>
      </c>
    </row>
    <row r="1820" spans="1:4" x14ac:dyDescent="0.35">
      <c r="A1820">
        <v>75.59999999999998</v>
      </c>
      <c r="B1820">
        <v>2</v>
      </c>
      <c r="C1820">
        <v>0.8</v>
      </c>
      <c r="D1820">
        <v>-166.32000000000005</v>
      </c>
    </row>
    <row r="1821" spans="1:4" x14ac:dyDescent="0.35">
      <c r="A1821">
        <v>29.32</v>
      </c>
      <c r="B1821">
        <v>2</v>
      </c>
      <c r="C1821">
        <v>0.6</v>
      </c>
      <c r="D1821">
        <v>-24.188999999999993</v>
      </c>
    </row>
    <row r="1822" spans="1:4" x14ac:dyDescent="0.35">
      <c r="A1822">
        <v>92.063999999999979</v>
      </c>
      <c r="B1822">
        <v>6</v>
      </c>
      <c r="C1822">
        <v>0.8</v>
      </c>
      <c r="D1822">
        <v>-225.55680000000007</v>
      </c>
    </row>
    <row r="1823" spans="1:4" x14ac:dyDescent="0.35">
      <c r="A1823">
        <v>6.9760000000000009</v>
      </c>
      <c r="B1823">
        <v>4</v>
      </c>
      <c r="C1823">
        <v>0.2</v>
      </c>
      <c r="D1823">
        <v>1.8312000000000004</v>
      </c>
    </row>
    <row r="1824" spans="1:4" x14ac:dyDescent="0.35">
      <c r="A1824">
        <v>62.957999999999998</v>
      </c>
      <c r="B1824">
        <v>3</v>
      </c>
      <c r="C1824">
        <v>0.3</v>
      </c>
      <c r="D1824">
        <v>-2.6981999999999999</v>
      </c>
    </row>
    <row r="1825" spans="1:4" x14ac:dyDescent="0.35">
      <c r="A1825">
        <v>5.1840000000000011</v>
      </c>
      <c r="B1825">
        <v>1</v>
      </c>
      <c r="C1825">
        <v>0.2</v>
      </c>
      <c r="D1825">
        <v>1.8144</v>
      </c>
    </row>
    <row r="1826" spans="1:4" x14ac:dyDescent="0.35">
      <c r="A1826">
        <v>31.32</v>
      </c>
      <c r="B1826">
        <v>10</v>
      </c>
      <c r="C1826">
        <v>0.7</v>
      </c>
      <c r="D1826">
        <v>-25.05599999999999</v>
      </c>
    </row>
    <row r="1827" spans="1:4" x14ac:dyDescent="0.35">
      <c r="A1827">
        <v>11.840000000000002</v>
      </c>
      <c r="B1827">
        <v>4</v>
      </c>
      <c r="C1827">
        <v>0.2</v>
      </c>
      <c r="D1827">
        <v>3.108000000000001</v>
      </c>
    </row>
    <row r="1828" spans="1:4" x14ac:dyDescent="0.35">
      <c r="A1828">
        <v>22.784000000000002</v>
      </c>
      <c r="B1828">
        <v>1</v>
      </c>
      <c r="C1828">
        <v>0.2</v>
      </c>
      <c r="D1828">
        <v>4.8416000000000006</v>
      </c>
    </row>
    <row r="1829" spans="1:4" x14ac:dyDescent="0.35">
      <c r="A1829">
        <v>1127.9760000000001</v>
      </c>
      <c r="B1829">
        <v>3</v>
      </c>
      <c r="C1829">
        <v>0.2</v>
      </c>
      <c r="D1829">
        <v>126.8972999999998</v>
      </c>
    </row>
    <row r="1830" spans="1:4" x14ac:dyDescent="0.35">
      <c r="A1830">
        <v>38.880000000000003</v>
      </c>
      <c r="B1830">
        <v>6</v>
      </c>
      <c r="C1830">
        <v>0</v>
      </c>
      <c r="D1830">
        <v>18.662400000000002</v>
      </c>
    </row>
    <row r="1831" spans="1:4" x14ac:dyDescent="0.35">
      <c r="A1831">
        <v>779.79600000000005</v>
      </c>
      <c r="B1831">
        <v>2</v>
      </c>
      <c r="C1831">
        <v>0.4</v>
      </c>
      <c r="D1831">
        <v>-168.95579999999995</v>
      </c>
    </row>
    <row r="1832" spans="1:4" x14ac:dyDescent="0.35">
      <c r="A1832">
        <v>1439.92</v>
      </c>
      <c r="B1832">
        <v>8</v>
      </c>
      <c r="C1832">
        <v>0</v>
      </c>
      <c r="D1832">
        <v>374.37920000000008</v>
      </c>
    </row>
    <row r="1833" spans="1:4" x14ac:dyDescent="0.35">
      <c r="A1833">
        <v>262.11</v>
      </c>
      <c r="B1833">
        <v>1</v>
      </c>
      <c r="C1833">
        <v>0</v>
      </c>
      <c r="D1833">
        <v>62.906399999999991</v>
      </c>
    </row>
    <row r="1834" spans="1:4" x14ac:dyDescent="0.35">
      <c r="A1834">
        <v>207</v>
      </c>
      <c r="B1834">
        <v>3</v>
      </c>
      <c r="C1834">
        <v>0.2</v>
      </c>
      <c r="D1834">
        <v>25.874999999999972</v>
      </c>
    </row>
    <row r="1835" spans="1:4" x14ac:dyDescent="0.35">
      <c r="A1835">
        <v>1439.982</v>
      </c>
      <c r="B1835">
        <v>3</v>
      </c>
      <c r="C1835">
        <v>0.4</v>
      </c>
      <c r="D1835">
        <v>-263.99670000000026</v>
      </c>
    </row>
    <row r="1836" spans="1:4" x14ac:dyDescent="0.35">
      <c r="A1836">
        <v>36.288000000000011</v>
      </c>
      <c r="B1836">
        <v>7</v>
      </c>
      <c r="C1836">
        <v>0.2</v>
      </c>
      <c r="D1836">
        <v>12.700800000000001</v>
      </c>
    </row>
    <row r="1837" spans="1:4" x14ac:dyDescent="0.35">
      <c r="A1837">
        <v>21.400000000000002</v>
      </c>
      <c r="B1837">
        <v>5</v>
      </c>
      <c r="C1837">
        <v>0</v>
      </c>
      <c r="D1837">
        <v>6.2059999999999977</v>
      </c>
    </row>
    <row r="1838" spans="1:4" x14ac:dyDescent="0.35">
      <c r="A1838">
        <v>1245.8599999999999</v>
      </c>
      <c r="B1838">
        <v>7</v>
      </c>
      <c r="C1838">
        <v>0</v>
      </c>
      <c r="D1838">
        <v>361.29939999999988</v>
      </c>
    </row>
    <row r="1839" spans="1:4" x14ac:dyDescent="0.35">
      <c r="A1839">
        <v>17.544</v>
      </c>
      <c r="B1839">
        <v>3</v>
      </c>
      <c r="C1839">
        <v>0.2</v>
      </c>
      <c r="D1839">
        <v>5.9210999999999983</v>
      </c>
    </row>
    <row r="1840" spans="1:4" x14ac:dyDescent="0.35">
      <c r="A1840">
        <v>44.128</v>
      </c>
      <c r="B1840">
        <v>4</v>
      </c>
      <c r="C1840">
        <v>0.2</v>
      </c>
      <c r="D1840">
        <v>12.135200000000001</v>
      </c>
    </row>
    <row r="1841" spans="1:4" x14ac:dyDescent="0.35">
      <c r="A1841">
        <v>62.920000000000009</v>
      </c>
      <c r="B1841">
        <v>1</v>
      </c>
      <c r="C1841">
        <v>0.2</v>
      </c>
      <c r="D1841">
        <v>10.224499999999994</v>
      </c>
    </row>
    <row r="1842" spans="1:4" x14ac:dyDescent="0.35">
      <c r="A1842">
        <v>78.304000000000002</v>
      </c>
      <c r="B1842">
        <v>2</v>
      </c>
      <c r="C1842">
        <v>0.2</v>
      </c>
      <c r="D1842">
        <v>29.363999999999997</v>
      </c>
    </row>
    <row r="1843" spans="1:4" x14ac:dyDescent="0.35">
      <c r="A1843">
        <v>140.81</v>
      </c>
      <c r="B1843">
        <v>1</v>
      </c>
      <c r="C1843">
        <v>0</v>
      </c>
      <c r="D1843">
        <v>39.4268</v>
      </c>
    </row>
    <row r="1844" spans="1:4" x14ac:dyDescent="0.35">
      <c r="A1844">
        <v>40.096000000000004</v>
      </c>
      <c r="B1844">
        <v>4</v>
      </c>
      <c r="C1844">
        <v>0.2</v>
      </c>
      <c r="D1844">
        <v>13.532399999999996</v>
      </c>
    </row>
    <row r="1845" spans="1:4" x14ac:dyDescent="0.35">
      <c r="A1845">
        <v>40.783999999999999</v>
      </c>
      <c r="B1845">
        <v>2</v>
      </c>
      <c r="C1845">
        <v>0.6</v>
      </c>
      <c r="D1845">
        <v>-30.588000000000001</v>
      </c>
    </row>
    <row r="1846" spans="1:4" x14ac:dyDescent="0.35">
      <c r="A1846">
        <v>90.570000000000007</v>
      </c>
      <c r="B1846">
        <v>3</v>
      </c>
      <c r="C1846">
        <v>0</v>
      </c>
      <c r="D1846">
        <v>11.774100000000004</v>
      </c>
    </row>
    <row r="1847" spans="1:4" x14ac:dyDescent="0.35">
      <c r="A1847">
        <v>40.08</v>
      </c>
      <c r="B1847">
        <v>6</v>
      </c>
      <c r="C1847">
        <v>0</v>
      </c>
      <c r="D1847">
        <v>19.238399999999999</v>
      </c>
    </row>
    <row r="1848" spans="1:4" x14ac:dyDescent="0.35">
      <c r="A1848">
        <v>37.68</v>
      </c>
      <c r="B1848">
        <v>2</v>
      </c>
      <c r="C1848">
        <v>0</v>
      </c>
      <c r="D1848">
        <v>15.825600000000001</v>
      </c>
    </row>
    <row r="1849" spans="1:4" x14ac:dyDescent="0.35">
      <c r="A1849">
        <v>362.35199999999998</v>
      </c>
      <c r="B1849">
        <v>3</v>
      </c>
      <c r="C1849">
        <v>0.2</v>
      </c>
      <c r="D1849">
        <v>27.176400000000015</v>
      </c>
    </row>
    <row r="1850" spans="1:4" x14ac:dyDescent="0.35">
      <c r="A1850">
        <v>7.1840000000000011</v>
      </c>
      <c r="B1850">
        <v>2</v>
      </c>
      <c r="C1850">
        <v>0.2</v>
      </c>
      <c r="D1850">
        <v>2.2449999999999992</v>
      </c>
    </row>
    <row r="1851" spans="1:4" x14ac:dyDescent="0.35">
      <c r="A1851">
        <v>34.76</v>
      </c>
      <c r="B1851">
        <v>1</v>
      </c>
      <c r="C1851">
        <v>0</v>
      </c>
      <c r="D1851">
        <v>9.732800000000001</v>
      </c>
    </row>
    <row r="1852" spans="1:4" x14ac:dyDescent="0.35">
      <c r="A1852">
        <v>831.2</v>
      </c>
      <c r="B1852">
        <v>5</v>
      </c>
      <c r="C1852">
        <v>0</v>
      </c>
      <c r="D1852">
        <v>124.68000000000004</v>
      </c>
    </row>
    <row r="1853" spans="1:4" x14ac:dyDescent="0.35">
      <c r="A1853">
        <v>26.400000000000002</v>
      </c>
      <c r="B1853">
        <v>5</v>
      </c>
      <c r="C1853">
        <v>0</v>
      </c>
      <c r="D1853">
        <v>11.879999999999999</v>
      </c>
    </row>
    <row r="1854" spans="1:4" x14ac:dyDescent="0.35">
      <c r="A1854">
        <v>106.75</v>
      </c>
      <c r="B1854">
        <v>7</v>
      </c>
      <c r="C1854">
        <v>0</v>
      </c>
      <c r="D1854">
        <v>49.10499999999999</v>
      </c>
    </row>
    <row r="1855" spans="1:4" x14ac:dyDescent="0.35">
      <c r="A1855">
        <v>97.82</v>
      </c>
      <c r="B1855">
        <v>2</v>
      </c>
      <c r="C1855">
        <v>0</v>
      </c>
      <c r="D1855">
        <v>45.975399999999993</v>
      </c>
    </row>
    <row r="1856" spans="1:4" x14ac:dyDescent="0.35">
      <c r="A1856">
        <v>141.4</v>
      </c>
      <c r="B1856">
        <v>5</v>
      </c>
      <c r="C1856">
        <v>0</v>
      </c>
      <c r="D1856">
        <v>38.177999999999997</v>
      </c>
    </row>
    <row r="1857" spans="1:4" x14ac:dyDescent="0.35">
      <c r="A1857">
        <v>14.52</v>
      </c>
      <c r="B1857">
        <v>3</v>
      </c>
      <c r="C1857">
        <v>0</v>
      </c>
      <c r="D1857">
        <v>4.7915999999999999</v>
      </c>
    </row>
    <row r="1858" spans="1:4" x14ac:dyDescent="0.35">
      <c r="A1858">
        <v>127.92000000000002</v>
      </c>
      <c r="B1858">
        <v>5</v>
      </c>
      <c r="C1858">
        <v>0.2</v>
      </c>
      <c r="D1858">
        <v>-15.990000000000002</v>
      </c>
    </row>
    <row r="1859" spans="1:4" x14ac:dyDescent="0.35">
      <c r="A1859">
        <v>34.239999999999988</v>
      </c>
      <c r="B1859">
        <v>4</v>
      </c>
      <c r="C1859">
        <v>0.8</v>
      </c>
      <c r="D1859">
        <v>-53.072000000000017</v>
      </c>
    </row>
    <row r="1860" spans="1:4" x14ac:dyDescent="0.35">
      <c r="A1860">
        <v>137.62</v>
      </c>
      <c r="B1860">
        <v>2</v>
      </c>
      <c r="C1860">
        <v>0</v>
      </c>
      <c r="D1860">
        <v>60.552800000000005</v>
      </c>
    </row>
    <row r="1861" spans="1:4" x14ac:dyDescent="0.35">
      <c r="A1861">
        <v>100.49</v>
      </c>
      <c r="B1861">
        <v>1</v>
      </c>
      <c r="C1861">
        <v>0</v>
      </c>
      <c r="D1861">
        <v>25.122500000000002</v>
      </c>
    </row>
    <row r="1862" spans="1:4" x14ac:dyDescent="0.35">
      <c r="A1862">
        <v>257.56799999999998</v>
      </c>
      <c r="B1862">
        <v>2</v>
      </c>
      <c r="C1862">
        <v>0.2</v>
      </c>
      <c r="D1862">
        <v>-28.976400000000012</v>
      </c>
    </row>
    <row r="1863" spans="1:4" x14ac:dyDescent="0.35">
      <c r="A1863">
        <v>119.96</v>
      </c>
      <c r="B1863">
        <v>4</v>
      </c>
      <c r="C1863">
        <v>0</v>
      </c>
      <c r="D1863">
        <v>33.588800000000006</v>
      </c>
    </row>
    <row r="1864" spans="1:4" x14ac:dyDescent="0.35">
      <c r="A1864">
        <v>49.632000000000005</v>
      </c>
      <c r="B1864">
        <v>4</v>
      </c>
      <c r="C1864">
        <v>0.2</v>
      </c>
      <c r="D1864">
        <v>4.9632000000000005</v>
      </c>
    </row>
    <row r="1865" spans="1:4" x14ac:dyDescent="0.35">
      <c r="A1865">
        <v>727.45</v>
      </c>
      <c r="B1865">
        <v>5</v>
      </c>
      <c r="C1865">
        <v>0.5</v>
      </c>
      <c r="D1865">
        <v>-465.5680000000001</v>
      </c>
    </row>
    <row r="1866" spans="1:4" x14ac:dyDescent="0.35">
      <c r="A1866">
        <v>24.96</v>
      </c>
      <c r="B1866">
        <v>3</v>
      </c>
      <c r="C1866">
        <v>0.2</v>
      </c>
      <c r="D1866">
        <v>4.3679999999999986</v>
      </c>
    </row>
    <row r="1867" spans="1:4" x14ac:dyDescent="0.35">
      <c r="A1867">
        <v>370.78199999999998</v>
      </c>
      <c r="B1867">
        <v>3</v>
      </c>
      <c r="C1867">
        <v>0.4</v>
      </c>
      <c r="D1867">
        <v>-92.695500000000038</v>
      </c>
    </row>
    <row r="1868" spans="1:4" x14ac:dyDescent="0.35">
      <c r="A1868">
        <v>196.45</v>
      </c>
      <c r="B1868">
        <v>5</v>
      </c>
      <c r="C1868">
        <v>0</v>
      </c>
      <c r="D1868">
        <v>70.72199999999998</v>
      </c>
    </row>
    <row r="1869" spans="1:4" x14ac:dyDescent="0.35">
      <c r="A1869">
        <v>31.104000000000006</v>
      </c>
      <c r="B1869">
        <v>6</v>
      </c>
      <c r="C1869">
        <v>0.2</v>
      </c>
      <c r="D1869">
        <v>10.8864</v>
      </c>
    </row>
    <row r="1870" spans="1:4" x14ac:dyDescent="0.35">
      <c r="A1870">
        <v>78.256</v>
      </c>
      <c r="B1870">
        <v>2</v>
      </c>
      <c r="C1870">
        <v>0.2</v>
      </c>
      <c r="D1870">
        <v>-17.607599999999998</v>
      </c>
    </row>
    <row r="1871" spans="1:4" x14ac:dyDescent="0.35">
      <c r="A1871">
        <v>6.48</v>
      </c>
      <c r="B1871">
        <v>1</v>
      </c>
      <c r="C1871">
        <v>0</v>
      </c>
      <c r="D1871">
        <v>3.1104000000000003</v>
      </c>
    </row>
    <row r="1872" spans="1:4" x14ac:dyDescent="0.35">
      <c r="A1872">
        <v>99.2</v>
      </c>
      <c r="B1872">
        <v>5</v>
      </c>
      <c r="C1872">
        <v>0</v>
      </c>
      <c r="D1872">
        <v>25.792000000000002</v>
      </c>
    </row>
    <row r="1873" spans="1:4" x14ac:dyDescent="0.35">
      <c r="A1873">
        <v>801.5680000000001</v>
      </c>
      <c r="B1873">
        <v>2</v>
      </c>
      <c r="C1873">
        <v>0.2</v>
      </c>
      <c r="D1873">
        <v>50.097999999999985</v>
      </c>
    </row>
    <row r="1874" spans="1:4" x14ac:dyDescent="0.35">
      <c r="A1874">
        <v>272.84800000000001</v>
      </c>
      <c r="B1874">
        <v>1</v>
      </c>
      <c r="C1874">
        <v>0.2</v>
      </c>
      <c r="D1874">
        <v>27.284800000000004</v>
      </c>
    </row>
    <row r="1875" spans="1:4" x14ac:dyDescent="0.35">
      <c r="A1875">
        <v>70.98</v>
      </c>
      <c r="B1875">
        <v>1</v>
      </c>
      <c r="C1875">
        <v>0</v>
      </c>
      <c r="D1875">
        <v>20.584199999999996</v>
      </c>
    </row>
    <row r="1876" spans="1:4" x14ac:dyDescent="0.35">
      <c r="A1876">
        <v>16.224</v>
      </c>
      <c r="B1876">
        <v>2</v>
      </c>
      <c r="C1876">
        <v>0.2</v>
      </c>
      <c r="D1876">
        <v>5.8812000000000006</v>
      </c>
    </row>
    <row r="1877" spans="1:4" x14ac:dyDescent="0.35">
      <c r="A1877">
        <v>176.78399999999999</v>
      </c>
      <c r="B1877">
        <v>1</v>
      </c>
      <c r="C1877">
        <v>0.2</v>
      </c>
      <c r="D1877">
        <v>-22.098000000000013</v>
      </c>
    </row>
    <row r="1878" spans="1:4" x14ac:dyDescent="0.35">
      <c r="A1878">
        <v>470.37600000000009</v>
      </c>
      <c r="B1878">
        <v>3</v>
      </c>
      <c r="C1878">
        <v>0.2</v>
      </c>
      <c r="D1878">
        <v>47.037600000000026</v>
      </c>
    </row>
    <row r="1879" spans="1:4" x14ac:dyDescent="0.35">
      <c r="A1879">
        <v>393.56799999999998</v>
      </c>
      <c r="B1879">
        <v>4</v>
      </c>
      <c r="C1879">
        <v>0.2</v>
      </c>
      <c r="D1879">
        <v>-44.276400000000024</v>
      </c>
    </row>
    <row r="1880" spans="1:4" x14ac:dyDescent="0.35">
      <c r="A1880">
        <v>302.37599999999998</v>
      </c>
      <c r="B1880">
        <v>3</v>
      </c>
      <c r="C1880">
        <v>0.2</v>
      </c>
      <c r="D1880">
        <v>22.678200000000018</v>
      </c>
    </row>
    <row r="1881" spans="1:4" x14ac:dyDescent="0.35">
      <c r="A1881">
        <v>68.742000000000019</v>
      </c>
      <c r="B1881">
        <v>9</v>
      </c>
      <c r="C1881">
        <v>0.7</v>
      </c>
      <c r="D1881">
        <v>-48.119399999999985</v>
      </c>
    </row>
    <row r="1882" spans="1:4" x14ac:dyDescent="0.35">
      <c r="A1882">
        <v>29.339999999999996</v>
      </c>
      <c r="B1882">
        <v>3</v>
      </c>
      <c r="C1882">
        <v>0</v>
      </c>
      <c r="D1882">
        <v>14.669999999999998</v>
      </c>
    </row>
    <row r="1883" spans="1:4" x14ac:dyDescent="0.35">
      <c r="A1883">
        <v>383.60700000000003</v>
      </c>
      <c r="B1883">
        <v>7</v>
      </c>
      <c r="C1883">
        <v>0.1</v>
      </c>
      <c r="D1883">
        <v>63.934499999999971</v>
      </c>
    </row>
    <row r="1884" spans="1:4" x14ac:dyDescent="0.35">
      <c r="A1884">
        <v>563.4</v>
      </c>
      <c r="B1884">
        <v>4</v>
      </c>
      <c r="C1884">
        <v>0</v>
      </c>
      <c r="D1884">
        <v>67.608000000000004</v>
      </c>
    </row>
    <row r="1885" spans="1:4" x14ac:dyDescent="0.35">
      <c r="A1885">
        <v>217.05599999999998</v>
      </c>
      <c r="B1885">
        <v>7</v>
      </c>
      <c r="C1885">
        <v>0.2</v>
      </c>
      <c r="D1885">
        <v>78.6828</v>
      </c>
    </row>
    <row r="1886" spans="1:4" x14ac:dyDescent="0.35">
      <c r="A1886">
        <v>6</v>
      </c>
      <c r="B1886">
        <v>2</v>
      </c>
      <c r="C1886">
        <v>0.2</v>
      </c>
      <c r="D1886">
        <v>2.0999999999999996</v>
      </c>
    </row>
    <row r="1887" spans="1:4" x14ac:dyDescent="0.35">
      <c r="A1887">
        <v>31.56</v>
      </c>
      <c r="B1887">
        <v>3</v>
      </c>
      <c r="C1887">
        <v>0</v>
      </c>
      <c r="D1887">
        <v>10.4148</v>
      </c>
    </row>
    <row r="1888" spans="1:4" x14ac:dyDescent="0.35">
      <c r="A1888">
        <v>7.104000000000001</v>
      </c>
      <c r="B1888">
        <v>2</v>
      </c>
      <c r="C1888">
        <v>0.2</v>
      </c>
      <c r="D1888">
        <v>2.3976000000000002</v>
      </c>
    </row>
    <row r="1889" spans="1:4" x14ac:dyDescent="0.35">
      <c r="A1889">
        <v>398.35200000000003</v>
      </c>
      <c r="B1889">
        <v>8</v>
      </c>
      <c r="C1889">
        <v>0.7</v>
      </c>
      <c r="D1889">
        <v>-331.95999999999992</v>
      </c>
    </row>
    <row r="1890" spans="1:4" x14ac:dyDescent="0.35">
      <c r="A1890">
        <v>121.79200000000002</v>
      </c>
      <c r="B1890">
        <v>4</v>
      </c>
      <c r="C1890">
        <v>0.2</v>
      </c>
      <c r="D1890">
        <v>13.701599999999988</v>
      </c>
    </row>
    <row r="1891" spans="1:4" x14ac:dyDescent="0.35">
      <c r="A1891">
        <v>409.59000000000003</v>
      </c>
      <c r="B1891">
        <v>3</v>
      </c>
      <c r="C1891">
        <v>0.4</v>
      </c>
      <c r="D1891">
        <v>-122.87700000000004</v>
      </c>
    </row>
    <row r="1892" spans="1:4" x14ac:dyDescent="0.35">
      <c r="A1892">
        <v>10.56</v>
      </c>
      <c r="B1892">
        <v>2</v>
      </c>
      <c r="C1892">
        <v>0</v>
      </c>
      <c r="D1892">
        <v>4.7519999999999998</v>
      </c>
    </row>
    <row r="1893" spans="1:4" x14ac:dyDescent="0.35">
      <c r="A1893">
        <v>3.38</v>
      </c>
      <c r="B1893">
        <v>1</v>
      </c>
      <c r="C1893">
        <v>0</v>
      </c>
      <c r="D1893">
        <v>1.2505999999999999</v>
      </c>
    </row>
    <row r="1894" spans="1:4" x14ac:dyDescent="0.35">
      <c r="A1894">
        <v>7.8239999999999998</v>
      </c>
      <c r="B1894">
        <v>1</v>
      </c>
      <c r="C1894">
        <v>0.2</v>
      </c>
      <c r="D1894">
        <v>2.9339999999999997</v>
      </c>
    </row>
    <row r="1895" spans="1:4" x14ac:dyDescent="0.35">
      <c r="A1895">
        <v>24.784000000000002</v>
      </c>
      <c r="B1895">
        <v>1</v>
      </c>
      <c r="C1895">
        <v>0.2</v>
      </c>
      <c r="D1895">
        <v>7.7449999999999983</v>
      </c>
    </row>
    <row r="1896" spans="1:4" x14ac:dyDescent="0.35">
      <c r="A1896">
        <v>34.650000000000006</v>
      </c>
      <c r="B1896">
        <v>3</v>
      </c>
      <c r="C1896">
        <v>0</v>
      </c>
      <c r="D1896">
        <v>10.395</v>
      </c>
    </row>
    <row r="1897" spans="1:4" x14ac:dyDescent="0.35">
      <c r="A1897">
        <v>487.98400000000004</v>
      </c>
      <c r="B1897">
        <v>2</v>
      </c>
      <c r="C1897">
        <v>0.2</v>
      </c>
      <c r="D1897">
        <v>152.49499999999998</v>
      </c>
    </row>
    <row r="1898" spans="1:4" x14ac:dyDescent="0.35">
      <c r="A1898">
        <v>1793.98</v>
      </c>
      <c r="B1898">
        <v>2</v>
      </c>
      <c r="C1898">
        <v>0</v>
      </c>
      <c r="D1898">
        <v>843.17059999999992</v>
      </c>
    </row>
    <row r="1899" spans="1:4" x14ac:dyDescent="0.35">
      <c r="A1899">
        <v>29.808</v>
      </c>
      <c r="B1899">
        <v>2</v>
      </c>
      <c r="C1899">
        <v>0.2</v>
      </c>
      <c r="D1899">
        <v>10.805399999999997</v>
      </c>
    </row>
    <row r="1900" spans="1:4" x14ac:dyDescent="0.35">
      <c r="A1900">
        <v>505.1760000000001</v>
      </c>
      <c r="B1900">
        <v>4</v>
      </c>
      <c r="C1900">
        <v>0.7</v>
      </c>
      <c r="D1900">
        <v>-336.78399999999988</v>
      </c>
    </row>
    <row r="1901" spans="1:4" x14ac:dyDescent="0.35">
      <c r="A1901">
        <v>174.05850000000001</v>
      </c>
      <c r="B1901">
        <v>3</v>
      </c>
      <c r="C1901">
        <v>0.45</v>
      </c>
      <c r="D1901">
        <v>-110.76450000000001</v>
      </c>
    </row>
    <row r="1902" spans="1:4" x14ac:dyDescent="0.35">
      <c r="A1902">
        <v>191.88</v>
      </c>
      <c r="B1902">
        <v>6</v>
      </c>
      <c r="C1902">
        <v>0</v>
      </c>
      <c r="D1902">
        <v>19.188000000000002</v>
      </c>
    </row>
    <row r="1903" spans="1:4" x14ac:dyDescent="0.35">
      <c r="A1903">
        <v>14.78</v>
      </c>
      <c r="B1903">
        <v>2</v>
      </c>
      <c r="C1903">
        <v>0</v>
      </c>
      <c r="D1903">
        <v>3.9906000000000006</v>
      </c>
    </row>
    <row r="1904" spans="1:4" x14ac:dyDescent="0.35">
      <c r="A1904">
        <v>5.1840000000000011</v>
      </c>
      <c r="B1904">
        <v>1</v>
      </c>
      <c r="C1904">
        <v>0.2</v>
      </c>
      <c r="D1904">
        <v>1.8144</v>
      </c>
    </row>
    <row r="1905" spans="1:4" x14ac:dyDescent="0.35">
      <c r="A1905">
        <v>478.48</v>
      </c>
      <c r="B1905">
        <v>2</v>
      </c>
      <c r="C1905">
        <v>0.2</v>
      </c>
      <c r="D1905">
        <v>47.848000000000013</v>
      </c>
    </row>
    <row r="1906" spans="1:4" x14ac:dyDescent="0.35">
      <c r="A1906">
        <v>28.400000000000002</v>
      </c>
      <c r="B1906">
        <v>2</v>
      </c>
      <c r="C1906">
        <v>0.2</v>
      </c>
      <c r="D1906">
        <v>6.7449999999999983</v>
      </c>
    </row>
    <row r="1907" spans="1:4" x14ac:dyDescent="0.35">
      <c r="A1907">
        <v>909.12</v>
      </c>
      <c r="B1907">
        <v>8</v>
      </c>
      <c r="C1907">
        <v>0</v>
      </c>
      <c r="D1907">
        <v>9.091199999999958</v>
      </c>
    </row>
    <row r="1908" spans="1:4" x14ac:dyDescent="0.35">
      <c r="A1908">
        <v>2.9520000000000004</v>
      </c>
      <c r="B1908">
        <v>2</v>
      </c>
      <c r="C1908">
        <v>0.7</v>
      </c>
      <c r="D1908">
        <v>-2.1648000000000005</v>
      </c>
    </row>
    <row r="1909" spans="1:4" x14ac:dyDescent="0.35">
      <c r="A1909">
        <v>27.018000000000008</v>
      </c>
      <c r="B1909">
        <v>6</v>
      </c>
      <c r="C1909">
        <v>0.7</v>
      </c>
      <c r="D1909">
        <v>-21.61440000000001</v>
      </c>
    </row>
    <row r="1910" spans="1:4" x14ac:dyDescent="0.35">
      <c r="A1910">
        <v>136.91999999999999</v>
      </c>
      <c r="B1910">
        <v>4</v>
      </c>
      <c r="C1910">
        <v>0</v>
      </c>
      <c r="D1910">
        <v>41.075999999999993</v>
      </c>
    </row>
    <row r="1911" spans="1:4" x14ac:dyDescent="0.35">
      <c r="A1911">
        <v>18.96</v>
      </c>
      <c r="B1911">
        <v>2</v>
      </c>
      <c r="C1911">
        <v>0</v>
      </c>
      <c r="D1911">
        <v>8.532</v>
      </c>
    </row>
    <row r="1912" spans="1:4" x14ac:dyDescent="0.35">
      <c r="A1912">
        <v>99.390000000000015</v>
      </c>
      <c r="B1912">
        <v>3</v>
      </c>
      <c r="C1912">
        <v>0</v>
      </c>
      <c r="D1912">
        <v>40.749900000000004</v>
      </c>
    </row>
    <row r="1913" spans="1:4" x14ac:dyDescent="0.35">
      <c r="A1913">
        <v>273.89600000000002</v>
      </c>
      <c r="B1913">
        <v>7</v>
      </c>
      <c r="C1913">
        <v>0.2</v>
      </c>
      <c r="D1913">
        <v>92.43989999999998</v>
      </c>
    </row>
    <row r="1914" spans="1:4" x14ac:dyDescent="0.35">
      <c r="A1914">
        <v>597.13200000000006</v>
      </c>
      <c r="B1914">
        <v>3</v>
      </c>
      <c r="C1914">
        <v>0.4</v>
      </c>
      <c r="D1914">
        <v>49.760999999999967</v>
      </c>
    </row>
    <row r="1915" spans="1:4" x14ac:dyDescent="0.35">
      <c r="A1915">
        <v>149.94999999999999</v>
      </c>
      <c r="B1915">
        <v>5</v>
      </c>
      <c r="C1915">
        <v>0</v>
      </c>
      <c r="D1915">
        <v>65.978000000000009</v>
      </c>
    </row>
    <row r="1916" spans="1:4" x14ac:dyDescent="0.35">
      <c r="A1916">
        <v>4.6079999999999997</v>
      </c>
      <c r="B1916">
        <v>2</v>
      </c>
      <c r="C1916">
        <v>0.2</v>
      </c>
      <c r="D1916">
        <v>1.6704000000000001</v>
      </c>
    </row>
    <row r="1917" spans="1:4" x14ac:dyDescent="0.35">
      <c r="A1917">
        <v>15.528</v>
      </c>
      <c r="B1917">
        <v>3</v>
      </c>
      <c r="C1917">
        <v>0.2</v>
      </c>
      <c r="D1917">
        <v>4.8524999999999991</v>
      </c>
    </row>
    <row r="1918" spans="1:4" x14ac:dyDescent="0.35">
      <c r="A1918">
        <v>11.952000000000002</v>
      </c>
      <c r="B1918">
        <v>3</v>
      </c>
      <c r="C1918">
        <v>0.2</v>
      </c>
      <c r="D1918">
        <v>3.8843999999999994</v>
      </c>
    </row>
    <row r="1919" spans="1:4" x14ac:dyDescent="0.35">
      <c r="A1919">
        <v>11.65</v>
      </c>
      <c r="B1919">
        <v>5</v>
      </c>
      <c r="C1919">
        <v>0</v>
      </c>
      <c r="D1919">
        <v>3.3784999999999989</v>
      </c>
    </row>
    <row r="1920" spans="1:4" x14ac:dyDescent="0.35">
      <c r="A1920">
        <v>299.89999999999998</v>
      </c>
      <c r="B1920">
        <v>2</v>
      </c>
      <c r="C1920">
        <v>0</v>
      </c>
      <c r="D1920">
        <v>74.974999999999994</v>
      </c>
    </row>
    <row r="1921" spans="1:4" x14ac:dyDescent="0.35">
      <c r="A1921">
        <v>895.92</v>
      </c>
      <c r="B1921">
        <v>5</v>
      </c>
      <c r="C1921">
        <v>0.2</v>
      </c>
      <c r="D1921">
        <v>302.37299999999993</v>
      </c>
    </row>
    <row r="1922" spans="1:4" x14ac:dyDescent="0.35">
      <c r="A1922">
        <v>462.56400000000002</v>
      </c>
      <c r="B1922">
        <v>2</v>
      </c>
      <c r="C1922">
        <v>0.1</v>
      </c>
      <c r="D1922">
        <v>97.652399999999943</v>
      </c>
    </row>
    <row r="1923" spans="1:4" x14ac:dyDescent="0.35">
      <c r="A1923">
        <v>15.008000000000003</v>
      </c>
      <c r="B1923">
        <v>2</v>
      </c>
      <c r="C1923">
        <v>0.2</v>
      </c>
      <c r="D1923">
        <v>1.5007999999999999</v>
      </c>
    </row>
    <row r="1924" spans="1:4" x14ac:dyDescent="0.35">
      <c r="A1924">
        <v>863.6400000000001</v>
      </c>
      <c r="B1924">
        <v>9</v>
      </c>
      <c r="C1924">
        <v>0.2</v>
      </c>
      <c r="D1924">
        <v>107.95499999999998</v>
      </c>
    </row>
    <row r="1925" spans="1:4" x14ac:dyDescent="0.35">
      <c r="A1925">
        <v>47.616</v>
      </c>
      <c r="B1925">
        <v>3</v>
      </c>
      <c r="C1925">
        <v>0.2</v>
      </c>
      <c r="D1925">
        <v>3.571200000000001</v>
      </c>
    </row>
    <row r="1926" spans="1:4" x14ac:dyDescent="0.35">
      <c r="A1926">
        <v>92.94</v>
      </c>
      <c r="B1926">
        <v>3</v>
      </c>
      <c r="C1926">
        <v>0</v>
      </c>
      <c r="D1926">
        <v>41.822999999999993</v>
      </c>
    </row>
    <row r="1927" spans="1:4" x14ac:dyDescent="0.35">
      <c r="A1927">
        <v>199.98</v>
      </c>
      <c r="B1927">
        <v>2</v>
      </c>
      <c r="C1927">
        <v>0</v>
      </c>
      <c r="D1927">
        <v>69.992999999999995</v>
      </c>
    </row>
    <row r="1928" spans="1:4" x14ac:dyDescent="0.35">
      <c r="A1928">
        <v>177.48000000000002</v>
      </c>
      <c r="B1928">
        <v>3</v>
      </c>
      <c r="C1928">
        <v>0.2</v>
      </c>
      <c r="D1928">
        <v>19.966499999999982</v>
      </c>
    </row>
    <row r="1929" spans="1:4" x14ac:dyDescent="0.35">
      <c r="A1929">
        <v>88.768000000000001</v>
      </c>
      <c r="B1929">
        <v>2</v>
      </c>
      <c r="C1929">
        <v>0.2</v>
      </c>
      <c r="D1929">
        <v>31.068799999999996</v>
      </c>
    </row>
    <row r="1930" spans="1:4" x14ac:dyDescent="0.35">
      <c r="A1930">
        <v>6.48</v>
      </c>
      <c r="B1930">
        <v>1</v>
      </c>
      <c r="C1930">
        <v>0</v>
      </c>
      <c r="D1930">
        <v>3.1104000000000003</v>
      </c>
    </row>
    <row r="1931" spans="1:4" x14ac:dyDescent="0.35">
      <c r="A1931">
        <v>46.51</v>
      </c>
      <c r="B1931">
        <v>1</v>
      </c>
      <c r="C1931">
        <v>0</v>
      </c>
      <c r="D1931">
        <v>1.8603999999999985</v>
      </c>
    </row>
    <row r="1932" spans="1:4" x14ac:dyDescent="0.35">
      <c r="A1932">
        <v>659.97600000000011</v>
      </c>
      <c r="B1932">
        <v>3</v>
      </c>
      <c r="C1932">
        <v>0.2</v>
      </c>
      <c r="D1932">
        <v>49.498199999999969</v>
      </c>
    </row>
    <row r="1933" spans="1:4" x14ac:dyDescent="0.35">
      <c r="A1933">
        <v>271.99200000000002</v>
      </c>
      <c r="B1933">
        <v>1</v>
      </c>
      <c r="C1933">
        <v>0.2</v>
      </c>
      <c r="D1933">
        <v>23.799300000000002</v>
      </c>
    </row>
    <row r="1934" spans="1:4" x14ac:dyDescent="0.35">
      <c r="A1934">
        <v>145.74</v>
      </c>
      <c r="B1934">
        <v>3</v>
      </c>
      <c r="C1934">
        <v>0</v>
      </c>
      <c r="D1934">
        <v>23.318400000000011</v>
      </c>
    </row>
    <row r="1935" spans="1:4" x14ac:dyDescent="0.35">
      <c r="A1935">
        <v>15.4</v>
      </c>
      <c r="B1935">
        <v>5</v>
      </c>
      <c r="C1935">
        <v>0</v>
      </c>
      <c r="D1935">
        <v>7.3919999999999995</v>
      </c>
    </row>
    <row r="1936" spans="1:4" x14ac:dyDescent="0.35">
      <c r="A1936">
        <v>244.54999999999998</v>
      </c>
      <c r="B1936">
        <v>5</v>
      </c>
      <c r="C1936">
        <v>0</v>
      </c>
      <c r="D1936">
        <v>114.93849999999998</v>
      </c>
    </row>
    <row r="1937" spans="1:4" x14ac:dyDescent="0.35">
      <c r="A1937">
        <v>166.16</v>
      </c>
      <c r="B1937">
        <v>8</v>
      </c>
      <c r="C1937">
        <v>0</v>
      </c>
      <c r="D1937">
        <v>59.817599999999999</v>
      </c>
    </row>
    <row r="1938" spans="1:4" x14ac:dyDescent="0.35">
      <c r="A1938">
        <v>14.73</v>
      </c>
      <c r="B1938">
        <v>3</v>
      </c>
      <c r="C1938">
        <v>0</v>
      </c>
      <c r="D1938">
        <v>4.8608999999999991</v>
      </c>
    </row>
    <row r="1939" spans="1:4" x14ac:dyDescent="0.35">
      <c r="A1939">
        <v>19.968000000000004</v>
      </c>
      <c r="B1939">
        <v>2</v>
      </c>
      <c r="C1939">
        <v>0.7</v>
      </c>
      <c r="D1939">
        <v>-13.311999999999998</v>
      </c>
    </row>
    <row r="1940" spans="1:4" x14ac:dyDescent="0.35">
      <c r="A1940">
        <v>33.488000000000007</v>
      </c>
      <c r="B1940">
        <v>7</v>
      </c>
      <c r="C1940">
        <v>0.2</v>
      </c>
      <c r="D1940">
        <v>-1.2558000000000051</v>
      </c>
    </row>
    <row r="1941" spans="1:4" x14ac:dyDescent="0.35">
      <c r="A1941">
        <v>8.7360000000000024</v>
      </c>
      <c r="B1941">
        <v>4</v>
      </c>
      <c r="C1941">
        <v>0.7</v>
      </c>
      <c r="D1941">
        <v>-6.1151999999999997</v>
      </c>
    </row>
    <row r="1942" spans="1:4" x14ac:dyDescent="0.35">
      <c r="A1942">
        <v>662.88</v>
      </c>
      <c r="B1942">
        <v>3</v>
      </c>
      <c r="C1942">
        <v>0.2</v>
      </c>
      <c r="D1942">
        <v>74.573999999999955</v>
      </c>
    </row>
    <row r="1943" spans="1:4" x14ac:dyDescent="0.35">
      <c r="A1943">
        <v>47.360000000000007</v>
      </c>
      <c r="B1943">
        <v>4</v>
      </c>
      <c r="C1943">
        <v>0.2</v>
      </c>
      <c r="D1943">
        <v>17.759999999999998</v>
      </c>
    </row>
    <row r="1944" spans="1:4" x14ac:dyDescent="0.35">
      <c r="A1944">
        <v>27.439999999999998</v>
      </c>
      <c r="B1944">
        <v>2</v>
      </c>
      <c r="C1944">
        <v>0.2</v>
      </c>
      <c r="D1944">
        <v>2.4009999999999998</v>
      </c>
    </row>
    <row r="1945" spans="1:4" x14ac:dyDescent="0.35">
      <c r="A1945">
        <v>3.2399999999999993</v>
      </c>
      <c r="B1945">
        <v>9</v>
      </c>
      <c r="C1945">
        <v>0.8</v>
      </c>
      <c r="D1945">
        <v>-5.1840000000000011</v>
      </c>
    </row>
    <row r="1946" spans="1:4" x14ac:dyDescent="0.35">
      <c r="A1946">
        <v>95.968000000000004</v>
      </c>
      <c r="B1946">
        <v>4</v>
      </c>
      <c r="C1946">
        <v>0.2</v>
      </c>
      <c r="D1946">
        <v>26.391200000000001</v>
      </c>
    </row>
    <row r="1947" spans="1:4" x14ac:dyDescent="0.35">
      <c r="A1947">
        <v>10.368000000000002</v>
      </c>
      <c r="B1947">
        <v>2</v>
      </c>
      <c r="C1947">
        <v>0.2</v>
      </c>
      <c r="D1947">
        <v>3.6288</v>
      </c>
    </row>
    <row r="1948" spans="1:4" x14ac:dyDescent="0.35">
      <c r="A1948">
        <v>23.1</v>
      </c>
      <c r="B1948">
        <v>2</v>
      </c>
      <c r="C1948">
        <v>0</v>
      </c>
      <c r="D1948">
        <v>6.468</v>
      </c>
    </row>
    <row r="1949" spans="1:4" x14ac:dyDescent="0.35">
      <c r="A1949">
        <v>11.54</v>
      </c>
      <c r="B1949">
        <v>2</v>
      </c>
      <c r="C1949">
        <v>0</v>
      </c>
      <c r="D1949">
        <v>3.4619999999999997</v>
      </c>
    </row>
    <row r="1950" spans="1:4" x14ac:dyDescent="0.35">
      <c r="A1950">
        <v>254.52599999999998</v>
      </c>
      <c r="B1950">
        <v>1</v>
      </c>
      <c r="C1950">
        <v>0.4</v>
      </c>
      <c r="D1950">
        <v>-93.3262</v>
      </c>
    </row>
    <row r="1951" spans="1:4" x14ac:dyDescent="0.35">
      <c r="A1951">
        <v>12.98</v>
      </c>
      <c r="B1951">
        <v>1</v>
      </c>
      <c r="C1951">
        <v>0</v>
      </c>
      <c r="D1951">
        <v>3.7641999999999989</v>
      </c>
    </row>
    <row r="1952" spans="1:4" x14ac:dyDescent="0.35">
      <c r="A1952">
        <v>26.432000000000002</v>
      </c>
      <c r="B1952">
        <v>8</v>
      </c>
      <c r="C1952">
        <v>0.2</v>
      </c>
      <c r="D1952">
        <v>8.9207999999999998</v>
      </c>
    </row>
    <row r="1953" spans="1:4" x14ac:dyDescent="0.35">
      <c r="A1953">
        <v>197.96999999999997</v>
      </c>
      <c r="B1953">
        <v>3</v>
      </c>
      <c r="C1953">
        <v>0</v>
      </c>
      <c r="D1953">
        <v>57.41129999999999</v>
      </c>
    </row>
    <row r="1954" spans="1:4" x14ac:dyDescent="0.35">
      <c r="A1954">
        <v>18.899999999999999</v>
      </c>
      <c r="B1954">
        <v>6</v>
      </c>
      <c r="C1954">
        <v>0</v>
      </c>
      <c r="D1954">
        <v>9.0719999999999992</v>
      </c>
    </row>
    <row r="1955" spans="1:4" x14ac:dyDescent="0.35">
      <c r="A1955">
        <v>1282.4100000000001</v>
      </c>
      <c r="B1955">
        <v>5</v>
      </c>
      <c r="C1955">
        <v>0.1</v>
      </c>
      <c r="D1955">
        <v>213.73500000000001</v>
      </c>
    </row>
    <row r="1956" spans="1:4" x14ac:dyDescent="0.35">
      <c r="A1956">
        <v>4.92</v>
      </c>
      <c r="B1956">
        <v>3</v>
      </c>
      <c r="C1956">
        <v>0</v>
      </c>
      <c r="D1956">
        <v>2.2139999999999995</v>
      </c>
    </row>
    <row r="1957" spans="1:4" x14ac:dyDescent="0.35">
      <c r="A1957">
        <v>238</v>
      </c>
      <c r="B1957">
        <v>2</v>
      </c>
      <c r="C1957">
        <v>0</v>
      </c>
      <c r="D1957">
        <v>38.080000000000013</v>
      </c>
    </row>
    <row r="1958" spans="1:4" x14ac:dyDescent="0.35">
      <c r="A1958">
        <v>167.97</v>
      </c>
      <c r="B1958">
        <v>3</v>
      </c>
      <c r="C1958">
        <v>0</v>
      </c>
      <c r="D1958">
        <v>40.31280000000001</v>
      </c>
    </row>
    <row r="1959" spans="1:4" x14ac:dyDescent="0.35">
      <c r="A1959">
        <v>17.12</v>
      </c>
      <c r="B1959">
        <v>4</v>
      </c>
      <c r="C1959">
        <v>0</v>
      </c>
      <c r="D1959">
        <v>7.7039999999999988</v>
      </c>
    </row>
    <row r="1960" spans="1:4" x14ac:dyDescent="0.35">
      <c r="A1960">
        <v>16.200000000000003</v>
      </c>
      <c r="B1960">
        <v>3</v>
      </c>
      <c r="C1960">
        <v>0</v>
      </c>
      <c r="D1960">
        <v>7.7759999999999998</v>
      </c>
    </row>
    <row r="1961" spans="1:4" x14ac:dyDescent="0.35">
      <c r="A1961">
        <v>33.99</v>
      </c>
      <c r="B1961">
        <v>3</v>
      </c>
      <c r="C1961">
        <v>0</v>
      </c>
      <c r="D1961">
        <v>14.615700000000004</v>
      </c>
    </row>
    <row r="1962" spans="1:4" x14ac:dyDescent="0.35">
      <c r="A1962">
        <v>296.84999999999997</v>
      </c>
      <c r="B1962">
        <v>5</v>
      </c>
      <c r="C1962">
        <v>0</v>
      </c>
      <c r="D1962">
        <v>53.432999999999993</v>
      </c>
    </row>
    <row r="1963" spans="1:4" x14ac:dyDescent="0.35">
      <c r="A1963">
        <v>112.80000000000001</v>
      </c>
      <c r="B1963">
        <v>6</v>
      </c>
      <c r="C1963">
        <v>0</v>
      </c>
      <c r="D1963">
        <v>6.7680000000000007</v>
      </c>
    </row>
    <row r="1964" spans="1:4" x14ac:dyDescent="0.35">
      <c r="A1964">
        <v>13.71</v>
      </c>
      <c r="B1964">
        <v>3</v>
      </c>
      <c r="C1964">
        <v>0</v>
      </c>
      <c r="D1964">
        <v>6.5808</v>
      </c>
    </row>
    <row r="1965" spans="1:4" x14ac:dyDescent="0.35">
      <c r="A1965">
        <v>24.900000000000002</v>
      </c>
      <c r="B1965">
        <v>5</v>
      </c>
      <c r="C1965">
        <v>0</v>
      </c>
      <c r="D1965">
        <v>11.703000000000001</v>
      </c>
    </row>
    <row r="1966" spans="1:4" x14ac:dyDescent="0.35">
      <c r="A1966">
        <v>286.29000000000002</v>
      </c>
      <c r="B1966">
        <v>3</v>
      </c>
      <c r="C1966">
        <v>0</v>
      </c>
      <c r="D1966">
        <v>17.177399999999977</v>
      </c>
    </row>
    <row r="1967" spans="1:4" x14ac:dyDescent="0.35">
      <c r="A1967">
        <v>24.18</v>
      </c>
      <c r="B1967">
        <v>2</v>
      </c>
      <c r="C1967">
        <v>0</v>
      </c>
      <c r="D1967">
        <v>7.2539999999999978</v>
      </c>
    </row>
    <row r="1968" spans="1:4" x14ac:dyDescent="0.35">
      <c r="A1968">
        <v>281.96999999999997</v>
      </c>
      <c r="B1968">
        <v>3</v>
      </c>
      <c r="C1968">
        <v>0</v>
      </c>
      <c r="D1968">
        <v>78.951599999999999</v>
      </c>
    </row>
    <row r="1969" spans="1:4" x14ac:dyDescent="0.35">
      <c r="A1969">
        <v>69.5</v>
      </c>
      <c r="B1969">
        <v>5</v>
      </c>
      <c r="C1969">
        <v>0</v>
      </c>
      <c r="D1969">
        <v>20.154999999999994</v>
      </c>
    </row>
    <row r="1970" spans="1:4" x14ac:dyDescent="0.35">
      <c r="A1970">
        <v>166.44</v>
      </c>
      <c r="B1970">
        <v>3</v>
      </c>
      <c r="C1970">
        <v>0</v>
      </c>
      <c r="D1970">
        <v>79.891199999999998</v>
      </c>
    </row>
    <row r="1971" spans="1:4" x14ac:dyDescent="0.35">
      <c r="A1971">
        <v>291.95999999999998</v>
      </c>
      <c r="B1971">
        <v>4</v>
      </c>
      <c r="C1971">
        <v>0</v>
      </c>
      <c r="D1971">
        <v>102.18599999999998</v>
      </c>
    </row>
    <row r="1972" spans="1:4" x14ac:dyDescent="0.35">
      <c r="A1972">
        <v>6.4080000000000004</v>
      </c>
      <c r="B1972">
        <v>3</v>
      </c>
      <c r="C1972">
        <v>0.2</v>
      </c>
      <c r="D1972">
        <v>0.64079999999999981</v>
      </c>
    </row>
    <row r="1973" spans="1:4" x14ac:dyDescent="0.35">
      <c r="A1973">
        <v>408.74399999999997</v>
      </c>
      <c r="B1973">
        <v>7</v>
      </c>
      <c r="C1973">
        <v>0.2</v>
      </c>
      <c r="D1973">
        <v>76.639499999999984</v>
      </c>
    </row>
    <row r="1974" spans="1:4" x14ac:dyDescent="0.35">
      <c r="A1974">
        <v>5.1039999999999992</v>
      </c>
      <c r="B1974">
        <v>4</v>
      </c>
      <c r="C1974">
        <v>0.8</v>
      </c>
      <c r="D1974">
        <v>-8.6768000000000018</v>
      </c>
    </row>
    <row r="1975" spans="1:4" x14ac:dyDescent="0.35">
      <c r="A1975">
        <v>2.8960000000000004</v>
      </c>
      <c r="B1975">
        <v>2</v>
      </c>
      <c r="C1975">
        <v>0.2</v>
      </c>
      <c r="D1975">
        <v>0.4705999999999998</v>
      </c>
    </row>
    <row r="1976" spans="1:4" x14ac:dyDescent="0.35">
      <c r="A1976">
        <v>35.016000000000005</v>
      </c>
      <c r="B1976">
        <v>3</v>
      </c>
      <c r="C1976">
        <v>0.2</v>
      </c>
      <c r="D1976">
        <v>-2.188500000000003</v>
      </c>
    </row>
    <row r="1977" spans="1:4" x14ac:dyDescent="0.35">
      <c r="A1977">
        <v>275.96999999999997</v>
      </c>
      <c r="B1977">
        <v>3</v>
      </c>
      <c r="C1977">
        <v>0</v>
      </c>
      <c r="D1977">
        <v>11.038799999999981</v>
      </c>
    </row>
    <row r="1978" spans="1:4" x14ac:dyDescent="0.35">
      <c r="A1978">
        <v>1394.95</v>
      </c>
      <c r="B1978">
        <v>5</v>
      </c>
      <c r="C1978">
        <v>0</v>
      </c>
      <c r="D1978">
        <v>362.68699999999995</v>
      </c>
    </row>
    <row r="1979" spans="1:4" x14ac:dyDescent="0.35">
      <c r="A1979">
        <v>545.88</v>
      </c>
      <c r="B1979">
        <v>6</v>
      </c>
      <c r="C1979">
        <v>0</v>
      </c>
      <c r="D1979">
        <v>70.964399999999983</v>
      </c>
    </row>
    <row r="1980" spans="1:4" x14ac:dyDescent="0.35">
      <c r="A1980">
        <v>5.2480000000000002</v>
      </c>
      <c r="B1980">
        <v>2</v>
      </c>
      <c r="C1980">
        <v>0.2</v>
      </c>
      <c r="D1980">
        <v>0.59039999999999915</v>
      </c>
    </row>
    <row r="1981" spans="1:4" x14ac:dyDescent="0.35">
      <c r="A1981">
        <v>933.53600000000006</v>
      </c>
      <c r="B1981">
        <v>4</v>
      </c>
      <c r="C1981">
        <v>0.2</v>
      </c>
      <c r="D1981">
        <v>105.02279999999996</v>
      </c>
    </row>
    <row r="1982" spans="1:4" x14ac:dyDescent="0.35">
      <c r="A1982">
        <v>42.975999999999999</v>
      </c>
      <c r="B1982">
        <v>4</v>
      </c>
      <c r="C1982">
        <v>0.2</v>
      </c>
      <c r="D1982">
        <v>4.2976000000000028</v>
      </c>
    </row>
    <row r="1983" spans="1:4" x14ac:dyDescent="0.35">
      <c r="A1983">
        <v>3.76</v>
      </c>
      <c r="B1983">
        <v>2</v>
      </c>
      <c r="C1983">
        <v>0</v>
      </c>
      <c r="D1983">
        <v>1.8047999999999997</v>
      </c>
    </row>
    <row r="1984" spans="1:4" x14ac:dyDescent="0.35">
      <c r="A1984">
        <v>479.96</v>
      </c>
      <c r="B1984">
        <v>4</v>
      </c>
      <c r="C1984">
        <v>0</v>
      </c>
      <c r="D1984">
        <v>134.3888</v>
      </c>
    </row>
    <row r="1985" spans="1:4" x14ac:dyDescent="0.35">
      <c r="A1985">
        <v>320.88</v>
      </c>
      <c r="B1985">
        <v>6</v>
      </c>
      <c r="C1985">
        <v>0</v>
      </c>
      <c r="D1985">
        <v>93.055199999999957</v>
      </c>
    </row>
    <row r="1986" spans="1:4" x14ac:dyDescent="0.35">
      <c r="A1986">
        <v>23.88</v>
      </c>
      <c r="B1986">
        <v>3</v>
      </c>
      <c r="C1986">
        <v>0</v>
      </c>
      <c r="D1986">
        <v>10.507200000000001</v>
      </c>
    </row>
    <row r="1987" spans="1:4" x14ac:dyDescent="0.35">
      <c r="A1987">
        <v>26.76</v>
      </c>
      <c r="B1987">
        <v>4</v>
      </c>
      <c r="C1987">
        <v>0</v>
      </c>
      <c r="D1987">
        <v>12.3096</v>
      </c>
    </row>
    <row r="1988" spans="1:4" x14ac:dyDescent="0.35">
      <c r="A1988">
        <v>1439.9759999999999</v>
      </c>
      <c r="B1988">
        <v>4</v>
      </c>
      <c r="C1988">
        <v>0.4</v>
      </c>
      <c r="D1988">
        <v>191.99680000000001</v>
      </c>
    </row>
    <row r="1989" spans="1:4" x14ac:dyDescent="0.35">
      <c r="A1989">
        <v>17.22</v>
      </c>
      <c r="B1989">
        <v>3</v>
      </c>
      <c r="C1989">
        <v>0</v>
      </c>
      <c r="D1989">
        <v>7.9212000000000007</v>
      </c>
    </row>
    <row r="1990" spans="1:4" x14ac:dyDescent="0.35">
      <c r="A1990">
        <v>1024.3800000000001</v>
      </c>
      <c r="B1990">
        <v>7</v>
      </c>
      <c r="C1990">
        <v>0</v>
      </c>
      <c r="D1990">
        <v>215.11979999999994</v>
      </c>
    </row>
    <row r="1991" spans="1:4" x14ac:dyDescent="0.35">
      <c r="A1991">
        <v>26.22</v>
      </c>
      <c r="B1991">
        <v>3</v>
      </c>
      <c r="C1991">
        <v>0</v>
      </c>
      <c r="D1991">
        <v>12.323399999999999</v>
      </c>
    </row>
    <row r="1992" spans="1:4" x14ac:dyDescent="0.35">
      <c r="A1992">
        <v>17.34</v>
      </c>
      <c r="B1992">
        <v>3</v>
      </c>
      <c r="C1992">
        <v>0</v>
      </c>
      <c r="D1992">
        <v>8.4966000000000008</v>
      </c>
    </row>
    <row r="1993" spans="1:4" x14ac:dyDescent="0.35">
      <c r="A1993">
        <v>4.9560000000000004</v>
      </c>
      <c r="B1993">
        <v>4</v>
      </c>
      <c r="C1993">
        <v>0.7</v>
      </c>
      <c r="D1993">
        <v>-3.7995999999999981</v>
      </c>
    </row>
    <row r="1994" spans="1:4" x14ac:dyDescent="0.35">
      <c r="A1994">
        <v>71.040000000000006</v>
      </c>
      <c r="B1994">
        <v>6</v>
      </c>
      <c r="C1994">
        <v>0.2</v>
      </c>
      <c r="D1994">
        <v>26.640000000000004</v>
      </c>
    </row>
    <row r="1995" spans="1:4" x14ac:dyDescent="0.35">
      <c r="A1995">
        <v>5.3440000000000003</v>
      </c>
      <c r="B1995">
        <v>2</v>
      </c>
      <c r="C1995">
        <v>0.2</v>
      </c>
      <c r="D1995">
        <v>0.73479999999999923</v>
      </c>
    </row>
    <row r="1996" spans="1:4" x14ac:dyDescent="0.35">
      <c r="A1996">
        <v>11.304</v>
      </c>
      <c r="B1996">
        <v>3</v>
      </c>
      <c r="C1996">
        <v>0.2</v>
      </c>
      <c r="D1996">
        <v>-2.1194999999999999</v>
      </c>
    </row>
    <row r="1997" spans="1:4" x14ac:dyDescent="0.35">
      <c r="A1997">
        <v>294.61999999999995</v>
      </c>
      <c r="B1997">
        <v>5</v>
      </c>
      <c r="C1997">
        <v>0.8</v>
      </c>
      <c r="D1997">
        <v>-766.01199999999994</v>
      </c>
    </row>
    <row r="1998" spans="1:4" x14ac:dyDescent="0.35">
      <c r="A1998">
        <v>8.7520000000000007</v>
      </c>
      <c r="B1998">
        <v>4</v>
      </c>
      <c r="C1998">
        <v>0.6</v>
      </c>
      <c r="D1998">
        <v>-3.719599999999998</v>
      </c>
    </row>
    <row r="1999" spans="1:4" x14ac:dyDescent="0.35">
      <c r="A1999">
        <v>15</v>
      </c>
      <c r="B1999">
        <v>4</v>
      </c>
      <c r="C1999">
        <v>0</v>
      </c>
      <c r="D1999">
        <v>7.1999999999999993</v>
      </c>
    </row>
    <row r="2000" spans="1:4" x14ac:dyDescent="0.35">
      <c r="A2000">
        <v>161.61000000000001</v>
      </c>
      <c r="B2000">
        <v>1</v>
      </c>
      <c r="C2000">
        <v>0</v>
      </c>
      <c r="D2000">
        <v>42.018600000000006</v>
      </c>
    </row>
    <row r="2001" spans="1:4" x14ac:dyDescent="0.35">
      <c r="A2001">
        <v>144.94999999999999</v>
      </c>
      <c r="B2001">
        <v>5</v>
      </c>
      <c r="C2001">
        <v>0</v>
      </c>
      <c r="D2001">
        <v>42.035499999999985</v>
      </c>
    </row>
    <row r="2002" spans="1:4" x14ac:dyDescent="0.35">
      <c r="A2002">
        <v>199.95000000000002</v>
      </c>
      <c r="B2002">
        <v>5</v>
      </c>
      <c r="C2002">
        <v>0</v>
      </c>
      <c r="D2002">
        <v>21.994499999999988</v>
      </c>
    </row>
    <row r="2003" spans="1:4" x14ac:dyDescent="0.35">
      <c r="A2003">
        <v>41.86</v>
      </c>
      <c r="B2003">
        <v>7</v>
      </c>
      <c r="C2003">
        <v>0</v>
      </c>
      <c r="D2003">
        <v>14.232399999999998</v>
      </c>
    </row>
    <row r="2004" spans="1:4" x14ac:dyDescent="0.35">
      <c r="A2004">
        <v>95.94</v>
      </c>
      <c r="B2004">
        <v>3</v>
      </c>
      <c r="C2004">
        <v>0</v>
      </c>
      <c r="D2004">
        <v>9.5940000000000012</v>
      </c>
    </row>
    <row r="2005" spans="1:4" x14ac:dyDescent="0.35">
      <c r="A2005">
        <v>304.45</v>
      </c>
      <c r="B2005">
        <v>5</v>
      </c>
      <c r="C2005">
        <v>0</v>
      </c>
      <c r="D2005">
        <v>76.112499999999983</v>
      </c>
    </row>
    <row r="2006" spans="1:4" x14ac:dyDescent="0.35">
      <c r="A2006">
        <v>11.363999999999997</v>
      </c>
      <c r="B2006">
        <v>3</v>
      </c>
      <c r="C2006">
        <v>0.8</v>
      </c>
      <c r="D2006">
        <v>-17.045999999999999</v>
      </c>
    </row>
    <row r="2007" spans="1:4" x14ac:dyDescent="0.35">
      <c r="A2007">
        <v>29.68</v>
      </c>
      <c r="B2007">
        <v>7</v>
      </c>
      <c r="C2007">
        <v>0</v>
      </c>
      <c r="D2007">
        <v>11.575199999999999</v>
      </c>
    </row>
    <row r="2008" spans="1:4" x14ac:dyDescent="0.35">
      <c r="A2008">
        <v>47.53</v>
      </c>
      <c r="B2008">
        <v>7</v>
      </c>
      <c r="C2008">
        <v>0</v>
      </c>
      <c r="D2008">
        <v>16.160200000000003</v>
      </c>
    </row>
    <row r="2009" spans="1:4" x14ac:dyDescent="0.35">
      <c r="A2009">
        <v>183.37199999999999</v>
      </c>
      <c r="B2009">
        <v>2</v>
      </c>
      <c r="C2009">
        <v>0.3</v>
      </c>
      <c r="D2009">
        <v>-36.674399999999991</v>
      </c>
    </row>
    <row r="2010" spans="1:4" x14ac:dyDescent="0.35">
      <c r="A2010">
        <v>4.2240000000000002</v>
      </c>
      <c r="B2010">
        <v>3</v>
      </c>
      <c r="C2010">
        <v>0.2</v>
      </c>
      <c r="D2010">
        <v>0.47519999999999984</v>
      </c>
    </row>
    <row r="2011" spans="1:4" x14ac:dyDescent="0.35">
      <c r="A2011">
        <v>333.05600000000004</v>
      </c>
      <c r="B2011">
        <v>2</v>
      </c>
      <c r="C2011">
        <v>0.2</v>
      </c>
      <c r="D2011">
        <v>29.142400000000009</v>
      </c>
    </row>
    <row r="2012" spans="1:4" x14ac:dyDescent="0.35">
      <c r="A2012">
        <v>24.896000000000001</v>
      </c>
      <c r="B2012">
        <v>4</v>
      </c>
      <c r="C2012">
        <v>0.2</v>
      </c>
      <c r="D2012">
        <v>7.7799999999999976</v>
      </c>
    </row>
    <row r="2013" spans="1:4" x14ac:dyDescent="0.35">
      <c r="A2013">
        <v>159.98400000000001</v>
      </c>
      <c r="B2013">
        <v>2</v>
      </c>
      <c r="C2013">
        <v>0.2</v>
      </c>
      <c r="D2013">
        <v>35.996400000000001</v>
      </c>
    </row>
    <row r="2014" spans="1:4" x14ac:dyDescent="0.35">
      <c r="A2014">
        <v>46.344000000000001</v>
      </c>
      <c r="B2014">
        <v>3</v>
      </c>
      <c r="C2014">
        <v>0.2</v>
      </c>
      <c r="D2014">
        <v>4.6344000000000012</v>
      </c>
    </row>
    <row r="2015" spans="1:4" x14ac:dyDescent="0.35">
      <c r="A2015">
        <v>350.98</v>
      </c>
      <c r="B2015">
        <v>1</v>
      </c>
      <c r="C2015">
        <v>0</v>
      </c>
      <c r="D2015">
        <v>84.23520000000002</v>
      </c>
    </row>
    <row r="2016" spans="1:4" x14ac:dyDescent="0.35">
      <c r="A2016">
        <v>13.08</v>
      </c>
      <c r="B2016">
        <v>2</v>
      </c>
      <c r="C2016">
        <v>0</v>
      </c>
      <c r="D2016">
        <v>6.0167999999999999</v>
      </c>
    </row>
    <row r="2017" spans="1:4" x14ac:dyDescent="0.35">
      <c r="A2017">
        <v>900.08</v>
      </c>
      <c r="B2017">
        <v>4</v>
      </c>
      <c r="C2017">
        <v>0</v>
      </c>
      <c r="D2017">
        <v>117.0104</v>
      </c>
    </row>
    <row r="2018" spans="1:4" x14ac:dyDescent="0.35">
      <c r="A2018">
        <v>17.568000000000001</v>
      </c>
      <c r="B2018">
        <v>2</v>
      </c>
      <c r="C2018">
        <v>0.2</v>
      </c>
      <c r="D2018">
        <v>6.3684000000000003</v>
      </c>
    </row>
    <row r="2019" spans="1:4" x14ac:dyDescent="0.35">
      <c r="A2019">
        <v>14.62</v>
      </c>
      <c r="B2019">
        <v>2</v>
      </c>
      <c r="C2019">
        <v>0</v>
      </c>
      <c r="D2019">
        <v>6.8713999999999995</v>
      </c>
    </row>
    <row r="2020" spans="1:4" x14ac:dyDescent="0.35">
      <c r="A2020">
        <v>33.36</v>
      </c>
      <c r="B2020">
        <v>4</v>
      </c>
      <c r="C2020">
        <v>0</v>
      </c>
      <c r="D2020">
        <v>8.6736000000000004</v>
      </c>
    </row>
    <row r="2021" spans="1:4" x14ac:dyDescent="0.35">
      <c r="A2021">
        <v>40.14</v>
      </c>
      <c r="B2021">
        <v>6</v>
      </c>
      <c r="C2021">
        <v>0</v>
      </c>
      <c r="D2021">
        <v>19.668600000000001</v>
      </c>
    </row>
    <row r="2022" spans="1:4" x14ac:dyDescent="0.35">
      <c r="A2022">
        <v>1606.23</v>
      </c>
      <c r="B2022">
        <v>9</v>
      </c>
      <c r="C2022">
        <v>0</v>
      </c>
      <c r="D2022">
        <v>481.86899999999986</v>
      </c>
    </row>
    <row r="2023" spans="1:4" x14ac:dyDescent="0.35">
      <c r="A2023">
        <v>17.04</v>
      </c>
      <c r="B2023">
        <v>3</v>
      </c>
      <c r="C2023">
        <v>0</v>
      </c>
      <c r="D2023">
        <v>7.6679999999999993</v>
      </c>
    </row>
    <row r="2024" spans="1:4" x14ac:dyDescent="0.35">
      <c r="A2024">
        <v>49.53</v>
      </c>
      <c r="B2024">
        <v>3</v>
      </c>
      <c r="C2024">
        <v>0</v>
      </c>
      <c r="D2024">
        <v>23.774400000000004</v>
      </c>
    </row>
    <row r="2025" spans="1:4" x14ac:dyDescent="0.35">
      <c r="A2025">
        <v>872.32</v>
      </c>
      <c r="B2025">
        <v>4</v>
      </c>
      <c r="C2025">
        <v>0</v>
      </c>
      <c r="D2025">
        <v>244.24959999999999</v>
      </c>
    </row>
    <row r="2026" spans="1:4" x14ac:dyDescent="0.35">
      <c r="A2026">
        <v>239.12000000000003</v>
      </c>
      <c r="B2026">
        <v>5</v>
      </c>
      <c r="C2026">
        <v>0.2</v>
      </c>
      <c r="D2026">
        <v>77.71399999999997</v>
      </c>
    </row>
    <row r="2027" spans="1:4" x14ac:dyDescent="0.35">
      <c r="A2027">
        <v>141.96</v>
      </c>
      <c r="B2027">
        <v>2</v>
      </c>
      <c r="C2027">
        <v>0</v>
      </c>
      <c r="D2027">
        <v>39.748800000000003</v>
      </c>
    </row>
    <row r="2028" spans="1:4" x14ac:dyDescent="0.35">
      <c r="A2028">
        <v>33.024000000000001</v>
      </c>
      <c r="B2028">
        <v>2</v>
      </c>
      <c r="C2028">
        <v>0.2</v>
      </c>
      <c r="D2028">
        <v>11.558399999999999</v>
      </c>
    </row>
    <row r="2029" spans="1:4" x14ac:dyDescent="0.35">
      <c r="A2029">
        <v>67.13600000000001</v>
      </c>
      <c r="B2029">
        <v>4</v>
      </c>
      <c r="C2029">
        <v>0.2</v>
      </c>
      <c r="D2029">
        <v>23.497599999999995</v>
      </c>
    </row>
    <row r="2030" spans="1:4" x14ac:dyDescent="0.35">
      <c r="A2030">
        <v>14.73</v>
      </c>
      <c r="B2030">
        <v>3</v>
      </c>
      <c r="C2030">
        <v>0</v>
      </c>
      <c r="D2030">
        <v>6.9230999999999998</v>
      </c>
    </row>
    <row r="2031" spans="1:4" x14ac:dyDescent="0.35">
      <c r="A2031">
        <v>104.9</v>
      </c>
      <c r="B2031">
        <v>5</v>
      </c>
      <c r="C2031">
        <v>0</v>
      </c>
      <c r="D2031">
        <v>25.175999999999998</v>
      </c>
    </row>
    <row r="2032" spans="1:4" x14ac:dyDescent="0.35">
      <c r="A2032">
        <v>61.04</v>
      </c>
      <c r="B2032">
        <v>4</v>
      </c>
      <c r="C2032">
        <v>0</v>
      </c>
      <c r="D2032">
        <v>30.52</v>
      </c>
    </row>
    <row r="2033" spans="1:4" x14ac:dyDescent="0.35">
      <c r="A2033">
        <v>10.95</v>
      </c>
      <c r="B2033">
        <v>3</v>
      </c>
      <c r="C2033">
        <v>0</v>
      </c>
      <c r="D2033">
        <v>5.1464999999999996</v>
      </c>
    </row>
    <row r="2034" spans="1:4" x14ac:dyDescent="0.35">
      <c r="A2034">
        <v>9.3920000000000012</v>
      </c>
      <c r="B2034">
        <v>2</v>
      </c>
      <c r="C2034">
        <v>0.2</v>
      </c>
      <c r="D2034">
        <v>3.2871999999999999</v>
      </c>
    </row>
    <row r="2035" spans="1:4" x14ac:dyDescent="0.35">
      <c r="A2035">
        <v>9.3280000000000012</v>
      </c>
      <c r="B2035">
        <v>1</v>
      </c>
      <c r="C2035">
        <v>0.2</v>
      </c>
      <c r="D2035">
        <v>0.8162000000000007</v>
      </c>
    </row>
    <row r="2036" spans="1:4" x14ac:dyDescent="0.35">
      <c r="A2036">
        <v>8.26</v>
      </c>
      <c r="B2036">
        <v>2</v>
      </c>
      <c r="C2036">
        <v>0</v>
      </c>
      <c r="D2036">
        <v>3.8822000000000001</v>
      </c>
    </row>
    <row r="2037" spans="1:4" x14ac:dyDescent="0.35">
      <c r="A2037">
        <v>269.96999999999997</v>
      </c>
      <c r="B2037">
        <v>3</v>
      </c>
      <c r="C2037">
        <v>0</v>
      </c>
      <c r="D2037">
        <v>51.294299999999964</v>
      </c>
    </row>
    <row r="2038" spans="1:4" x14ac:dyDescent="0.35">
      <c r="A2038">
        <v>29.04</v>
      </c>
      <c r="B2038">
        <v>3</v>
      </c>
      <c r="C2038">
        <v>0</v>
      </c>
      <c r="D2038">
        <v>13.9392</v>
      </c>
    </row>
    <row r="2039" spans="1:4" x14ac:dyDescent="0.35">
      <c r="A2039">
        <v>14.62</v>
      </c>
      <c r="B2039">
        <v>2</v>
      </c>
      <c r="C2039">
        <v>0</v>
      </c>
      <c r="D2039">
        <v>6.8713999999999995</v>
      </c>
    </row>
    <row r="2040" spans="1:4" x14ac:dyDescent="0.35">
      <c r="A2040">
        <v>11.952000000000002</v>
      </c>
      <c r="B2040">
        <v>3</v>
      </c>
      <c r="C2040">
        <v>0.2</v>
      </c>
      <c r="D2040">
        <v>4.3326000000000002</v>
      </c>
    </row>
    <row r="2041" spans="1:4" x14ac:dyDescent="0.35">
      <c r="A2041">
        <v>4.5360000000000014</v>
      </c>
      <c r="B2041">
        <v>7</v>
      </c>
      <c r="C2041">
        <v>0.7</v>
      </c>
      <c r="D2041">
        <v>-3.3263999999999996</v>
      </c>
    </row>
    <row r="2042" spans="1:4" x14ac:dyDescent="0.35">
      <c r="A2042">
        <v>9.1560000000000006</v>
      </c>
      <c r="B2042">
        <v>2</v>
      </c>
      <c r="C2042">
        <v>0.7</v>
      </c>
      <c r="D2042">
        <v>-6.1039999999999974</v>
      </c>
    </row>
    <row r="2043" spans="1:4" x14ac:dyDescent="0.35">
      <c r="A2043">
        <v>75.36</v>
      </c>
      <c r="B2043">
        <v>5</v>
      </c>
      <c r="C2043">
        <v>0.2</v>
      </c>
      <c r="D2043">
        <v>20.724000000000007</v>
      </c>
    </row>
    <row r="2044" spans="1:4" x14ac:dyDescent="0.35">
      <c r="A2044">
        <v>57.504000000000005</v>
      </c>
      <c r="B2044">
        <v>6</v>
      </c>
      <c r="C2044">
        <v>0.2</v>
      </c>
      <c r="D2044">
        <v>20.1264</v>
      </c>
    </row>
    <row r="2045" spans="1:4" x14ac:dyDescent="0.35">
      <c r="A2045">
        <v>38.864000000000004</v>
      </c>
      <c r="B2045">
        <v>7</v>
      </c>
      <c r="C2045">
        <v>0.2</v>
      </c>
      <c r="D2045">
        <v>7.7728000000000002</v>
      </c>
    </row>
    <row r="2046" spans="1:4" x14ac:dyDescent="0.35">
      <c r="A2046">
        <v>15.552000000000003</v>
      </c>
      <c r="B2046">
        <v>3</v>
      </c>
      <c r="C2046">
        <v>0.2</v>
      </c>
      <c r="D2046">
        <v>5.4432</v>
      </c>
    </row>
    <row r="2047" spans="1:4" x14ac:dyDescent="0.35">
      <c r="A2047">
        <v>162.63999999999999</v>
      </c>
      <c r="B2047">
        <v>2</v>
      </c>
      <c r="C2047">
        <v>0</v>
      </c>
      <c r="D2047">
        <v>45.539199999999994</v>
      </c>
    </row>
    <row r="2048" spans="1:4" x14ac:dyDescent="0.35">
      <c r="A2048">
        <v>597</v>
      </c>
      <c r="B2048">
        <v>3</v>
      </c>
      <c r="C2048">
        <v>0</v>
      </c>
      <c r="D2048">
        <v>280.59000000000003</v>
      </c>
    </row>
    <row r="2049" spans="1:4" x14ac:dyDescent="0.35">
      <c r="A2049">
        <v>55.48</v>
      </c>
      <c r="B2049">
        <v>1</v>
      </c>
      <c r="C2049">
        <v>0</v>
      </c>
      <c r="D2049">
        <v>26.630399999999998</v>
      </c>
    </row>
    <row r="2050" spans="1:4" x14ac:dyDescent="0.35">
      <c r="A2050">
        <v>289.80000000000007</v>
      </c>
      <c r="B2050">
        <v>7</v>
      </c>
      <c r="C2050">
        <v>0.2</v>
      </c>
      <c r="D2050">
        <v>36.224999999999966</v>
      </c>
    </row>
    <row r="2051" spans="1:4" x14ac:dyDescent="0.35">
      <c r="A2051">
        <v>2.5020000000000002</v>
      </c>
      <c r="B2051">
        <v>3</v>
      </c>
      <c r="C2051">
        <v>0.7</v>
      </c>
      <c r="D2051">
        <v>-2.0015999999999998</v>
      </c>
    </row>
    <row r="2052" spans="1:4" x14ac:dyDescent="0.35">
      <c r="A2052">
        <v>6.4800000000000013</v>
      </c>
      <c r="B2052">
        <v>4</v>
      </c>
      <c r="C2052">
        <v>0.7</v>
      </c>
      <c r="D2052">
        <v>-4.7519999999999989</v>
      </c>
    </row>
    <row r="2053" spans="1:4" x14ac:dyDescent="0.35">
      <c r="A2053">
        <v>341.48799999999994</v>
      </c>
      <c r="B2053">
        <v>8</v>
      </c>
      <c r="C2053">
        <v>0.3</v>
      </c>
      <c r="D2053">
        <v>-73.175999999999988</v>
      </c>
    </row>
    <row r="2054" spans="1:4" x14ac:dyDescent="0.35">
      <c r="A2054">
        <v>11.12</v>
      </c>
      <c r="B2054">
        <v>5</v>
      </c>
      <c r="C2054">
        <v>0.2</v>
      </c>
      <c r="D2054">
        <v>0.83399999999999963</v>
      </c>
    </row>
    <row r="2055" spans="1:4" x14ac:dyDescent="0.35">
      <c r="A2055">
        <v>25.344000000000001</v>
      </c>
      <c r="B2055">
        <v>6</v>
      </c>
      <c r="C2055">
        <v>0.2</v>
      </c>
      <c r="D2055">
        <v>3.4847999999999981</v>
      </c>
    </row>
    <row r="2056" spans="1:4" x14ac:dyDescent="0.35">
      <c r="A2056">
        <v>17.309999999999999</v>
      </c>
      <c r="B2056">
        <v>3</v>
      </c>
      <c r="C2056">
        <v>0</v>
      </c>
      <c r="D2056">
        <v>5.1929999999999996</v>
      </c>
    </row>
    <row r="2057" spans="1:4" x14ac:dyDescent="0.35">
      <c r="A2057">
        <v>199.95000000000002</v>
      </c>
      <c r="B2057">
        <v>5</v>
      </c>
      <c r="C2057">
        <v>0</v>
      </c>
      <c r="D2057">
        <v>63.983999999999988</v>
      </c>
    </row>
    <row r="2058" spans="1:4" x14ac:dyDescent="0.35">
      <c r="A2058">
        <v>1586.6899999999998</v>
      </c>
      <c r="B2058">
        <v>7</v>
      </c>
      <c r="C2058">
        <v>0</v>
      </c>
      <c r="D2058">
        <v>412.5394</v>
      </c>
    </row>
    <row r="2059" spans="1:4" x14ac:dyDescent="0.35">
      <c r="A2059">
        <v>84.99</v>
      </c>
      <c r="B2059">
        <v>1</v>
      </c>
      <c r="C2059">
        <v>0</v>
      </c>
      <c r="D2059">
        <v>30.596399999999996</v>
      </c>
    </row>
    <row r="2060" spans="1:4" x14ac:dyDescent="0.35">
      <c r="A2060">
        <v>411.8</v>
      </c>
      <c r="B2060">
        <v>2</v>
      </c>
      <c r="C2060">
        <v>0</v>
      </c>
      <c r="D2060">
        <v>70.005999999999972</v>
      </c>
    </row>
    <row r="2061" spans="1:4" x14ac:dyDescent="0.35">
      <c r="A2061">
        <v>11.34</v>
      </c>
      <c r="B2061">
        <v>3</v>
      </c>
      <c r="C2061">
        <v>0</v>
      </c>
      <c r="D2061">
        <v>5.2164000000000001</v>
      </c>
    </row>
    <row r="2062" spans="1:4" x14ac:dyDescent="0.35">
      <c r="A2062">
        <v>80.3</v>
      </c>
      <c r="B2062">
        <v>5</v>
      </c>
      <c r="C2062">
        <v>0</v>
      </c>
      <c r="D2062">
        <v>20.877999999999997</v>
      </c>
    </row>
    <row r="2063" spans="1:4" x14ac:dyDescent="0.35">
      <c r="A2063">
        <v>15.968000000000002</v>
      </c>
      <c r="B2063">
        <v>2</v>
      </c>
      <c r="C2063">
        <v>0.2</v>
      </c>
      <c r="D2063">
        <v>5.3891999999999989</v>
      </c>
    </row>
    <row r="2064" spans="1:4" x14ac:dyDescent="0.35">
      <c r="A2064">
        <v>64.740000000000009</v>
      </c>
      <c r="B2064">
        <v>13</v>
      </c>
      <c r="C2064">
        <v>0</v>
      </c>
      <c r="D2064">
        <v>30.427800000000005</v>
      </c>
    </row>
    <row r="2065" spans="1:4" x14ac:dyDescent="0.35">
      <c r="A2065">
        <v>19.295999999999999</v>
      </c>
      <c r="B2065">
        <v>3</v>
      </c>
      <c r="C2065">
        <v>0.2</v>
      </c>
      <c r="D2065">
        <v>6.0299999999999994</v>
      </c>
    </row>
    <row r="2066" spans="1:4" x14ac:dyDescent="0.35">
      <c r="A2066">
        <v>405.64</v>
      </c>
      <c r="B2066">
        <v>4</v>
      </c>
      <c r="C2066">
        <v>0</v>
      </c>
      <c r="D2066">
        <v>12.169199999999989</v>
      </c>
    </row>
    <row r="2067" spans="1:4" x14ac:dyDescent="0.35">
      <c r="A2067">
        <v>146.352</v>
      </c>
      <c r="B2067">
        <v>3</v>
      </c>
      <c r="C2067">
        <v>0.2</v>
      </c>
      <c r="D2067">
        <v>-9.1470000000000056</v>
      </c>
    </row>
    <row r="2068" spans="1:4" x14ac:dyDescent="0.35">
      <c r="A2068">
        <v>251.91</v>
      </c>
      <c r="B2068">
        <v>9</v>
      </c>
      <c r="C2068">
        <v>0</v>
      </c>
      <c r="D2068">
        <v>47.862899999999982</v>
      </c>
    </row>
    <row r="2069" spans="1:4" x14ac:dyDescent="0.35">
      <c r="A2069">
        <v>12.39</v>
      </c>
      <c r="B2069">
        <v>3</v>
      </c>
      <c r="C2069">
        <v>0</v>
      </c>
      <c r="D2069">
        <v>3.7169999999999996</v>
      </c>
    </row>
    <row r="2070" spans="1:4" x14ac:dyDescent="0.35">
      <c r="A2070">
        <v>199.96</v>
      </c>
      <c r="B2070">
        <v>4</v>
      </c>
      <c r="C2070">
        <v>0</v>
      </c>
      <c r="D2070">
        <v>69.98599999999999</v>
      </c>
    </row>
    <row r="2071" spans="1:4" x14ac:dyDescent="0.35">
      <c r="A2071">
        <v>710.83200000000011</v>
      </c>
      <c r="B2071">
        <v>3</v>
      </c>
      <c r="C2071">
        <v>0.2</v>
      </c>
      <c r="D2071">
        <v>-97.739399999999989</v>
      </c>
    </row>
    <row r="2072" spans="1:4" x14ac:dyDescent="0.35">
      <c r="A2072">
        <v>1.9410000000000003</v>
      </c>
      <c r="B2072">
        <v>1</v>
      </c>
      <c r="C2072">
        <v>0.7</v>
      </c>
      <c r="D2072">
        <v>-1.294</v>
      </c>
    </row>
    <row r="2073" spans="1:4" x14ac:dyDescent="0.35">
      <c r="A2073">
        <v>283.92</v>
      </c>
      <c r="B2073">
        <v>5</v>
      </c>
      <c r="C2073">
        <v>0.2</v>
      </c>
      <c r="D2073">
        <v>-46.137000000000029</v>
      </c>
    </row>
    <row r="2074" spans="1:4" x14ac:dyDescent="0.35">
      <c r="A2074">
        <v>7.3120000000000012</v>
      </c>
      <c r="B2074">
        <v>2</v>
      </c>
      <c r="C2074">
        <v>0.2</v>
      </c>
      <c r="D2074">
        <v>2.5591999999999997</v>
      </c>
    </row>
    <row r="2075" spans="1:4" x14ac:dyDescent="0.35">
      <c r="A2075">
        <v>59.97</v>
      </c>
      <c r="B2075">
        <v>3</v>
      </c>
      <c r="C2075">
        <v>0</v>
      </c>
      <c r="D2075">
        <v>13.793099999999999</v>
      </c>
    </row>
    <row r="2076" spans="1:4" x14ac:dyDescent="0.35">
      <c r="A2076">
        <v>761.5440000000001</v>
      </c>
      <c r="B2076">
        <v>7</v>
      </c>
      <c r="C2076">
        <v>0.2</v>
      </c>
      <c r="D2076">
        <v>66.635100000000023</v>
      </c>
    </row>
    <row r="2077" spans="1:4" x14ac:dyDescent="0.35">
      <c r="A2077">
        <v>58.199999999999996</v>
      </c>
      <c r="B2077">
        <v>3</v>
      </c>
      <c r="C2077">
        <v>0</v>
      </c>
      <c r="D2077">
        <v>28.517999999999994</v>
      </c>
    </row>
    <row r="2078" spans="1:4" x14ac:dyDescent="0.35">
      <c r="A2078">
        <v>39.900000000000006</v>
      </c>
      <c r="B2078">
        <v>5</v>
      </c>
      <c r="C2078">
        <v>0</v>
      </c>
      <c r="D2078">
        <v>19.950000000000003</v>
      </c>
    </row>
    <row r="2079" spans="1:4" x14ac:dyDescent="0.35">
      <c r="A2079">
        <v>90.86</v>
      </c>
      <c r="B2079">
        <v>7</v>
      </c>
      <c r="C2079">
        <v>0</v>
      </c>
      <c r="D2079">
        <v>26.349399999999992</v>
      </c>
    </row>
    <row r="2080" spans="1:4" x14ac:dyDescent="0.35">
      <c r="A2080">
        <v>94.85</v>
      </c>
      <c r="B2080">
        <v>5</v>
      </c>
      <c r="C2080">
        <v>0</v>
      </c>
      <c r="D2080">
        <v>45.527999999999992</v>
      </c>
    </row>
    <row r="2081" spans="1:4" x14ac:dyDescent="0.35">
      <c r="A2081">
        <v>106.232</v>
      </c>
      <c r="B2081">
        <v>7</v>
      </c>
      <c r="C2081">
        <v>0.2</v>
      </c>
      <c r="D2081">
        <v>37.181199999999997</v>
      </c>
    </row>
    <row r="2082" spans="1:4" x14ac:dyDescent="0.35">
      <c r="A2082">
        <v>111.98399999999999</v>
      </c>
      <c r="B2082">
        <v>2</v>
      </c>
      <c r="C2082">
        <v>0.2</v>
      </c>
      <c r="D2082">
        <v>11.198400000000003</v>
      </c>
    </row>
    <row r="2083" spans="1:4" x14ac:dyDescent="0.35">
      <c r="A2083">
        <v>7.7120000000000006</v>
      </c>
      <c r="B2083">
        <v>2</v>
      </c>
      <c r="C2083">
        <v>0.2</v>
      </c>
      <c r="D2083">
        <v>1.7352000000000005</v>
      </c>
    </row>
    <row r="2084" spans="1:4" x14ac:dyDescent="0.35">
      <c r="A2084">
        <v>37.44</v>
      </c>
      <c r="B2084">
        <v>6</v>
      </c>
      <c r="C2084">
        <v>0</v>
      </c>
      <c r="D2084">
        <v>16.847999999999999</v>
      </c>
    </row>
    <row r="2085" spans="1:4" x14ac:dyDescent="0.35">
      <c r="A2085">
        <v>23.680000000000003</v>
      </c>
      <c r="B2085">
        <v>2</v>
      </c>
      <c r="C2085">
        <v>0.2</v>
      </c>
      <c r="D2085">
        <v>8.879999999999999</v>
      </c>
    </row>
    <row r="2086" spans="1:4" x14ac:dyDescent="0.35">
      <c r="A2086">
        <v>122.12</v>
      </c>
      <c r="B2086">
        <v>4</v>
      </c>
      <c r="C2086">
        <v>0</v>
      </c>
      <c r="D2086">
        <v>56.175200000000004</v>
      </c>
    </row>
    <row r="2087" spans="1:4" x14ac:dyDescent="0.35">
      <c r="A2087">
        <v>18.45</v>
      </c>
      <c r="B2087">
        <v>5</v>
      </c>
      <c r="C2087">
        <v>0</v>
      </c>
      <c r="D2087">
        <v>8.6715</v>
      </c>
    </row>
    <row r="2088" spans="1:4" x14ac:dyDescent="0.35">
      <c r="A2088">
        <v>324.90000000000003</v>
      </c>
      <c r="B2088">
        <v>5</v>
      </c>
      <c r="C2088">
        <v>0</v>
      </c>
      <c r="D2088">
        <v>38.988000000000014</v>
      </c>
    </row>
    <row r="2089" spans="1:4" x14ac:dyDescent="0.35">
      <c r="A2089">
        <v>146.72999999999999</v>
      </c>
      <c r="B2089">
        <v>3</v>
      </c>
      <c r="C2089">
        <v>0</v>
      </c>
      <c r="D2089">
        <v>68.963099999999997</v>
      </c>
    </row>
    <row r="2090" spans="1:4" x14ac:dyDescent="0.35">
      <c r="A2090">
        <v>3.96</v>
      </c>
      <c r="B2090">
        <v>2</v>
      </c>
      <c r="C2090">
        <v>0</v>
      </c>
      <c r="D2090">
        <v>1.4651999999999998</v>
      </c>
    </row>
    <row r="2091" spans="1:4" x14ac:dyDescent="0.35">
      <c r="A2091">
        <v>5.76</v>
      </c>
      <c r="B2091">
        <v>2</v>
      </c>
      <c r="C2091">
        <v>0</v>
      </c>
      <c r="D2091">
        <v>2.6495999999999995</v>
      </c>
    </row>
    <row r="2092" spans="1:4" x14ac:dyDescent="0.35">
      <c r="A2092">
        <v>26.549999999999997</v>
      </c>
      <c r="B2092">
        <v>3</v>
      </c>
      <c r="C2092">
        <v>0</v>
      </c>
      <c r="D2092">
        <v>13.009499999999999</v>
      </c>
    </row>
    <row r="2093" spans="1:4" x14ac:dyDescent="0.35">
      <c r="A2093">
        <v>310.44300000000004</v>
      </c>
      <c r="B2093">
        <v>3</v>
      </c>
      <c r="C2093">
        <v>0.3</v>
      </c>
      <c r="D2093">
        <v>-48.783900000000031</v>
      </c>
    </row>
    <row r="2094" spans="1:4" x14ac:dyDescent="0.35">
      <c r="A2094">
        <v>479.90000000000003</v>
      </c>
      <c r="B2094">
        <v>5</v>
      </c>
      <c r="C2094">
        <v>0</v>
      </c>
      <c r="D2094">
        <v>81.58299999999997</v>
      </c>
    </row>
    <row r="2095" spans="1:4" x14ac:dyDescent="0.35">
      <c r="A2095">
        <v>12.88</v>
      </c>
      <c r="B2095">
        <v>1</v>
      </c>
      <c r="C2095">
        <v>0</v>
      </c>
      <c r="D2095">
        <v>0.38640000000000008</v>
      </c>
    </row>
    <row r="2096" spans="1:4" x14ac:dyDescent="0.35">
      <c r="A2096">
        <v>13.120000000000001</v>
      </c>
      <c r="B2096">
        <v>5</v>
      </c>
      <c r="C2096">
        <v>0.2</v>
      </c>
      <c r="D2096">
        <v>1.4759999999999982</v>
      </c>
    </row>
    <row r="2097" spans="1:4" x14ac:dyDescent="0.35">
      <c r="A2097">
        <v>511.84</v>
      </c>
      <c r="B2097">
        <v>8</v>
      </c>
      <c r="C2097">
        <v>0</v>
      </c>
      <c r="D2097">
        <v>240.56479999999999</v>
      </c>
    </row>
    <row r="2098" spans="1:4" x14ac:dyDescent="0.35">
      <c r="A2098">
        <v>91.96</v>
      </c>
      <c r="B2098">
        <v>4</v>
      </c>
      <c r="C2098">
        <v>0</v>
      </c>
      <c r="D2098">
        <v>25.748800000000003</v>
      </c>
    </row>
    <row r="2099" spans="1:4" x14ac:dyDescent="0.35">
      <c r="A2099">
        <v>8.34</v>
      </c>
      <c r="B2099">
        <v>3</v>
      </c>
      <c r="C2099">
        <v>0</v>
      </c>
      <c r="D2099">
        <v>2.1683999999999997</v>
      </c>
    </row>
    <row r="2100" spans="1:4" x14ac:dyDescent="0.35">
      <c r="A2100">
        <v>37.68</v>
      </c>
      <c r="B2100">
        <v>3</v>
      </c>
      <c r="C2100">
        <v>0.2</v>
      </c>
      <c r="D2100">
        <v>2.3550000000000022</v>
      </c>
    </row>
    <row r="2101" spans="1:4" x14ac:dyDescent="0.35">
      <c r="A2101">
        <v>279.94400000000002</v>
      </c>
      <c r="B2101">
        <v>7</v>
      </c>
      <c r="C2101">
        <v>0.2</v>
      </c>
      <c r="D2101">
        <v>80.48390000000002</v>
      </c>
    </row>
    <row r="2102" spans="1:4" x14ac:dyDescent="0.35">
      <c r="A2102">
        <v>636.40800000000013</v>
      </c>
      <c r="B2102">
        <v>3</v>
      </c>
      <c r="C2102">
        <v>0.2</v>
      </c>
      <c r="D2102">
        <v>-15.910200000000088</v>
      </c>
    </row>
    <row r="2103" spans="1:4" x14ac:dyDescent="0.35">
      <c r="A2103">
        <v>83.168000000000006</v>
      </c>
      <c r="B2103">
        <v>4</v>
      </c>
      <c r="C2103">
        <v>0.2</v>
      </c>
      <c r="D2103">
        <v>9.3563999999999936</v>
      </c>
    </row>
    <row r="2104" spans="1:4" x14ac:dyDescent="0.35">
      <c r="A2104">
        <v>259.13600000000002</v>
      </c>
      <c r="B2104">
        <v>4</v>
      </c>
      <c r="C2104">
        <v>0.2</v>
      </c>
      <c r="D2104">
        <v>-25.913599999999988</v>
      </c>
    </row>
    <row r="2105" spans="1:4" x14ac:dyDescent="0.35">
      <c r="A2105">
        <v>221.92</v>
      </c>
      <c r="B2105">
        <v>4</v>
      </c>
      <c r="C2105">
        <v>0</v>
      </c>
      <c r="D2105">
        <v>106.52159999999999</v>
      </c>
    </row>
    <row r="2106" spans="1:4" x14ac:dyDescent="0.35">
      <c r="A2106">
        <v>26</v>
      </c>
      <c r="B2106">
        <v>2</v>
      </c>
      <c r="C2106">
        <v>0</v>
      </c>
      <c r="D2106">
        <v>11.7</v>
      </c>
    </row>
    <row r="2107" spans="1:4" x14ac:dyDescent="0.35">
      <c r="A2107">
        <v>15.552000000000003</v>
      </c>
      <c r="B2107">
        <v>3</v>
      </c>
      <c r="C2107">
        <v>0.2</v>
      </c>
      <c r="D2107">
        <v>5.4432</v>
      </c>
    </row>
    <row r="2108" spans="1:4" x14ac:dyDescent="0.35">
      <c r="A2108">
        <v>0.87599999999999978</v>
      </c>
      <c r="B2108">
        <v>1</v>
      </c>
      <c r="C2108">
        <v>0.8</v>
      </c>
      <c r="D2108">
        <v>-1.4016000000000002</v>
      </c>
    </row>
    <row r="2109" spans="1:4" x14ac:dyDescent="0.35">
      <c r="A2109">
        <v>19.98</v>
      </c>
      <c r="B2109">
        <v>1</v>
      </c>
      <c r="C2109">
        <v>0</v>
      </c>
      <c r="D2109">
        <v>9.3905999999999992</v>
      </c>
    </row>
    <row r="2110" spans="1:4" x14ac:dyDescent="0.35">
      <c r="A2110">
        <v>398.35199999999998</v>
      </c>
      <c r="B2110">
        <v>3</v>
      </c>
      <c r="C2110">
        <v>0.2</v>
      </c>
      <c r="D2110">
        <v>124.48499999999999</v>
      </c>
    </row>
    <row r="2111" spans="1:4" x14ac:dyDescent="0.35">
      <c r="A2111">
        <v>5.04</v>
      </c>
      <c r="B2111">
        <v>3</v>
      </c>
      <c r="C2111">
        <v>0</v>
      </c>
      <c r="D2111">
        <v>1.2599999999999998</v>
      </c>
    </row>
    <row r="2112" spans="1:4" x14ac:dyDescent="0.35">
      <c r="A2112">
        <v>17.450000000000003</v>
      </c>
      <c r="B2112">
        <v>5</v>
      </c>
      <c r="C2112">
        <v>0</v>
      </c>
      <c r="D2112">
        <v>8.0269999999999992</v>
      </c>
    </row>
    <row r="2113" spans="1:4" x14ac:dyDescent="0.35">
      <c r="A2113">
        <v>323.13600000000002</v>
      </c>
      <c r="B2113">
        <v>4</v>
      </c>
      <c r="C2113">
        <v>0.2</v>
      </c>
      <c r="D2113">
        <v>20.196000000000012</v>
      </c>
    </row>
    <row r="2114" spans="1:4" x14ac:dyDescent="0.35">
      <c r="A2114">
        <v>29.700000000000003</v>
      </c>
      <c r="B2114">
        <v>3</v>
      </c>
      <c r="C2114">
        <v>0</v>
      </c>
      <c r="D2114">
        <v>8.0190000000000001</v>
      </c>
    </row>
    <row r="2115" spans="1:4" x14ac:dyDescent="0.35">
      <c r="A2115">
        <v>1295.8400000000001</v>
      </c>
      <c r="B2115">
        <v>4</v>
      </c>
      <c r="C2115">
        <v>0.2</v>
      </c>
      <c r="D2115">
        <v>145.78199999999993</v>
      </c>
    </row>
    <row r="2116" spans="1:4" x14ac:dyDescent="0.35">
      <c r="A2116">
        <v>46.84</v>
      </c>
      <c r="B2116">
        <v>2</v>
      </c>
      <c r="C2116">
        <v>0</v>
      </c>
      <c r="D2116">
        <v>12.646799999999999</v>
      </c>
    </row>
    <row r="2117" spans="1:4" x14ac:dyDescent="0.35">
      <c r="A2117">
        <v>425.83300000000003</v>
      </c>
      <c r="B2117">
        <v>1</v>
      </c>
      <c r="C2117">
        <v>0.15</v>
      </c>
      <c r="D2117">
        <v>20.03919999999998</v>
      </c>
    </row>
    <row r="2118" spans="1:4" x14ac:dyDescent="0.35">
      <c r="A2118">
        <v>209.67</v>
      </c>
      <c r="B2118">
        <v>1</v>
      </c>
      <c r="C2118">
        <v>0.4</v>
      </c>
      <c r="D2118">
        <v>-13.978000000000009</v>
      </c>
    </row>
    <row r="2119" spans="1:4" x14ac:dyDescent="0.35">
      <c r="A2119">
        <v>159.88</v>
      </c>
      <c r="B2119">
        <v>7</v>
      </c>
      <c r="C2119">
        <v>0</v>
      </c>
      <c r="D2119">
        <v>73.544799999999995</v>
      </c>
    </row>
    <row r="2120" spans="1:4" x14ac:dyDescent="0.35">
      <c r="A2120">
        <v>5.28</v>
      </c>
      <c r="B2120">
        <v>1</v>
      </c>
      <c r="C2120">
        <v>0</v>
      </c>
      <c r="D2120">
        <v>2.3759999999999999</v>
      </c>
    </row>
    <row r="2121" spans="1:4" x14ac:dyDescent="0.35">
      <c r="A2121">
        <v>895.92</v>
      </c>
      <c r="B2121">
        <v>5</v>
      </c>
      <c r="C2121">
        <v>0.2</v>
      </c>
      <c r="D2121">
        <v>302.37299999999993</v>
      </c>
    </row>
    <row r="2122" spans="1:4" x14ac:dyDescent="0.35">
      <c r="A2122">
        <v>2.8080000000000007</v>
      </c>
      <c r="B2122">
        <v>3</v>
      </c>
      <c r="C2122">
        <v>0.7</v>
      </c>
      <c r="D2122">
        <v>-1.9656000000000002</v>
      </c>
    </row>
    <row r="2123" spans="1:4" x14ac:dyDescent="0.35">
      <c r="A2123">
        <v>215.976</v>
      </c>
      <c r="B2123">
        <v>3</v>
      </c>
      <c r="C2123">
        <v>0.2</v>
      </c>
      <c r="D2123">
        <v>-2.6997000000000355</v>
      </c>
    </row>
    <row r="2124" spans="1:4" x14ac:dyDescent="0.35">
      <c r="A2124">
        <v>241.96</v>
      </c>
      <c r="B2124">
        <v>2</v>
      </c>
      <c r="C2124">
        <v>0</v>
      </c>
      <c r="D2124">
        <v>41.133199999999988</v>
      </c>
    </row>
    <row r="2125" spans="1:4" x14ac:dyDescent="0.35">
      <c r="A2125">
        <v>27.72</v>
      </c>
      <c r="B2125">
        <v>9</v>
      </c>
      <c r="C2125">
        <v>0</v>
      </c>
      <c r="D2125">
        <v>13.3056</v>
      </c>
    </row>
    <row r="2126" spans="1:4" x14ac:dyDescent="0.35">
      <c r="A2126">
        <v>104.68000000000002</v>
      </c>
      <c r="B2126">
        <v>5</v>
      </c>
      <c r="C2126">
        <v>0.2</v>
      </c>
      <c r="D2126">
        <v>35.329499999999996</v>
      </c>
    </row>
    <row r="2127" spans="1:4" x14ac:dyDescent="0.35">
      <c r="A2127">
        <v>62.957999999999998</v>
      </c>
      <c r="B2127">
        <v>7</v>
      </c>
      <c r="C2127">
        <v>0.4</v>
      </c>
      <c r="D2127">
        <v>9.4436999999999998</v>
      </c>
    </row>
    <row r="2128" spans="1:4" x14ac:dyDescent="0.35">
      <c r="A2128">
        <v>86.376000000000005</v>
      </c>
      <c r="B2128">
        <v>3</v>
      </c>
      <c r="C2128">
        <v>0.2</v>
      </c>
      <c r="D2128">
        <v>1.079699999999999</v>
      </c>
    </row>
    <row r="2129" spans="1:4" x14ac:dyDescent="0.35">
      <c r="A2129">
        <v>64.944000000000003</v>
      </c>
      <c r="B2129">
        <v>3</v>
      </c>
      <c r="C2129">
        <v>0.2</v>
      </c>
      <c r="D2129">
        <v>6.4943999999999953</v>
      </c>
    </row>
    <row r="2130" spans="1:4" x14ac:dyDescent="0.35">
      <c r="A2130">
        <v>20.736000000000004</v>
      </c>
      <c r="B2130">
        <v>4</v>
      </c>
      <c r="C2130">
        <v>0.2</v>
      </c>
      <c r="D2130">
        <v>7.2576000000000001</v>
      </c>
    </row>
    <row r="2131" spans="1:4" x14ac:dyDescent="0.35">
      <c r="A2131">
        <v>33.28</v>
      </c>
      <c r="B2131">
        <v>4</v>
      </c>
      <c r="C2131">
        <v>0</v>
      </c>
      <c r="D2131">
        <v>9.3184000000000005</v>
      </c>
    </row>
    <row r="2132" spans="1:4" x14ac:dyDescent="0.35">
      <c r="A2132">
        <v>38.520000000000003</v>
      </c>
      <c r="B2132">
        <v>9</v>
      </c>
      <c r="C2132">
        <v>0</v>
      </c>
      <c r="D2132">
        <v>11.9412</v>
      </c>
    </row>
    <row r="2133" spans="1:4" x14ac:dyDescent="0.35">
      <c r="A2133">
        <v>139.86000000000001</v>
      </c>
      <c r="B2133">
        <v>7</v>
      </c>
      <c r="C2133">
        <v>0</v>
      </c>
      <c r="D2133">
        <v>60.139800000000015</v>
      </c>
    </row>
    <row r="2134" spans="1:4" x14ac:dyDescent="0.35">
      <c r="A2134">
        <v>19.649999999999999</v>
      </c>
      <c r="B2134">
        <v>3</v>
      </c>
      <c r="C2134">
        <v>0</v>
      </c>
      <c r="D2134">
        <v>9.0389999999999997</v>
      </c>
    </row>
    <row r="2135" spans="1:4" x14ac:dyDescent="0.35">
      <c r="A2135">
        <v>152.99100000000001</v>
      </c>
      <c r="B2135">
        <v>3</v>
      </c>
      <c r="C2135">
        <v>0.7</v>
      </c>
      <c r="D2135">
        <v>-122.39280000000002</v>
      </c>
    </row>
    <row r="2136" spans="1:4" x14ac:dyDescent="0.35">
      <c r="A2136">
        <v>10.584</v>
      </c>
      <c r="B2136">
        <v>7</v>
      </c>
      <c r="C2136">
        <v>0.2</v>
      </c>
      <c r="D2136">
        <v>-2.3813999999999993</v>
      </c>
    </row>
    <row r="2137" spans="1:4" x14ac:dyDescent="0.35">
      <c r="A2137">
        <v>94.919999999999987</v>
      </c>
      <c r="B2137">
        <v>4</v>
      </c>
      <c r="C2137">
        <v>0.4</v>
      </c>
      <c r="D2137">
        <v>15.819999999999993</v>
      </c>
    </row>
    <row r="2138" spans="1:4" x14ac:dyDescent="0.35">
      <c r="A2138">
        <v>14.76</v>
      </c>
      <c r="B2138">
        <v>5</v>
      </c>
      <c r="C2138">
        <v>0.6</v>
      </c>
      <c r="D2138">
        <v>-11.439000000000004</v>
      </c>
    </row>
    <row r="2139" spans="1:4" x14ac:dyDescent="0.35">
      <c r="A2139">
        <v>3.6559999999999993</v>
      </c>
      <c r="B2139">
        <v>4</v>
      </c>
      <c r="C2139">
        <v>0.8</v>
      </c>
      <c r="D2139">
        <v>-5.8496000000000024</v>
      </c>
    </row>
    <row r="2140" spans="1:4" x14ac:dyDescent="0.35">
      <c r="A2140">
        <v>146.82</v>
      </c>
      <c r="B2140">
        <v>3</v>
      </c>
      <c r="C2140">
        <v>0</v>
      </c>
      <c r="D2140">
        <v>73.41</v>
      </c>
    </row>
    <row r="2141" spans="1:4" x14ac:dyDescent="0.35">
      <c r="A2141">
        <v>149.54399999999998</v>
      </c>
      <c r="B2141">
        <v>9</v>
      </c>
      <c r="C2141">
        <v>0.2</v>
      </c>
      <c r="D2141">
        <v>50.471099999999993</v>
      </c>
    </row>
    <row r="2142" spans="1:4" x14ac:dyDescent="0.35">
      <c r="A2142">
        <v>17.14</v>
      </c>
      <c r="B2142">
        <v>2</v>
      </c>
      <c r="C2142">
        <v>0</v>
      </c>
      <c r="D2142">
        <v>4.4564000000000004</v>
      </c>
    </row>
    <row r="2143" spans="1:4" x14ac:dyDescent="0.35">
      <c r="A2143">
        <v>991.76400000000012</v>
      </c>
      <c r="B2143">
        <v>3</v>
      </c>
      <c r="C2143">
        <v>0.4</v>
      </c>
      <c r="D2143">
        <v>-347.11740000000009</v>
      </c>
    </row>
    <row r="2144" spans="1:4" x14ac:dyDescent="0.35">
      <c r="A2144">
        <v>30.48</v>
      </c>
      <c r="B2144">
        <v>6</v>
      </c>
      <c r="C2144">
        <v>0.2</v>
      </c>
      <c r="D2144">
        <v>9.9059999999999988</v>
      </c>
    </row>
    <row r="2145" spans="1:4" x14ac:dyDescent="0.35">
      <c r="A2145">
        <v>23.987999999999996</v>
      </c>
      <c r="B2145">
        <v>2</v>
      </c>
      <c r="C2145">
        <v>0.4</v>
      </c>
      <c r="D2145">
        <v>-4.7975999999999974</v>
      </c>
    </row>
    <row r="2146" spans="1:4" x14ac:dyDescent="0.35">
      <c r="A2146">
        <v>16.687999999999999</v>
      </c>
      <c r="B2146">
        <v>7</v>
      </c>
      <c r="C2146">
        <v>0.2</v>
      </c>
      <c r="D2146">
        <v>5.4235999999999995</v>
      </c>
    </row>
    <row r="2147" spans="1:4" x14ac:dyDescent="0.35">
      <c r="A2147">
        <v>422.05799999999994</v>
      </c>
      <c r="B2147">
        <v>3</v>
      </c>
      <c r="C2147">
        <v>0.3</v>
      </c>
      <c r="D2147">
        <v>-18.088200000000001</v>
      </c>
    </row>
    <row r="2148" spans="1:4" x14ac:dyDescent="0.35">
      <c r="A2148">
        <v>38.088000000000001</v>
      </c>
      <c r="B2148">
        <v>4</v>
      </c>
      <c r="C2148">
        <v>0.7</v>
      </c>
      <c r="D2148">
        <v>-27.93119999999999</v>
      </c>
    </row>
    <row r="2149" spans="1:4" x14ac:dyDescent="0.35">
      <c r="A2149">
        <v>254.35200000000003</v>
      </c>
      <c r="B2149">
        <v>6</v>
      </c>
      <c r="C2149">
        <v>0.2</v>
      </c>
      <c r="D2149">
        <v>-50.870400000000018</v>
      </c>
    </row>
    <row r="2150" spans="1:4" x14ac:dyDescent="0.35">
      <c r="A2150">
        <v>43.31</v>
      </c>
      <c r="B2150">
        <v>1</v>
      </c>
      <c r="C2150">
        <v>0</v>
      </c>
      <c r="D2150">
        <v>4.330999999999996</v>
      </c>
    </row>
    <row r="2151" spans="1:4" x14ac:dyDescent="0.35">
      <c r="A2151">
        <v>84.949999999999989</v>
      </c>
      <c r="B2151">
        <v>5</v>
      </c>
      <c r="C2151">
        <v>0</v>
      </c>
      <c r="D2151">
        <v>22.086999999999996</v>
      </c>
    </row>
    <row r="2152" spans="1:4" x14ac:dyDescent="0.35">
      <c r="A2152">
        <v>233.05799999999999</v>
      </c>
      <c r="B2152">
        <v>3</v>
      </c>
      <c r="C2152">
        <v>0.3</v>
      </c>
      <c r="D2152">
        <v>-53.270399999999995</v>
      </c>
    </row>
    <row r="2153" spans="1:4" x14ac:dyDescent="0.35">
      <c r="A2153">
        <v>111.79</v>
      </c>
      <c r="B2153">
        <v>7</v>
      </c>
      <c r="C2153">
        <v>0</v>
      </c>
      <c r="D2153">
        <v>43.598100000000002</v>
      </c>
    </row>
    <row r="2154" spans="1:4" x14ac:dyDescent="0.35">
      <c r="A2154">
        <v>14.940000000000001</v>
      </c>
      <c r="B2154">
        <v>3</v>
      </c>
      <c r="C2154">
        <v>0</v>
      </c>
      <c r="D2154">
        <v>7.0218000000000007</v>
      </c>
    </row>
    <row r="2155" spans="1:4" x14ac:dyDescent="0.35">
      <c r="A2155">
        <v>14.16</v>
      </c>
      <c r="B2155">
        <v>2</v>
      </c>
      <c r="C2155">
        <v>0.2</v>
      </c>
      <c r="D2155">
        <v>5.133</v>
      </c>
    </row>
    <row r="2156" spans="1:4" x14ac:dyDescent="0.35">
      <c r="A2156">
        <v>22.608000000000001</v>
      </c>
      <c r="B2156">
        <v>3</v>
      </c>
      <c r="C2156">
        <v>0.6</v>
      </c>
      <c r="D2156">
        <v>-10.173599999999997</v>
      </c>
    </row>
    <row r="2157" spans="1:4" x14ac:dyDescent="0.35">
      <c r="A2157">
        <v>21.48</v>
      </c>
      <c r="B2157">
        <v>6</v>
      </c>
      <c r="C2157">
        <v>0</v>
      </c>
      <c r="D2157">
        <v>10.74</v>
      </c>
    </row>
    <row r="2158" spans="1:4" x14ac:dyDescent="0.35">
      <c r="A2158">
        <v>501.81000000000006</v>
      </c>
      <c r="B2158">
        <v>3</v>
      </c>
      <c r="C2158">
        <v>0</v>
      </c>
      <c r="D2158">
        <v>0</v>
      </c>
    </row>
    <row r="2159" spans="1:4" x14ac:dyDescent="0.35">
      <c r="A2159">
        <v>161.94</v>
      </c>
      <c r="B2159">
        <v>3</v>
      </c>
      <c r="C2159">
        <v>0</v>
      </c>
      <c r="D2159">
        <v>9.716399999999993</v>
      </c>
    </row>
    <row r="2160" spans="1:4" x14ac:dyDescent="0.35">
      <c r="A2160">
        <v>17.856000000000002</v>
      </c>
      <c r="B2160">
        <v>4</v>
      </c>
      <c r="C2160">
        <v>0.2</v>
      </c>
      <c r="D2160">
        <v>2.0087999999999973</v>
      </c>
    </row>
    <row r="2161" spans="1:4" x14ac:dyDescent="0.35">
      <c r="A2161">
        <v>8.8079999999999981</v>
      </c>
      <c r="B2161">
        <v>3</v>
      </c>
      <c r="C2161">
        <v>0.8</v>
      </c>
      <c r="D2161">
        <v>-14.973600000000001</v>
      </c>
    </row>
    <row r="2162" spans="1:4" x14ac:dyDescent="0.35">
      <c r="A2162">
        <v>79.384000000000015</v>
      </c>
      <c r="B2162">
        <v>1</v>
      </c>
      <c r="C2162">
        <v>0.2</v>
      </c>
      <c r="D2162">
        <v>29.768999999999998</v>
      </c>
    </row>
    <row r="2163" spans="1:4" x14ac:dyDescent="0.35">
      <c r="A2163">
        <v>34.58</v>
      </c>
      <c r="B2163">
        <v>1</v>
      </c>
      <c r="C2163">
        <v>0</v>
      </c>
      <c r="D2163">
        <v>10.028199999999998</v>
      </c>
    </row>
    <row r="2164" spans="1:4" x14ac:dyDescent="0.35">
      <c r="A2164">
        <v>314.54999999999995</v>
      </c>
      <c r="B2164">
        <v>3</v>
      </c>
      <c r="C2164">
        <v>0</v>
      </c>
      <c r="D2164">
        <v>150.98399999999998</v>
      </c>
    </row>
    <row r="2165" spans="1:4" x14ac:dyDescent="0.35">
      <c r="A2165">
        <v>191.976</v>
      </c>
      <c r="B2165">
        <v>3</v>
      </c>
      <c r="C2165">
        <v>0.2</v>
      </c>
      <c r="D2165">
        <v>23.996999999999986</v>
      </c>
    </row>
    <row r="2166" spans="1:4" x14ac:dyDescent="0.35">
      <c r="A2166">
        <v>8.2880000000000003</v>
      </c>
      <c r="B2166">
        <v>2</v>
      </c>
      <c r="C2166">
        <v>0.2</v>
      </c>
      <c r="D2166">
        <v>3.0043999999999995</v>
      </c>
    </row>
    <row r="2167" spans="1:4" x14ac:dyDescent="0.35">
      <c r="A2167">
        <v>139.91999999999999</v>
      </c>
      <c r="B2167">
        <v>5</v>
      </c>
      <c r="C2167">
        <v>0.6</v>
      </c>
      <c r="D2167">
        <v>-150.41399999999999</v>
      </c>
    </row>
    <row r="2168" spans="1:4" x14ac:dyDescent="0.35">
      <c r="A2168">
        <v>15.872</v>
      </c>
      <c r="B2168">
        <v>1</v>
      </c>
      <c r="C2168">
        <v>0.2</v>
      </c>
      <c r="D2168">
        <v>1.1904000000000003</v>
      </c>
    </row>
    <row r="2169" spans="1:4" x14ac:dyDescent="0.35">
      <c r="A2169">
        <v>6.2859999999999987</v>
      </c>
      <c r="B2169">
        <v>7</v>
      </c>
      <c r="C2169">
        <v>0.8</v>
      </c>
      <c r="D2169">
        <v>-11.000500000000008</v>
      </c>
    </row>
    <row r="2170" spans="1:4" x14ac:dyDescent="0.35">
      <c r="A2170">
        <v>14.015999999999998</v>
      </c>
      <c r="B2170">
        <v>3</v>
      </c>
      <c r="C2170">
        <v>0.2</v>
      </c>
      <c r="D2170">
        <v>1.7519999999999998</v>
      </c>
    </row>
    <row r="2171" spans="1:4" x14ac:dyDescent="0.35">
      <c r="A2171">
        <v>71.975999999999999</v>
      </c>
      <c r="B2171">
        <v>3</v>
      </c>
      <c r="C2171">
        <v>0.2</v>
      </c>
      <c r="D2171">
        <v>-8.9970000000000034</v>
      </c>
    </row>
    <row r="2172" spans="1:4" x14ac:dyDescent="0.35">
      <c r="A2172">
        <v>107.982</v>
      </c>
      <c r="B2172">
        <v>3</v>
      </c>
      <c r="C2172">
        <v>0.4</v>
      </c>
      <c r="D2172">
        <v>-26.995499999999993</v>
      </c>
    </row>
    <row r="2173" spans="1:4" x14ac:dyDescent="0.35">
      <c r="A2173">
        <v>305.31200000000001</v>
      </c>
      <c r="B2173">
        <v>2</v>
      </c>
      <c r="C2173">
        <v>0.3</v>
      </c>
      <c r="D2173">
        <v>-8.7232000000000198</v>
      </c>
    </row>
    <row r="2174" spans="1:4" x14ac:dyDescent="0.35">
      <c r="A2174">
        <v>19.752000000000002</v>
      </c>
      <c r="B2174">
        <v>3</v>
      </c>
      <c r="C2174">
        <v>0.2</v>
      </c>
      <c r="D2174">
        <v>6.9131999999999998</v>
      </c>
    </row>
    <row r="2175" spans="1:4" x14ac:dyDescent="0.35">
      <c r="A2175">
        <v>9.2639999999999976</v>
      </c>
      <c r="B2175">
        <v>3</v>
      </c>
      <c r="C2175">
        <v>0.8</v>
      </c>
      <c r="D2175">
        <v>-13.895999999999997</v>
      </c>
    </row>
    <row r="2176" spans="1:4" x14ac:dyDescent="0.35">
      <c r="A2176">
        <v>61.792000000000002</v>
      </c>
      <c r="B2176">
        <v>4</v>
      </c>
      <c r="C2176">
        <v>0.2</v>
      </c>
      <c r="D2176">
        <v>6.1792000000000016</v>
      </c>
    </row>
    <row r="2177" spans="1:4" x14ac:dyDescent="0.35">
      <c r="A2177">
        <v>45.68</v>
      </c>
      <c r="B2177">
        <v>2</v>
      </c>
      <c r="C2177">
        <v>0</v>
      </c>
      <c r="D2177">
        <v>21.012799999999999</v>
      </c>
    </row>
    <row r="2178" spans="1:4" x14ac:dyDescent="0.35">
      <c r="A2178">
        <v>60.12</v>
      </c>
      <c r="B2178">
        <v>9</v>
      </c>
      <c r="C2178">
        <v>0</v>
      </c>
      <c r="D2178">
        <v>28.857599999999998</v>
      </c>
    </row>
    <row r="2179" spans="1:4" x14ac:dyDescent="0.35">
      <c r="A2179">
        <v>41.72</v>
      </c>
      <c r="B2179">
        <v>5</v>
      </c>
      <c r="C2179">
        <v>0.2</v>
      </c>
      <c r="D2179">
        <v>13.037499999999998</v>
      </c>
    </row>
    <row r="2180" spans="1:4" x14ac:dyDescent="0.35">
      <c r="A2180">
        <v>71.599999999999994</v>
      </c>
      <c r="B2180">
        <v>8</v>
      </c>
      <c r="C2180">
        <v>0</v>
      </c>
      <c r="D2180">
        <v>32.935999999999993</v>
      </c>
    </row>
    <row r="2181" spans="1:4" x14ac:dyDescent="0.35">
      <c r="A2181">
        <v>85.232000000000014</v>
      </c>
      <c r="B2181">
        <v>7</v>
      </c>
      <c r="C2181">
        <v>0.2</v>
      </c>
      <c r="D2181">
        <v>30.896599999999996</v>
      </c>
    </row>
    <row r="2182" spans="1:4" x14ac:dyDescent="0.35">
      <c r="A2182">
        <v>44.400000000000006</v>
      </c>
      <c r="B2182">
        <v>3</v>
      </c>
      <c r="C2182">
        <v>0</v>
      </c>
      <c r="D2182">
        <v>22.200000000000003</v>
      </c>
    </row>
    <row r="2183" spans="1:4" x14ac:dyDescent="0.35">
      <c r="A2183">
        <v>442.76400000000001</v>
      </c>
      <c r="B2183">
        <v>4</v>
      </c>
      <c r="C2183">
        <v>0.1</v>
      </c>
      <c r="D2183">
        <v>59.035200000000003</v>
      </c>
    </row>
    <row r="2184" spans="1:4" x14ac:dyDescent="0.35">
      <c r="A2184">
        <v>3999.95</v>
      </c>
      <c r="B2184">
        <v>5</v>
      </c>
      <c r="C2184">
        <v>0</v>
      </c>
      <c r="D2184">
        <v>1159.9854999999998</v>
      </c>
    </row>
    <row r="2185" spans="1:4" x14ac:dyDescent="0.35">
      <c r="A2185">
        <v>199.95000000000002</v>
      </c>
      <c r="B2185">
        <v>5</v>
      </c>
      <c r="C2185">
        <v>0</v>
      </c>
      <c r="D2185">
        <v>21.994499999999988</v>
      </c>
    </row>
    <row r="2186" spans="1:4" x14ac:dyDescent="0.35">
      <c r="A2186">
        <v>63.68</v>
      </c>
      <c r="B2186">
        <v>8</v>
      </c>
      <c r="C2186">
        <v>0</v>
      </c>
      <c r="D2186">
        <v>28.019200000000005</v>
      </c>
    </row>
    <row r="2187" spans="1:4" x14ac:dyDescent="0.35">
      <c r="A2187">
        <v>54.896000000000008</v>
      </c>
      <c r="B2187">
        <v>2</v>
      </c>
      <c r="C2187">
        <v>0.2</v>
      </c>
      <c r="D2187">
        <v>18.5274</v>
      </c>
    </row>
    <row r="2188" spans="1:4" x14ac:dyDescent="0.35">
      <c r="A2188">
        <v>29</v>
      </c>
      <c r="B2188">
        <v>2</v>
      </c>
      <c r="C2188">
        <v>0</v>
      </c>
      <c r="D2188">
        <v>7.25</v>
      </c>
    </row>
    <row r="2189" spans="1:4" x14ac:dyDescent="0.35">
      <c r="A2189">
        <v>70.08</v>
      </c>
      <c r="B2189">
        <v>6</v>
      </c>
      <c r="C2189">
        <v>0</v>
      </c>
      <c r="D2189">
        <v>35.04</v>
      </c>
    </row>
    <row r="2190" spans="1:4" x14ac:dyDescent="0.35">
      <c r="A2190">
        <v>121.3</v>
      </c>
      <c r="B2190">
        <v>2</v>
      </c>
      <c r="C2190">
        <v>0</v>
      </c>
      <c r="D2190">
        <v>25.472999999999999</v>
      </c>
    </row>
    <row r="2191" spans="1:4" x14ac:dyDescent="0.35">
      <c r="A2191">
        <v>1454.4900000000002</v>
      </c>
      <c r="B2191">
        <v>9</v>
      </c>
      <c r="C2191">
        <v>0</v>
      </c>
      <c r="D2191">
        <v>378.16740000000004</v>
      </c>
    </row>
    <row r="2192" spans="1:4" x14ac:dyDescent="0.35">
      <c r="A2192">
        <v>60.81</v>
      </c>
      <c r="B2192">
        <v>3</v>
      </c>
      <c r="C2192">
        <v>0</v>
      </c>
      <c r="D2192">
        <v>17.026800000000001</v>
      </c>
    </row>
    <row r="2193" spans="1:4" x14ac:dyDescent="0.35">
      <c r="A2193">
        <v>153.55199999999999</v>
      </c>
      <c r="B2193">
        <v>3</v>
      </c>
      <c r="C2193">
        <v>0.2</v>
      </c>
      <c r="D2193">
        <v>51.823799999999999</v>
      </c>
    </row>
    <row r="2194" spans="1:4" x14ac:dyDescent="0.35">
      <c r="A2194">
        <v>65.34</v>
      </c>
      <c r="B2194">
        <v>3</v>
      </c>
      <c r="C2194">
        <v>0</v>
      </c>
      <c r="D2194">
        <v>22.869</v>
      </c>
    </row>
    <row r="2195" spans="1:4" x14ac:dyDescent="0.35">
      <c r="A2195">
        <v>123.92</v>
      </c>
      <c r="B2195">
        <v>4</v>
      </c>
      <c r="C2195">
        <v>0</v>
      </c>
      <c r="D2195">
        <v>55.763999999999996</v>
      </c>
    </row>
    <row r="2196" spans="1:4" x14ac:dyDescent="0.35">
      <c r="A2196">
        <v>35.099999999999994</v>
      </c>
      <c r="B2196">
        <v>3</v>
      </c>
      <c r="C2196">
        <v>0</v>
      </c>
      <c r="D2196">
        <v>12.285</v>
      </c>
    </row>
    <row r="2197" spans="1:4" x14ac:dyDescent="0.35">
      <c r="A2197">
        <v>44.75</v>
      </c>
      <c r="B2197">
        <v>5</v>
      </c>
      <c r="C2197">
        <v>0</v>
      </c>
      <c r="D2197">
        <v>8.5024999999999942</v>
      </c>
    </row>
    <row r="2198" spans="1:4" x14ac:dyDescent="0.35">
      <c r="A2198">
        <v>4.7039999999999997</v>
      </c>
      <c r="B2198">
        <v>2</v>
      </c>
      <c r="C2198">
        <v>0.2</v>
      </c>
      <c r="D2198">
        <v>0.41160000000000019</v>
      </c>
    </row>
    <row r="2199" spans="1:4" x14ac:dyDescent="0.35">
      <c r="A2199">
        <v>14.669999999999998</v>
      </c>
      <c r="B2199">
        <v>3</v>
      </c>
      <c r="C2199">
        <v>0</v>
      </c>
      <c r="D2199">
        <v>3.9609000000000001</v>
      </c>
    </row>
    <row r="2200" spans="1:4" x14ac:dyDescent="0.35">
      <c r="A2200">
        <v>15.552000000000003</v>
      </c>
      <c r="B2200">
        <v>3</v>
      </c>
      <c r="C2200">
        <v>0.2</v>
      </c>
      <c r="D2200">
        <v>5.4432</v>
      </c>
    </row>
    <row r="2201" spans="1:4" x14ac:dyDescent="0.35">
      <c r="A2201">
        <v>5.2320000000000002</v>
      </c>
      <c r="B2201">
        <v>1</v>
      </c>
      <c r="C2201">
        <v>0.2</v>
      </c>
      <c r="D2201">
        <v>1.7003999999999999</v>
      </c>
    </row>
    <row r="2202" spans="1:4" x14ac:dyDescent="0.35">
      <c r="A2202">
        <v>22.200000000000003</v>
      </c>
      <c r="B2202">
        <v>6</v>
      </c>
      <c r="C2202">
        <v>0</v>
      </c>
      <c r="D2202">
        <v>9.1020000000000021</v>
      </c>
    </row>
    <row r="2203" spans="1:4" x14ac:dyDescent="0.35">
      <c r="A2203">
        <v>881.93</v>
      </c>
      <c r="B2203">
        <v>7</v>
      </c>
      <c r="C2203">
        <v>0</v>
      </c>
      <c r="D2203">
        <v>229.30180000000001</v>
      </c>
    </row>
    <row r="2204" spans="1:4" x14ac:dyDescent="0.35">
      <c r="A2204">
        <v>6.0960000000000001</v>
      </c>
      <c r="B2204">
        <v>2</v>
      </c>
      <c r="C2204">
        <v>0.2</v>
      </c>
      <c r="D2204">
        <v>2.1335999999999999</v>
      </c>
    </row>
    <row r="2205" spans="1:4" x14ac:dyDescent="0.35">
      <c r="A2205">
        <v>191.82</v>
      </c>
      <c r="B2205">
        <v>3</v>
      </c>
      <c r="C2205">
        <v>0</v>
      </c>
      <c r="D2205">
        <v>74.809799999999996</v>
      </c>
    </row>
    <row r="2206" spans="1:4" x14ac:dyDescent="0.35">
      <c r="A2206">
        <v>20.103999999999999</v>
      </c>
      <c r="B2206">
        <v>1</v>
      </c>
      <c r="C2206">
        <v>0.2</v>
      </c>
      <c r="D2206">
        <v>1.7591000000000001</v>
      </c>
    </row>
    <row r="2207" spans="1:4" x14ac:dyDescent="0.35">
      <c r="A2207">
        <v>67.56</v>
      </c>
      <c r="B2207">
        <v>3</v>
      </c>
      <c r="C2207">
        <v>0.2</v>
      </c>
      <c r="D2207">
        <v>8.4449999999999896</v>
      </c>
    </row>
    <row r="2208" spans="1:4" x14ac:dyDescent="0.35">
      <c r="A2208">
        <v>29.931999999999992</v>
      </c>
      <c r="B2208">
        <v>7</v>
      </c>
      <c r="C2208">
        <v>0.8</v>
      </c>
      <c r="D2208">
        <v>-46.394600000000011</v>
      </c>
    </row>
    <row r="2209" spans="1:4" x14ac:dyDescent="0.35">
      <c r="A2209">
        <v>38.272000000000006</v>
      </c>
      <c r="B2209">
        <v>4</v>
      </c>
      <c r="C2209">
        <v>0.2</v>
      </c>
      <c r="D2209">
        <v>3.8272000000000013</v>
      </c>
    </row>
    <row r="2210" spans="1:4" x14ac:dyDescent="0.35">
      <c r="A2210">
        <v>16.52</v>
      </c>
      <c r="B2210">
        <v>4</v>
      </c>
      <c r="C2210">
        <v>0</v>
      </c>
      <c r="D2210">
        <v>7.5991999999999997</v>
      </c>
    </row>
    <row r="2211" spans="1:4" x14ac:dyDescent="0.35">
      <c r="A2211">
        <v>832.93</v>
      </c>
      <c r="B2211">
        <v>7</v>
      </c>
      <c r="C2211">
        <v>0</v>
      </c>
      <c r="D2211">
        <v>233.22039999999998</v>
      </c>
    </row>
    <row r="2212" spans="1:4" x14ac:dyDescent="0.35">
      <c r="A2212">
        <v>43.8</v>
      </c>
      <c r="B2212">
        <v>10</v>
      </c>
      <c r="C2212">
        <v>0</v>
      </c>
      <c r="D2212">
        <v>21.023999999999997</v>
      </c>
    </row>
    <row r="2213" spans="1:4" x14ac:dyDescent="0.35">
      <c r="A2213">
        <v>167.292</v>
      </c>
      <c r="B2213">
        <v>6</v>
      </c>
      <c r="C2213">
        <v>0.1</v>
      </c>
      <c r="D2213">
        <v>29.7408</v>
      </c>
    </row>
    <row r="2214" spans="1:4" x14ac:dyDescent="0.35">
      <c r="A2214">
        <v>27.42</v>
      </c>
      <c r="B2214">
        <v>1</v>
      </c>
      <c r="C2214">
        <v>0</v>
      </c>
      <c r="D2214">
        <v>11.2422</v>
      </c>
    </row>
    <row r="2215" spans="1:4" x14ac:dyDescent="0.35">
      <c r="A2215">
        <v>1.4400000000000002</v>
      </c>
      <c r="B2215">
        <v>1</v>
      </c>
      <c r="C2215">
        <v>0.2</v>
      </c>
      <c r="D2215">
        <v>0.504</v>
      </c>
    </row>
    <row r="2216" spans="1:4" x14ac:dyDescent="0.35">
      <c r="A2216">
        <v>61.77600000000001</v>
      </c>
      <c r="B2216">
        <v>13</v>
      </c>
      <c r="C2216">
        <v>0.2</v>
      </c>
      <c r="D2216">
        <v>20.849399999999996</v>
      </c>
    </row>
    <row r="2217" spans="1:4" x14ac:dyDescent="0.35">
      <c r="A2217">
        <v>241.96</v>
      </c>
      <c r="B2217">
        <v>2</v>
      </c>
      <c r="C2217">
        <v>0</v>
      </c>
      <c r="D2217">
        <v>60.490000000000009</v>
      </c>
    </row>
    <row r="2218" spans="1:4" x14ac:dyDescent="0.35">
      <c r="A2218">
        <v>108.608</v>
      </c>
      <c r="B2218">
        <v>4</v>
      </c>
      <c r="C2218">
        <v>0.2</v>
      </c>
      <c r="D2218">
        <v>9.5031999999999925</v>
      </c>
    </row>
    <row r="2219" spans="1:4" x14ac:dyDescent="0.35">
      <c r="A2219">
        <v>2.8160000000000003</v>
      </c>
      <c r="B2219">
        <v>2</v>
      </c>
      <c r="C2219">
        <v>0.2</v>
      </c>
      <c r="D2219">
        <v>0.98559999999999992</v>
      </c>
    </row>
    <row r="2220" spans="1:4" x14ac:dyDescent="0.35">
      <c r="A2220">
        <v>9.9840000000000018</v>
      </c>
      <c r="B2220">
        <v>4</v>
      </c>
      <c r="C2220">
        <v>0.2</v>
      </c>
      <c r="D2220">
        <v>3.6191999999999993</v>
      </c>
    </row>
    <row r="2221" spans="1:4" x14ac:dyDescent="0.35">
      <c r="A2221">
        <v>14.98</v>
      </c>
      <c r="B2221">
        <v>1</v>
      </c>
      <c r="C2221">
        <v>0</v>
      </c>
      <c r="D2221">
        <v>4.1943999999999999</v>
      </c>
    </row>
    <row r="2222" spans="1:4" x14ac:dyDescent="0.35">
      <c r="A2222">
        <v>1145.6000000000001</v>
      </c>
      <c r="B2222">
        <v>4</v>
      </c>
      <c r="C2222">
        <v>0.2</v>
      </c>
      <c r="D2222">
        <v>100.24000000000007</v>
      </c>
    </row>
    <row r="2223" spans="1:4" x14ac:dyDescent="0.35">
      <c r="A2223">
        <v>485.93999999999994</v>
      </c>
      <c r="B2223">
        <v>2</v>
      </c>
      <c r="C2223">
        <v>0.4</v>
      </c>
      <c r="D2223">
        <v>-89.089000000000055</v>
      </c>
    </row>
    <row r="2224" spans="1:4" x14ac:dyDescent="0.35">
      <c r="A2224">
        <v>37.375999999999998</v>
      </c>
      <c r="B2224">
        <v>8</v>
      </c>
      <c r="C2224">
        <v>0.2</v>
      </c>
      <c r="D2224">
        <v>4.6719999999999988</v>
      </c>
    </row>
    <row r="2225" spans="1:4" x14ac:dyDescent="0.35">
      <c r="A2225">
        <v>70.685999999999993</v>
      </c>
      <c r="B2225">
        <v>1</v>
      </c>
      <c r="C2225">
        <v>0.3</v>
      </c>
      <c r="D2225">
        <v>-24.23520000000001</v>
      </c>
    </row>
    <row r="2226" spans="1:4" x14ac:dyDescent="0.35">
      <c r="A2226">
        <v>54.816000000000003</v>
      </c>
      <c r="B2226">
        <v>3</v>
      </c>
      <c r="C2226">
        <v>0.2</v>
      </c>
      <c r="D2226">
        <v>17.815199999999997</v>
      </c>
    </row>
    <row r="2227" spans="1:4" x14ac:dyDescent="0.35">
      <c r="A2227">
        <v>72.294000000000011</v>
      </c>
      <c r="B2227">
        <v>1</v>
      </c>
      <c r="C2227">
        <v>0.7</v>
      </c>
      <c r="D2227">
        <v>-98.801799999999986</v>
      </c>
    </row>
    <row r="2228" spans="1:4" x14ac:dyDescent="0.35">
      <c r="A2228">
        <v>2.8960000000000004</v>
      </c>
      <c r="B2228">
        <v>2</v>
      </c>
      <c r="C2228">
        <v>0.2</v>
      </c>
      <c r="D2228">
        <v>0.4705999999999998</v>
      </c>
    </row>
    <row r="2229" spans="1:4" x14ac:dyDescent="0.35">
      <c r="A2229">
        <v>124.79200000000002</v>
      </c>
      <c r="B2229">
        <v>1</v>
      </c>
      <c r="C2229">
        <v>0.2</v>
      </c>
      <c r="D2229">
        <v>15.598999999999993</v>
      </c>
    </row>
    <row r="2230" spans="1:4" x14ac:dyDescent="0.35">
      <c r="A2230">
        <v>330.58800000000002</v>
      </c>
      <c r="B2230">
        <v>1</v>
      </c>
      <c r="C2230">
        <v>0.4</v>
      </c>
      <c r="D2230">
        <v>-115.70580000000004</v>
      </c>
    </row>
    <row r="2231" spans="1:4" x14ac:dyDescent="0.35">
      <c r="A2231">
        <v>673.5680000000001</v>
      </c>
      <c r="B2231">
        <v>2</v>
      </c>
      <c r="C2231">
        <v>0.2</v>
      </c>
      <c r="D2231">
        <v>252.58799999999999</v>
      </c>
    </row>
    <row r="2232" spans="1:4" x14ac:dyDescent="0.35">
      <c r="A2232">
        <v>52.98</v>
      </c>
      <c r="B2232">
        <v>2</v>
      </c>
      <c r="C2232">
        <v>0</v>
      </c>
      <c r="D2232">
        <v>14.834400000000002</v>
      </c>
    </row>
    <row r="2233" spans="1:4" x14ac:dyDescent="0.35">
      <c r="A2233">
        <v>526.45000000000005</v>
      </c>
      <c r="B2233">
        <v>5</v>
      </c>
      <c r="C2233">
        <v>0</v>
      </c>
      <c r="D2233">
        <v>31.586999999999961</v>
      </c>
    </row>
    <row r="2234" spans="1:4" x14ac:dyDescent="0.35">
      <c r="A2234">
        <v>228.92</v>
      </c>
      <c r="B2234">
        <v>5</v>
      </c>
      <c r="C2234">
        <v>0.2</v>
      </c>
      <c r="D2234">
        <v>14.307499999999997</v>
      </c>
    </row>
    <row r="2235" spans="1:4" x14ac:dyDescent="0.35">
      <c r="A2235">
        <v>319.96800000000002</v>
      </c>
      <c r="B2235">
        <v>4</v>
      </c>
      <c r="C2235">
        <v>0.2</v>
      </c>
      <c r="D2235">
        <v>35.996399999999952</v>
      </c>
    </row>
    <row r="2236" spans="1:4" x14ac:dyDescent="0.35">
      <c r="A2236">
        <v>205.03</v>
      </c>
      <c r="B2236">
        <v>7</v>
      </c>
      <c r="C2236">
        <v>0</v>
      </c>
      <c r="D2236">
        <v>67.659899999999979</v>
      </c>
    </row>
    <row r="2237" spans="1:4" x14ac:dyDescent="0.35">
      <c r="A2237">
        <v>190.86</v>
      </c>
      <c r="B2237">
        <v>2</v>
      </c>
      <c r="C2237">
        <v>0</v>
      </c>
      <c r="D2237">
        <v>11.451599999999985</v>
      </c>
    </row>
    <row r="2238" spans="1:4" x14ac:dyDescent="0.35">
      <c r="A2238">
        <v>24.32</v>
      </c>
      <c r="B2238">
        <v>8</v>
      </c>
      <c r="C2238">
        <v>0</v>
      </c>
      <c r="D2238">
        <v>8.2687999999999988</v>
      </c>
    </row>
    <row r="2239" spans="1:4" x14ac:dyDescent="0.35">
      <c r="A2239">
        <v>44.400000000000006</v>
      </c>
      <c r="B2239">
        <v>5</v>
      </c>
      <c r="C2239">
        <v>0</v>
      </c>
      <c r="D2239">
        <v>12.432000000000002</v>
      </c>
    </row>
    <row r="2240" spans="1:4" x14ac:dyDescent="0.35">
      <c r="A2240">
        <v>44.400000000000006</v>
      </c>
      <c r="B2240">
        <v>2</v>
      </c>
      <c r="C2240">
        <v>0.6</v>
      </c>
      <c r="D2240">
        <v>-52.169999999999987</v>
      </c>
    </row>
    <row r="2241" spans="1:4" x14ac:dyDescent="0.35">
      <c r="A2241">
        <v>1016.792</v>
      </c>
      <c r="B2241">
        <v>1</v>
      </c>
      <c r="C2241">
        <v>0.2</v>
      </c>
      <c r="D2241">
        <v>381.29700000000003</v>
      </c>
    </row>
    <row r="2242" spans="1:4" x14ac:dyDescent="0.35">
      <c r="A2242">
        <v>38.136000000000003</v>
      </c>
      <c r="B2242">
        <v>7</v>
      </c>
      <c r="C2242">
        <v>0.2</v>
      </c>
      <c r="D2242">
        <v>13.347599999999998</v>
      </c>
    </row>
    <row r="2243" spans="1:4" x14ac:dyDescent="0.35">
      <c r="A2243">
        <v>494.98199999999997</v>
      </c>
      <c r="B2243">
        <v>3</v>
      </c>
      <c r="C2243">
        <v>0.4</v>
      </c>
      <c r="D2243">
        <v>-115.49580000000006</v>
      </c>
    </row>
    <row r="2244" spans="1:4" x14ac:dyDescent="0.35">
      <c r="A2244">
        <v>56.56</v>
      </c>
      <c r="B2244">
        <v>2</v>
      </c>
      <c r="C2244">
        <v>0</v>
      </c>
      <c r="D2244">
        <v>15.2712</v>
      </c>
    </row>
    <row r="2245" spans="1:4" x14ac:dyDescent="0.35">
      <c r="A2245">
        <v>5.56</v>
      </c>
      <c r="B2245">
        <v>2</v>
      </c>
      <c r="C2245">
        <v>0</v>
      </c>
      <c r="D2245">
        <v>1.4455999999999998</v>
      </c>
    </row>
    <row r="2246" spans="1:4" x14ac:dyDescent="0.35">
      <c r="A2246">
        <v>9.02</v>
      </c>
      <c r="B2246">
        <v>2</v>
      </c>
      <c r="C2246">
        <v>0</v>
      </c>
      <c r="D2246">
        <v>3.5178000000000003</v>
      </c>
    </row>
    <row r="2247" spans="1:4" x14ac:dyDescent="0.35">
      <c r="A2247">
        <v>8.6199999999999992</v>
      </c>
      <c r="B2247">
        <v>1</v>
      </c>
      <c r="C2247">
        <v>0</v>
      </c>
      <c r="D2247">
        <v>2.2412000000000001</v>
      </c>
    </row>
    <row r="2248" spans="1:4" x14ac:dyDescent="0.35">
      <c r="A2248">
        <v>659.97600000000011</v>
      </c>
      <c r="B2248">
        <v>3</v>
      </c>
      <c r="C2248">
        <v>0.2</v>
      </c>
      <c r="D2248">
        <v>49.498199999999969</v>
      </c>
    </row>
    <row r="2249" spans="1:4" x14ac:dyDescent="0.35">
      <c r="A2249">
        <v>13.36</v>
      </c>
      <c r="B2249">
        <v>2</v>
      </c>
      <c r="C2249">
        <v>0</v>
      </c>
      <c r="D2249">
        <v>6.4127999999999998</v>
      </c>
    </row>
    <row r="2250" spans="1:4" x14ac:dyDescent="0.35">
      <c r="A2250">
        <v>41.72</v>
      </c>
      <c r="B2250">
        <v>5</v>
      </c>
      <c r="C2250">
        <v>0.2</v>
      </c>
      <c r="D2250">
        <v>13.037499999999998</v>
      </c>
    </row>
    <row r="2251" spans="1:4" x14ac:dyDescent="0.35">
      <c r="A2251">
        <v>11.52</v>
      </c>
      <c r="B2251">
        <v>5</v>
      </c>
      <c r="C2251">
        <v>0.2</v>
      </c>
      <c r="D2251">
        <v>4.1760000000000002</v>
      </c>
    </row>
    <row r="2252" spans="1:4" x14ac:dyDescent="0.35">
      <c r="A2252">
        <v>541.43999999999994</v>
      </c>
      <c r="B2252">
        <v>6</v>
      </c>
      <c r="C2252">
        <v>0</v>
      </c>
      <c r="D2252">
        <v>157.01759999999993</v>
      </c>
    </row>
    <row r="2253" spans="1:4" x14ac:dyDescent="0.35">
      <c r="A2253">
        <v>19.440000000000001</v>
      </c>
      <c r="B2253">
        <v>3</v>
      </c>
      <c r="C2253">
        <v>0</v>
      </c>
      <c r="D2253">
        <v>9.3312000000000008</v>
      </c>
    </row>
    <row r="2254" spans="1:4" x14ac:dyDescent="0.35">
      <c r="A2254">
        <v>143.69999999999999</v>
      </c>
      <c r="B2254">
        <v>3</v>
      </c>
      <c r="C2254">
        <v>0</v>
      </c>
      <c r="D2254">
        <v>68.975999999999999</v>
      </c>
    </row>
    <row r="2255" spans="1:4" x14ac:dyDescent="0.35">
      <c r="A2255">
        <v>43.26</v>
      </c>
      <c r="B2255">
        <v>3</v>
      </c>
      <c r="C2255">
        <v>0</v>
      </c>
      <c r="D2255">
        <v>14.275799999999998</v>
      </c>
    </row>
    <row r="2256" spans="1:4" x14ac:dyDescent="0.35">
      <c r="A2256">
        <v>43.56</v>
      </c>
      <c r="B2256">
        <v>2</v>
      </c>
      <c r="C2256">
        <v>0</v>
      </c>
      <c r="D2256">
        <v>15.245999999999999</v>
      </c>
    </row>
    <row r="2257" spans="1:4" x14ac:dyDescent="0.35">
      <c r="A2257">
        <v>437.84999999999997</v>
      </c>
      <c r="B2257">
        <v>3</v>
      </c>
      <c r="C2257">
        <v>0</v>
      </c>
      <c r="D2257">
        <v>131.35499999999996</v>
      </c>
    </row>
    <row r="2258" spans="1:4" x14ac:dyDescent="0.35">
      <c r="A2258">
        <v>109.48</v>
      </c>
      <c r="B2258">
        <v>2</v>
      </c>
      <c r="C2258">
        <v>0</v>
      </c>
      <c r="D2258">
        <v>33.938800000000001</v>
      </c>
    </row>
    <row r="2259" spans="1:4" x14ac:dyDescent="0.35">
      <c r="A2259">
        <v>1212.96</v>
      </c>
      <c r="B2259">
        <v>7</v>
      </c>
      <c r="C2259">
        <v>0.2</v>
      </c>
      <c r="D2259">
        <v>90.97199999999998</v>
      </c>
    </row>
    <row r="2260" spans="1:4" x14ac:dyDescent="0.35">
      <c r="A2260">
        <v>18.54</v>
      </c>
      <c r="B2260">
        <v>2</v>
      </c>
      <c r="C2260">
        <v>0</v>
      </c>
      <c r="D2260">
        <v>8.7137999999999991</v>
      </c>
    </row>
    <row r="2261" spans="1:4" x14ac:dyDescent="0.35">
      <c r="A2261">
        <v>5</v>
      </c>
      <c r="B2261">
        <v>1</v>
      </c>
      <c r="C2261">
        <v>0</v>
      </c>
      <c r="D2261">
        <v>2.4</v>
      </c>
    </row>
    <row r="2262" spans="1:4" x14ac:dyDescent="0.35">
      <c r="A2262">
        <v>371.96999999999997</v>
      </c>
      <c r="B2262">
        <v>3</v>
      </c>
      <c r="C2262">
        <v>0</v>
      </c>
      <c r="D2262">
        <v>66.954599999999971</v>
      </c>
    </row>
    <row r="2263" spans="1:4" x14ac:dyDescent="0.35">
      <c r="A2263">
        <v>166.24</v>
      </c>
      <c r="B2263">
        <v>1</v>
      </c>
      <c r="C2263">
        <v>0</v>
      </c>
      <c r="D2263">
        <v>24.936000000000007</v>
      </c>
    </row>
    <row r="2264" spans="1:4" x14ac:dyDescent="0.35">
      <c r="A2264">
        <v>359.96999999999997</v>
      </c>
      <c r="B2264">
        <v>3</v>
      </c>
      <c r="C2264">
        <v>0</v>
      </c>
      <c r="D2264">
        <v>79.193399999999968</v>
      </c>
    </row>
    <row r="2265" spans="1:4" x14ac:dyDescent="0.35">
      <c r="A2265">
        <v>499.98</v>
      </c>
      <c r="B2265">
        <v>2</v>
      </c>
      <c r="C2265">
        <v>0</v>
      </c>
      <c r="D2265">
        <v>114.99540000000002</v>
      </c>
    </row>
    <row r="2266" spans="1:4" x14ac:dyDescent="0.35">
      <c r="A2266">
        <v>5.28</v>
      </c>
      <c r="B2266">
        <v>1</v>
      </c>
      <c r="C2266">
        <v>0</v>
      </c>
      <c r="D2266">
        <v>2.3759999999999999</v>
      </c>
    </row>
    <row r="2267" spans="1:4" x14ac:dyDescent="0.35">
      <c r="A2267">
        <v>8.26</v>
      </c>
      <c r="B2267">
        <v>2</v>
      </c>
      <c r="C2267">
        <v>0</v>
      </c>
      <c r="D2267">
        <v>3.8822000000000001</v>
      </c>
    </row>
    <row r="2268" spans="1:4" x14ac:dyDescent="0.35">
      <c r="A2268">
        <v>7.9680000000000009</v>
      </c>
      <c r="B2268">
        <v>2</v>
      </c>
      <c r="C2268">
        <v>0.2</v>
      </c>
      <c r="D2268">
        <v>2.6892000000000005</v>
      </c>
    </row>
    <row r="2269" spans="1:4" x14ac:dyDescent="0.35">
      <c r="A2269">
        <v>12.96</v>
      </c>
      <c r="B2269">
        <v>2</v>
      </c>
      <c r="C2269">
        <v>0</v>
      </c>
      <c r="D2269">
        <v>6.3504000000000005</v>
      </c>
    </row>
    <row r="2270" spans="1:4" x14ac:dyDescent="0.35">
      <c r="A2270">
        <v>6.48</v>
      </c>
      <c r="B2270">
        <v>1</v>
      </c>
      <c r="C2270">
        <v>0</v>
      </c>
      <c r="D2270">
        <v>3.1104000000000003</v>
      </c>
    </row>
    <row r="2271" spans="1:4" x14ac:dyDescent="0.35">
      <c r="A2271">
        <v>6.9840000000000009</v>
      </c>
      <c r="B2271">
        <v>1</v>
      </c>
      <c r="C2271">
        <v>0.2</v>
      </c>
      <c r="D2271">
        <v>2.3570999999999991</v>
      </c>
    </row>
    <row r="2272" spans="1:4" x14ac:dyDescent="0.35">
      <c r="A2272">
        <v>47.96</v>
      </c>
      <c r="B2272">
        <v>5</v>
      </c>
      <c r="C2272">
        <v>0.2</v>
      </c>
      <c r="D2272">
        <v>4.196499999999995</v>
      </c>
    </row>
    <row r="2273" spans="1:4" x14ac:dyDescent="0.35">
      <c r="A2273">
        <v>199.74</v>
      </c>
      <c r="B2273">
        <v>6</v>
      </c>
      <c r="C2273">
        <v>0</v>
      </c>
      <c r="D2273">
        <v>47.937599999999996</v>
      </c>
    </row>
    <row r="2274" spans="1:4" x14ac:dyDescent="0.35">
      <c r="A2274">
        <v>435.26</v>
      </c>
      <c r="B2274">
        <v>7</v>
      </c>
      <c r="C2274">
        <v>0</v>
      </c>
      <c r="D2274">
        <v>95.757200000000012</v>
      </c>
    </row>
    <row r="2275" spans="1:4" x14ac:dyDescent="0.35">
      <c r="A2275">
        <v>1119.9840000000002</v>
      </c>
      <c r="B2275">
        <v>2</v>
      </c>
      <c r="C2275">
        <v>0.2</v>
      </c>
      <c r="D2275">
        <v>377.99459999999993</v>
      </c>
    </row>
    <row r="2276" spans="1:4" x14ac:dyDescent="0.35">
      <c r="A2276">
        <v>143.43199999999999</v>
      </c>
      <c r="B2276">
        <v>1</v>
      </c>
      <c r="C2276">
        <v>0.2</v>
      </c>
      <c r="D2276">
        <v>3.5857999999999848</v>
      </c>
    </row>
    <row r="2277" spans="1:4" x14ac:dyDescent="0.35">
      <c r="A2277">
        <v>122.352</v>
      </c>
      <c r="B2277">
        <v>3</v>
      </c>
      <c r="C2277">
        <v>0.2</v>
      </c>
      <c r="D2277">
        <v>13.764599999999994</v>
      </c>
    </row>
    <row r="2278" spans="1:4" x14ac:dyDescent="0.35">
      <c r="A2278">
        <v>306.2</v>
      </c>
      <c r="B2278">
        <v>5</v>
      </c>
      <c r="C2278">
        <v>0</v>
      </c>
      <c r="D2278">
        <v>0</v>
      </c>
    </row>
    <row r="2279" spans="1:4" x14ac:dyDescent="0.35">
      <c r="A2279">
        <v>85.98</v>
      </c>
      <c r="B2279">
        <v>1</v>
      </c>
      <c r="C2279">
        <v>0</v>
      </c>
      <c r="D2279">
        <v>22.354800000000004</v>
      </c>
    </row>
    <row r="2280" spans="1:4" x14ac:dyDescent="0.35">
      <c r="A2280">
        <v>223.96</v>
      </c>
      <c r="B2280">
        <v>4</v>
      </c>
      <c r="C2280">
        <v>0</v>
      </c>
      <c r="D2280">
        <v>53.750400000000013</v>
      </c>
    </row>
    <row r="2281" spans="1:4" x14ac:dyDescent="0.35">
      <c r="A2281">
        <v>97.567999999999998</v>
      </c>
      <c r="B2281">
        <v>2</v>
      </c>
      <c r="C2281">
        <v>0.2</v>
      </c>
      <c r="D2281">
        <v>-6.0980000000000025</v>
      </c>
    </row>
    <row r="2282" spans="1:4" x14ac:dyDescent="0.35">
      <c r="A2282">
        <v>614.27200000000005</v>
      </c>
      <c r="B2282">
        <v>8</v>
      </c>
      <c r="C2282">
        <v>0.2</v>
      </c>
      <c r="D2282">
        <v>-23.03520000000006</v>
      </c>
    </row>
    <row r="2283" spans="1:4" x14ac:dyDescent="0.35">
      <c r="A2283">
        <v>199.98</v>
      </c>
      <c r="B2283">
        <v>2</v>
      </c>
      <c r="C2283">
        <v>0</v>
      </c>
      <c r="D2283">
        <v>37.996199999999988</v>
      </c>
    </row>
    <row r="2284" spans="1:4" x14ac:dyDescent="0.35">
      <c r="A2284">
        <v>48.16</v>
      </c>
      <c r="B2284">
        <v>7</v>
      </c>
      <c r="C2284">
        <v>0</v>
      </c>
      <c r="D2284">
        <v>22.153599999999997</v>
      </c>
    </row>
    <row r="2285" spans="1:4" x14ac:dyDescent="0.35">
      <c r="A2285">
        <v>23.92</v>
      </c>
      <c r="B2285">
        <v>2</v>
      </c>
      <c r="C2285">
        <v>0</v>
      </c>
      <c r="D2285">
        <v>6.6976000000000013</v>
      </c>
    </row>
    <row r="2286" spans="1:4" x14ac:dyDescent="0.35">
      <c r="A2286">
        <v>60.69</v>
      </c>
      <c r="B2286">
        <v>7</v>
      </c>
      <c r="C2286">
        <v>0</v>
      </c>
      <c r="D2286">
        <v>16.386300000000002</v>
      </c>
    </row>
    <row r="2287" spans="1:4" x14ac:dyDescent="0.35">
      <c r="A2287">
        <v>14.352000000000002</v>
      </c>
      <c r="B2287">
        <v>3</v>
      </c>
      <c r="C2287">
        <v>0.2</v>
      </c>
      <c r="D2287">
        <v>5.2026000000000003</v>
      </c>
    </row>
    <row r="2288" spans="1:4" x14ac:dyDescent="0.35">
      <c r="A2288">
        <v>35.04</v>
      </c>
      <c r="B2288">
        <v>2</v>
      </c>
      <c r="C2288">
        <v>0</v>
      </c>
      <c r="D2288">
        <v>12.263999999999999</v>
      </c>
    </row>
    <row r="2289" spans="1:4" x14ac:dyDescent="0.35">
      <c r="A2289">
        <v>17.480000000000004</v>
      </c>
      <c r="B2289">
        <v>5</v>
      </c>
      <c r="C2289">
        <v>0.2</v>
      </c>
      <c r="D2289">
        <v>1.3109999999999999</v>
      </c>
    </row>
    <row r="2290" spans="1:4" x14ac:dyDescent="0.35">
      <c r="A2290">
        <v>16.399999999999999</v>
      </c>
      <c r="B2290">
        <v>5</v>
      </c>
      <c r="C2290">
        <v>0</v>
      </c>
      <c r="D2290">
        <v>4.7559999999999985</v>
      </c>
    </row>
    <row r="2291" spans="1:4" x14ac:dyDescent="0.35">
      <c r="A2291">
        <v>892.98</v>
      </c>
      <c r="B2291">
        <v>2</v>
      </c>
      <c r="C2291">
        <v>0</v>
      </c>
      <c r="D2291">
        <v>80.368200000000002</v>
      </c>
    </row>
    <row r="2292" spans="1:4" x14ac:dyDescent="0.35">
      <c r="A2292">
        <v>287.96999999999997</v>
      </c>
      <c r="B2292">
        <v>3</v>
      </c>
      <c r="C2292">
        <v>0</v>
      </c>
      <c r="D2292">
        <v>77.751899999999992</v>
      </c>
    </row>
    <row r="2293" spans="1:4" x14ac:dyDescent="0.35">
      <c r="A2293">
        <v>595.38</v>
      </c>
      <c r="B2293">
        <v>6</v>
      </c>
      <c r="C2293">
        <v>0</v>
      </c>
      <c r="D2293">
        <v>297.69</v>
      </c>
    </row>
    <row r="2294" spans="1:4" x14ac:dyDescent="0.35">
      <c r="A2294">
        <v>12.96</v>
      </c>
      <c r="B2294">
        <v>2</v>
      </c>
      <c r="C2294">
        <v>0</v>
      </c>
      <c r="D2294">
        <v>6.2208000000000006</v>
      </c>
    </row>
    <row r="2295" spans="1:4" x14ac:dyDescent="0.35">
      <c r="A2295">
        <v>4.95</v>
      </c>
      <c r="B2295">
        <v>1</v>
      </c>
      <c r="C2295">
        <v>0</v>
      </c>
      <c r="D2295">
        <v>1.3365</v>
      </c>
    </row>
    <row r="2296" spans="1:4" x14ac:dyDescent="0.35">
      <c r="A2296">
        <v>181.95</v>
      </c>
      <c r="B2296">
        <v>3</v>
      </c>
      <c r="C2296">
        <v>0</v>
      </c>
      <c r="D2296">
        <v>38.209499999999998</v>
      </c>
    </row>
    <row r="2297" spans="1:4" x14ac:dyDescent="0.35">
      <c r="A2297">
        <v>13.52</v>
      </c>
      <c r="B2297">
        <v>4</v>
      </c>
      <c r="C2297">
        <v>0</v>
      </c>
      <c r="D2297">
        <v>6.219199999999999</v>
      </c>
    </row>
    <row r="2298" spans="1:4" x14ac:dyDescent="0.35">
      <c r="A2298">
        <v>259.7</v>
      </c>
      <c r="B2298">
        <v>5</v>
      </c>
      <c r="C2298">
        <v>0</v>
      </c>
      <c r="D2298">
        <v>106.477</v>
      </c>
    </row>
    <row r="2299" spans="1:4" x14ac:dyDescent="0.35">
      <c r="A2299">
        <v>42.95</v>
      </c>
      <c r="B2299">
        <v>1</v>
      </c>
      <c r="C2299">
        <v>0</v>
      </c>
      <c r="D2299">
        <v>1.2884999999999991</v>
      </c>
    </row>
    <row r="2300" spans="1:4" x14ac:dyDescent="0.35">
      <c r="A2300">
        <v>1399.93</v>
      </c>
      <c r="B2300">
        <v>7</v>
      </c>
      <c r="C2300">
        <v>0</v>
      </c>
      <c r="D2300">
        <v>601.96990000000005</v>
      </c>
    </row>
    <row r="2301" spans="1:4" x14ac:dyDescent="0.35">
      <c r="A2301">
        <v>503.96</v>
      </c>
      <c r="B2301">
        <v>4</v>
      </c>
      <c r="C2301">
        <v>0</v>
      </c>
      <c r="D2301">
        <v>125.99000000000001</v>
      </c>
    </row>
    <row r="2302" spans="1:4" x14ac:dyDescent="0.35">
      <c r="A2302">
        <v>12.72</v>
      </c>
      <c r="B2302">
        <v>3</v>
      </c>
      <c r="C2302">
        <v>0</v>
      </c>
      <c r="D2302">
        <v>6.36</v>
      </c>
    </row>
    <row r="2303" spans="1:4" x14ac:dyDescent="0.35">
      <c r="A2303">
        <v>11.52</v>
      </c>
      <c r="B2303">
        <v>4</v>
      </c>
      <c r="C2303">
        <v>0</v>
      </c>
      <c r="D2303">
        <v>5.6448</v>
      </c>
    </row>
    <row r="2304" spans="1:4" x14ac:dyDescent="0.35">
      <c r="A2304">
        <v>316</v>
      </c>
      <c r="B2304">
        <v>4</v>
      </c>
      <c r="C2304">
        <v>0</v>
      </c>
      <c r="D2304">
        <v>31.599999999999966</v>
      </c>
    </row>
    <row r="2305" spans="1:4" x14ac:dyDescent="0.35">
      <c r="A2305">
        <v>723.92</v>
      </c>
      <c r="B2305">
        <v>4</v>
      </c>
      <c r="C2305">
        <v>0</v>
      </c>
      <c r="D2305">
        <v>188.2192</v>
      </c>
    </row>
    <row r="2306" spans="1:4" x14ac:dyDescent="0.35">
      <c r="A2306">
        <v>106.32</v>
      </c>
      <c r="B2306">
        <v>3</v>
      </c>
      <c r="C2306">
        <v>0</v>
      </c>
      <c r="D2306">
        <v>49.970399999999991</v>
      </c>
    </row>
    <row r="2307" spans="1:4" x14ac:dyDescent="0.35">
      <c r="A2307">
        <v>141.37199999999999</v>
      </c>
      <c r="B2307">
        <v>2</v>
      </c>
      <c r="C2307">
        <v>0.3</v>
      </c>
      <c r="D2307">
        <v>-14.137200000000014</v>
      </c>
    </row>
    <row r="2308" spans="1:4" x14ac:dyDescent="0.35">
      <c r="A2308">
        <v>27.216000000000001</v>
      </c>
      <c r="B2308">
        <v>3</v>
      </c>
      <c r="C2308">
        <v>0.2</v>
      </c>
      <c r="D2308">
        <v>9.8657999999999983</v>
      </c>
    </row>
    <row r="2309" spans="1:4" x14ac:dyDescent="0.35">
      <c r="A2309">
        <v>390.75</v>
      </c>
      <c r="B2309">
        <v>5</v>
      </c>
      <c r="C2309">
        <v>0</v>
      </c>
      <c r="D2309">
        <v>171.93000000000006</v>
      </c>
    </row>
    <row r="2310" spans="1:4" x14ac:dyDescent="0.35">
      <c r="A2310">
        <v>280.79200000000003</v>
      </c>
      <c r="B2310">
        <v>1</v>
      </c>
      <c r="C2310">
        <v>0.2</v>
      </c>
      <c r="D2310">
        <v>35.098999999999961</v>
      </c>
    </row>
    <row r="2311" spans="1:4" x14ac:dyDescent="0.35">
      <c r="A2311">
        <v>68.448000000000008</v>
      </c>
      <c r="B2311">
        <v>4</v>
      </c>
      <c r="C2311">
        <v>0.2</v>
      </c>
      <c r="D2311">
        <v>7.7003999999999948</v>
      </c>
    </row>
    <row r="2312" spans="1:4" x14ac:dyDescent="0.35">
      <c r="A2312">
        <v>88.04</v>
      </c>
      <c r="B2312">
        <v>5</v>
      </c>
      <c r="C2312">
        <v>0.2</v>
      </c>
      <c r="D2312">
        <v>6.602999999999998</v>
      </c>
    </row>
    <row r="2313" spans="1:4" x14ac:dyDescent="0.35">
      <c r="A2313">
        <v>15.872</v>
      </c>
      <c r="B2313">
        <v>1</v>
      </c>
      <c r="C2313">
        <v>0.2</v>
      </c>
      <c r="D2313">
        <v>1.9839999999999982</v>
      </c>
    </row>
    <row r="2314" spans="1:4" x14ac:dyDescent="0.35">
      <c r="A2314">
        <v>215.59200000000001</v>
      </c>
      <c r="B2314">
        <v>3</v>
      </c>
      <c r="C2314">
        <v>0.2</v>
      </c>
      <c r="D2314">
        <v>-48.508200000000009</v>
      </c>
    </row>
    <row r="2315" spans="1:4" x14ac:dyDescent="0.35">
      <c r="A2315">
        <v>14.62</v>
      </c>
      <c r="B2315">
        <v>2</v>
      </c>
      <c r="C2315">
        <v>0</v>
      </c>
      <c r="D2315">
        <v>6.8713999999999995</v>
      </c>
    </row>
    <row r="2316" spans="1:4" x14ac:dyDescent="0.35">
      <c r="A2316">
        <v>416.32</v>
      </c>
      <c r="B2316">
        <v>2</v>
      </c>
      <c r="C2316">
        <v>0</v>
      </c>
      <c r="D2316">
        <v>112.40640000000002</v>
      </c>
    </row>
    <row r="2317" spans="1:4" x14ac:dyDescent="0.35">
      <c r="A2317">
        <v>43</v>
      </c>
      <c r="B2317">
        <v>5</v>
      </c>
      <c r="C2317">
        <v>0</v>
      </c>
      <c r="D2317">
        <v>20.21</v>
      </c>
    </row>
    <row r="2318" spans="1:4" x14ac:dyDescent="0.35">
      <c r="A2318">
        <v>182.94</v>
      </c>
      <c r="B2318">
        <v>3</v>
      </c>
      <c r="C2318">
        <v>0</v>
      </c>
      <c r="D2318">
        <v>27.440999999999995</v>
      </c>
    </row>
    <row r="2319" spans="1:4" x14ac:dyDescent="0.35">
      <c r="A2319">
        <v>60.83</v>
      </c>
      <c r="B2319">
        <v>7</v>
      </c>
      <c r="C2319">
        <v>0</v>
      </c>
      <c r="D2319">
        <v>30.414999999999999</v>
      </c>
    </row>
    <row r="2320" spans="1:4" x14ac:dyDescent="0.35">
      <c r="A2320">
        <v>389.97</v>
      </c>
      <c r="B2320">
        <v>3</v>
      </c>
      <c r="C2320">
        <v>0</v>
      </c>
      <c r="D2320">
        <v>132.58980000000003</v>
      </c>
    </row>
    <row r="2321" spans="1:4" x14ac:dyDescent="0.35">
      <c r="A2321">
        <v>194.32</v>
      </c>
      <c r="B2321">
        <v>4</v>
      </c>
      <c r="C2321">
        <v>0</v>
      </c>
      <c r="D2321">
        <v>56.352799999999974</v>
      </c>
    </row>
    <row r="2322" spans="1:4" x14ac:dyDescent="0.35">
      <c r="A2322">
        <v>265.93</v>
      </c>
      <c r="B2322">
        <v>7</v>
      </c>
      <c r="C2322">
        <v>0</v>
      </c>
      <c r="D2322">
        <v>63.8232</v>
      </c>
    </row>
    <row r="2323" spans="1:4" x14ac:dyDescent="0.35">
      <c r="A2323">
        <v>94.74</v>
      </c>
      <c r="B2323">
        <v>3</v>
      </c>
      <c r="C2323">
        <v>0</v>
      </c>
      <c r="D2323">
        <v>44.527799999999992</v>
      </c>
    </row>
    <row r="2324" spans="1:4" x14ac:dyDescent="0.35">
      <c r="A2324">
        <v>60.64</v>
      </c>
      <c r="B2324">
        <v>4</v>
      </c>
      <c r="C2324">
        <v>0</v>
      </c>
      <c r="D2324">
        <v>27.894399999999997</v>
      </c>
    </row>
    <row r="2325" spans="1:4" x14ac:dyDescent="0.35">
      <c r="A2325">
        <v>76.3</v>
      </c>
      <c r="B2325">
        <v>5</v>
      </c>
      <c r="C2325">
        <v>0</v>
      </c>
      <c r="D2325">
        <v>38.15</v>
      </c>
    </row>
    <row r="2326" spans="1:4" x14ac:dyDescent="0.35">
      <c r="A2326">
        <v>364.79999999999995</v>
      </c>
      <c r="B2326">
        <v>12</v>
      </c>
      <c r="C2326">
        <v>0</v>
      </c>
      <c r="D2326">
        <v>167.80799999999999</v>
      </c>
    </row>
    <row r="2327" spans="1:4" x14ac:dyDescent="0.35">
      <c r="A2327">
        <v>79.872000000000014</v>
      </c>
      <c r="B2327">
        <v>3</v>
      </c>
      <c r="C2327">
        <v>0.2</v>
      </c>
      <c r="D2327">
        <v>29.951999999999998</v>
      </c>
    </row>
    <row r="2328" spans="1:4" x14ac:dyDescent="0.35">
      <c r="A2328">
        <v>46.384</v>
      </c>
      <c r="B2328">
        <v>1</v>
      </c>
      <c r="C2328">
        <v>0.2</v>
      </c>
      <c r="D2328">
        <v>1.1596000000000011</v>
      </c>
    </row>
    <row r="2329" spans="1:4" x14ac:dyDescent="0.35">
      <c r="A2329">
        <v>12.96</v>
      </c>
      <c r="B2329">
        <v>2</v>
      </c>
      <c r="C2329">
        <v>0</v>
      </c>
      <c r="D2329">
        <v>6.2208000000000006</v>
      </c>
    </row>
    <row r="2330" spans="1:4" x14ac:dyDescent="0.35">
      <c r="A2330">
        <v>14.352000000000002</v>
      </c>
      <c r="B2330">
        <v>3</v>
      </c>
      <c r="C2330">
        <v>0.2</v>
      </c>
      <c r="D2330">
        <v>5.2026000000000003</v>
      </c>
    </row>
    <row r="2331" spans="1:4" x14ac:dyDescent="0.35">
      <c r="A2331">
        <v>547.13599999999997</v>
      </c>
      <c r="B2331">
        <v>4</v>
      </c>
      <c r="C2331">
        <v>0.2</v>
      </c>
      <c r="D2331">
        <v>-68.392000000000053</v>
      </c>
    </row>
    <row r="2332" spans="1:4" x14ac:dyDescent="0.35">
      <c r="A2332">
        <v>41.96</v>
      </c>
      <c r="B2332">
        <v>2</v>
      </c>
      <c r="C2332">
        <v>0</v>
      </c>
      <c r="D2332">
        <v>2.9371999999999971</v>
      </c>
    </row>
    <row r="2333" spans="1:4" x14ac:dyDescent="0.35">
      <c r="A2333">
        <v>41.7</v>
      </c>
      <c r="B2333">
        <v>5</v>
      </c>
      <c r="C2333">
        <v>0</v>
      </c>
      <c r="D2333">
        <v>20.85</v>
      </c>
    </row>
    <row r="2334" spans="1:4" x14ac:dyDescent="0.35">
      <c r="A2334">
        <v>277.39999999999998</v>
      </c>
      <c r="B2334">
        <v>5</v>
      </c>
      <c r="C2334">
        <v>0</v>
      </c>
      <c r="D2334">
        <v>133.15199999999999</v>
      </c>
    </row>
    <row r="2335" spans="1:4" x14ac:dyDescent="0.35">
      <c r="A2335">
        <v>5.78</v>
      </c>
      <c r="B2335">
        <v>1</v>
      </c>
      <c r="C2335">
        <v>0</v>
      </c>
      <c r="D2335">
        <v>2.8322000000000003</v>
      </c>
    </row>
    <row r="2336" spans="1:4" x14ac:dyDescent="0.35">
      <c r="A2336">
        <v>69.216000000000008</v>
      </c>
      <c r="B2336">
        <v>6</v>
      </c>
      <c r="C2336">
        <v>0.2</v>
      </c>
      <c r="D2336">
        <v>11.247599999999995</v>
      </c>
    </row>
    <row r="2337" spans="1:4" x14ac:dyDescent="0.35">
      <c r="A2337">
        <v>10.86</v>
      </c>
      <c r="B2337">
        <v>3</v>
      </c>
      <c r="C2337">
        <v>0</v>
      </c>
      <c r="D2337">
        <v>5.1042000000000005</v>
      </c>
    </row>
    <row r="2338" spans="1:4" x14ac:dyDescent="0.35">
      <c r="A2338">
        <v>426.78999999999996</v>
      </c>
      <c r="B2338">
        <v>7</v>
      </c>
      <c r="C2338">
        <v>0</v>
      </c>
      <c r="D2338">
        <v>123.76909999999995</v>
      </c>
    </row>
    <row r="2339" spans="1:4" x14ac:dyDescent="0.35">
      <c r="A2339">
        <v>25.92</v>
      </c>
      <c r="B2339">
        <v>4</v>
      </c>
      <c r="C2339">
        <v>0</v>
      </c>
      <c r="D2339">
        <v>12.441600000000001</v>
      </c>
    </row>
    <row r="2340" spans="1:4" x14ac:dyDescent="0.35">
      <c r="A2340">
        <v>45.92</v>
      </c>
      <c r="B2340">
        <v>4</v>
      </c>
      <c r="C2340">
        <v>0</v>
      </c>
      <c r="D2340">
        <v>22.500800000000002</v>
      </c>
    </row>
    <row r="2341" spans="1:4" x14ac:dyDescent="0.35">
      <c r="A2341">
        <v>10.72</v>
      </c>
      <c r="B2341">
        <v>2</v>
      </c>
      <c r="C2341">
        <v>0.2</v>
      </c>
      <c r="D2341">
        <v>1.7419999999999987</v>
      </c>
    </row>
    <row r="2342" spans="1:4" x14ac:dyDescent="0.35">
      <c r="A2342">
        <v>41.86</v>
      </c>
      <c r="B2342">
        <v>7</v>
      </c>
      <c r="C2342">
        <v>0</v>
      </c>
      <c r="D2342">
        <v>10.465</v>
      </c>
    </row>
    <row r="2343" spans="1:4" x14ac:dyDescent="0.35">
      <c r="A2343">
        <v>63.2</v>
      </c>
      <c r="B2343">
        <v>5</v>
      </c>
      <c r="C2343">
        <v>0</v>
      </c>
      <c r="D2343">
        <v>23.384</v>
      </c>
    </row>
    <row r="2344" spans="1:4" x14ac:dyDescent="0.35">
      <c r="A2344">
        <v>113.97</v>
      </c>
      <c r="B2344">
        <v>3</v>
      </c>
      <c r="C2344">
        <v>0</v>
      </c>
      <c r="D2344">
        <v>27.352799999999998</v>
      </c>
    </row>
    <row r="2345" spans="1:4" x14ac:dyDescent="0.35">
      <c r="A2345">
        <v>123.55199999999999</v>
      </c>
      <c r="B2345">
        <v>3</v>
      </c>
      <c r="C2345">
        <v>0.2</v>
      </c>
      <c r="D2345">
        <v>-29.343599999999995</v>
      </c>
    </row>
    <row r="2346" spans="1:4" x14ac:dyDescent="0.35">
      <c r="A2346">
        <v>490.32</v>
      </c>
      <c r="B2346">
        <v>9</v>
      </c>
      <c r="C2346">
        <v>0</v>
      </c>
      <c r="D2346">
        <v>137.28960000000004</v>
      </c>
    </row>
    <row r="2347" spans="1:4" x14ac:dyDescent="0.35">
      <c r="A2347">
        <v>70.08</v>
      </c>
      <c r="B2347">
        <v>5</v>
      </c>
      <c r="C2347">
        <v>0.2</v>
      </c>
      <c r="D2347">
        <v>24.527999999999995</v>
      </c>
    </row>
    <row r="2348" spans="1:4" x14ac:dyDescent="0.35">
      <c r="A2348">
        <v>1.2719999999999998</v>
      </c>
      <c r="B2348">
        <v>2</v>
      </c>
      <c r="C2348">
        <v>0.8</v>
      </c>
      <c r="D2348">
        <v>-2.1624000000000012</v>
      </c>
    </row>
    <row r="2349" spans="1:4" x14ac:dyDescent="0.35">
      <c r="A2349">
        <v>557.58500000000004</v>
      </c>
      <c r="B2349">
        <v>5</v>
      </c>
      <c r="C2349">
        <v>0.3</v>
      </c>
      <c r="D2349">
        <v>0</v>
      </c>
    </row>
    <row r="2350" spans="1:4" x14ac:dyDescent="0.35">
      <c r="A2350">
        <v>9.0240000000000009</v>
      </c>
      <c r="B2350">
        <v>6</v>
      </c>
      <c r="C2350">
        <v>0.2</v>
      </c>
      <c r="D2350">
        <v>3.1583999999999985</v>
      </c>
    </row>
    <row r="2351" spans="1:4" x14ac:dyDescent="0.35">
      <c r="A2351">
        <v>69.456000000000003</v>
      </c>
      <c r="B2351">
        <v>2</v>
      </c>
      <c r="C2351">
        <v>0.2</v>
      </c>
      <c r="D2351">
        <v>22.573199999999996</v>
      </c>
    </row>
    <row r="2352" spans="1:4" x14ac:dyDescent="0.35">
      <c r="A2352">
        <v>10.86</v>
      </c>
      <c r="B2352">
        <v>2</v>
      </c>
      <c r="C2352">
        <v>0</v>
      </c>
      <c r="D2352">
        <v>5.3213999999999997</v>
      </c>
    </row>
    <row r="2353" spans="1:4" x14ac:dyDescent="0.35">
      <c r="A2353">
        <v>79.47</v>
      </c>
      <c r="B2353">
        <v>3</v>
      </c>
      <c r="C2353">
        <v>0</v>
      </c>
      <c r="D2353">
        <v>22.251600000000003</v>
      </c>
    </row>
    <row r="2354" spans="1:4" x14ac:dyDescent="0.35">
      <c r="A2354">
        <v>10.08</v>
      </c>
      <c r="B2354">
        <v>6</v>
      </c>
      <c r="C2354">
        <v>0</v>
      </c>
      <c r="D2354">
        <v>5.04</v>
      </c>
    </row>
    <row r="2355" spans="1:4" x14ac:dyDescent="0.35">
      <c r="A2355">
        <v>1552.8309999999999</v>
      </c>
      <c r="B2355">
        <v>7</v>
      </c>
      <c r="C2355">
        <v>0.15</v>
      </c>
      <c r="D2355">
        <v>200.95460000000008</v>
      </c>
    </row>
    <row r="2356" spans="1:4" x14ac:dyDescent="0.35">
      <c r="A2356">
        <v>137.24</v>
      </c>
      <c r="B2356">
        <v>5</v>
      </c>
      <c r="C2356">
        <v>0.2</v>
      </c>
      <c r="D2356">
        <v>46.3185</v>
      </c>
    </row>
    <row r="2357" spans="1:4" x14ac:dyDescent="0.35">
      <c r="A2357">
        <v>36.51</v>
      </c>
      <c r="B2357">
        <v>1</v>
      </c>
      <c r="C2357">
        <v>0</v>
      </c>
      <c r="D2357">
        <v>15.699300000000001</v>
      </c>
    </row>
    <row r="2358" spans="1:4" x14ac:dyDescent="0.35">
      <c r="A2358">
        <v>239.976</v>
      </c>
      <c r="B2358">
        <v>3</v>
      </c>
      <c r="C2358">
        <v>0.2</v>
      </c>
      <c r="D2358">
        <v>80.991899999999987</v>
      </c>
    </row>
    <row r="2359" spans="1:4" x14ac:dyDescent="0.35">
      <c r="A2359">
        <v>1579.7460000000001</v>
      </c>
      <c r="B2359">
        <v>7</v>
      </c>
      <c r="C2359">
        <v>0.4</v>
      </c>
      <c r="D2359">
        <v>-447.59469999999988</v>
      </c>
    </row>
    <row r="2360" spans="1:4" x14ac:dyDescent="0.35">
      <c r="A2360">
        <v>1071.576</v>
      </c>
      <c r="B2360">
        <v>4</v>
      </c>
      <c r="C2360">
        <v>0.4</v>
      </c>
      <c r="D2360">
        <v>-553.64760000000001</v>
      </c>
    </row>
    <row r="2361" spans="1:4" x14ac:dyDescent="0.35">
      <c r="A2361">
        <v>613.90800000000002</v>
      </c>
      <c r="B2361">
        <v>3</v>
      </c>
      <c r="C2361">
        <v>0.4</v>
      </c>
      <c r="D2361">
        <v>-122.78160000000003</v>
      </c>
    </row>
    <row r="2362" spans="1:4" x14ac:dyDescent="0.35">
      <c r="A2362">
        <v>34.86</v>
      </c>
      <c r="B2362">
        <v>7</v>
      </c>
      <c r="C2362">
        <v>0</v>
      </c>
      <c r="D2362">
        <v>16.3842</v>
      </c>
    </row>
    <row r="2363" spans="1:4" x14ac:dyDescent="0.35">
      <c r="A2363">
        <v>155.04</v>
      </c>
      <c r="B2363">
        <v>4</v>
      </c>
      <c r="C2363">
        <v>0</v>
      </c>
      <c r="D2363">
        <v>75.9696</v>
      </c>
    </row>
    <row r="2364" spans="1:4" x14ac:dyDescent="0.35">
      <c r="A2364">
        <v>13.710000000000003</v>
      </c>
      <c r="B2364">
        <v>5</v>
      </c>
      <c r="C2364">
        <v>0.7</v>
      </c>
      <c r="D2364">
        <v>-10.053999999999998</v>
      </c>
    </row>
    <row r="2365" spans="1:4" x14ac:dyDescent="0.35">
      <c r="A2365">
        <v>127.88</v>
      </c>
      <c r="B2365">
        <v>2</v>
      </c>
      <c r="C2365">
        <v>0</v>
      </c>
      <c r="D2365">
        <v>40.921599999999998</v>
      </c>
    </row>
    <row r="2366" spans="1:4" x14ac:dyDescent="0.35">
      <c r="A2366">
        <v>160.32</v>
      </c>
      <c r="B2366">
        <v>2</v>
      </c>
      <c r="C2366">
        <v>0</v>
      </c>
      <c r="D2366">
        <v>44.889600000000002</v>
      </c>
    </row>
    <row r="2367" spans="1:4" x14ac:dyDescent="0.35">
      <c r="A2367">
        <v>46</v>
      </c>
      <c r="B2367">
        <v>4</v>
      </c>
      <c r="C2367">
        <v>0</v>
      </c>
      <c r="D2367">
        <v>20.7</v>
      </c>
    </row>
    <row r="2368" spans="1:4" x14ac:dyDescent="0.35">
      <c r="A2368">
        <v>120.71199999999999</v>
      </c>
      <c r="B2368">
        <v>1</v>
      </c>
      <c r="C2368">
        <v>0.2</v>
      </c>
      <c r="D2368">
        <v>-18.106799999999993</v>
      </c>
    </row>
    <row r="2369" spans="1:4" x14ac:dyDescent="0.35">
      <c r="A2369">
        <v>23.12</v>
      </c>
      <c r="B2369">
        <v>4</v>
      </c>
      <c r="C2369">
        <v>0</v>
      </c>
      <c r="D2369">
        <v>11.328800000000001</v>
      </c>
    </row>
    <row r="2370" spans="1:4" x14ac:dyDescent="0.35">
      <c r="A2370">
        <v>532.70400000000006</v>
      </c>
      <c r="B2370">
        <v>6</v>
      </c>
      <c r="C2370">
        <v>0.2</v>
      </c>
      <c r="D2370">
        <v>-26.635200000000026</v>
      </c>
    </row>
    <row r="2371" spans="1:4" x14ac:dyDescent="0.35">
      <c r="A2371">
        <v>4.9119999999999999</v>
      </c>
      <c r="B2371">
        <v>2</v>
      </c>
      <c r="C2371">
        <v>0.2</v>
      </c>
      <c r="D2371">
        <v>0.30700000000000016</v>
      </c>
    </row>
    <row r="2372" spans="1:4" x14ac:dyDescent="0.35">
      <c r="A2372">
        <v>252</v>
      </c>
      <c r="B2372">
        <v>4</v>
      </c>
      <c r="C2372">
        <v>0</v>
      </c>
      <c r="D2372">
        <v>93.240000000000009</v>
      </c>
    </row>
    <row r="2373" spans="1:4" x14ac:dyDescent="0.35">
      <c r="A2373">
        <v>60.288000000000004</v>
      </c>
      <c r="B2373">
        <v>8</v>
      </c>
      <c r="C2373">
        <v>0.6</v>
      </c>
      <c r="D2373">
        <v>-27.129599999999996</v>
      </c>
    </row>
    <row r="2374" spans="1:4" x14ac:dyDescent="0.35">
      <c r="A2374">
        <v>2.6320000000000001</v>
      </c>
      <c r="B2374">
        <v>1</v>
      </c>
      <c r="C2374">
        <v>0.2</v>
      </c>
      <c r="D2374">
        <v>0.8224999999999999</v>
      </c>
    </row>
    <row r="2375" spans="1:4" x14ac:dyDescent="0.35">
      <c r="A2375">
        <v>23.688000000000002</v>
      </c>
      <c r="B2375">
        <v>9</v>
      </c>
      <c r="C2375">
        <v>0.2</v>
      </c>
      <c r="D2375">
        <v>7.698599999999999</v>
      </c>
    </row>
    <row r="2376" spans="1:4" x14ac:dyDescent="0.35">
      <c r="A2376">
        <v>253.37199999999996</v>
      </c>
      <c r="B2376">
        <v>2</v>
      </c>
      <c r="C2376">
        <v>0.3</v>
      </c>
      <c r="D2376">
        <v>-14.478399999999993</v>
      </c>
    </row>
    <row r="2377" spans="1:4" x14ac:dyDescent="0.35">
      <c r="A2377">
        <v>5.67</v>
      </c>
      <c r="B2377">
        <v>3</v>
      </c>
      <c r="C2377">
        <v>0</v>
      </c>
      <c r="D2377">
        <v>0.11340000000000017</v>
      </c>
    </row>
    <row r="2378" spans="1:4" x14ac:dyDescent="0.35">
      <c r="A2378">
        <v>76.77600000000001</v>
      </c>
      <c r="B2378">
        <v>4</v>
      </c>
      <c r="C2378">
        <v>0.7</v>
      </c>
      <c r="D2378">
        <v>-58.861599999999981</v>
      </c>
    </row>
    <row r="2379" spans="1:4" x14ac:dyDescent="0.35">
      <c r="A2379">
        <v>9.1840000000000011</v>
      </c>
      <c r="B2379">
        <v>2</v>
      </c>
      <c r="C2379">
        <v>0.2</v>
      </c>
      <c r="D2379">
        <v>1.1479999999999988</v>
      </c>
    </row>
    <row r="2380" spans="1:4" x14ac:dyDescent="0.35">
      <c r="A2380">
        <v>32.75</v>
      </c>
      <c r="B2380">
        <v>5</v>
      </c>
      <c r="C2380">
        <v>0</v>
      </c>
      <c r="D2380">
        <v>15.065</v>
      </c>
    </row>
    <row r="2381" spans="1:4" x14ac:dyDescent="0.35">
      <c r="A2381">
        <v>7.2160000000000002</v>
      </c>
      <c r="B2381">
        <v>2</v>
      </c>
      <c r="C2381">
        <v>0.2</v>
      </c>
      <c r="D2381">
        <v>1.7138000000000002</v>
      </c>
    </row>
    <row r="2382" spans="1:4" x14ac:dyDescent="0.35">
      <c r="A2382">
        <v>49.568000000000005</v>
      </c>
      <c r="B2382">
        <v>2</v>
      </c>
      <c r="C2382">
        <v>0.2</v>
      </c>
      <c r="D2382">
        <v>15.489999999999997</v>
      </c>
    </row>
    <row r="2383" spans="1:4" x14ac:dyDescent="0.35">
      <c r="A2383">
        <v>54.711999999999996</v>
      </c>
      <c r="B2383">
        <v>7</v>
      </c>
      <c r="C2383">
        <v>0.2</v>
      </c>
      <c r="D2383">
        <v>11.626299999999999</v>
      </c>
    </row>
    <row r="2384" spans="1:4" x14ac:dyDescent="0.35">
      <c r="A2384">
        <v>176.04</v>
      </c>
      <c r="B2384">
        <v>4</v>
      </c>
      <c r="C2384">
        <v>0</v>
      </c>
      <c r="D2384">
        <v>45.770399999999995</v>
      </c>
    </row>
    <row r="2385" spans="1:4" x14ac:dyDescent="0.35">
      <c r="A2385">
        <v>16.02</v>
      </c>
      <c r="B2385">
        <v>9</v>
      </c>
      <c r="C2385">
        <v>0</v>
      </c>
      <c r="D2385">
        <v>4.4855999999999998</v>
      </c>
    </row>
    <row r="2386" spans="1:4" x14ac:dyDescent="0.35">
      <c r="A2386">
        <v>185.92000000000002</v>
      </c>
      <c r="B2386">
        <v>4</v>
      </c>
      <c r="C2386">
        <v>0.2</v>
      </c>
      <c r="D2386">
        <v>62.74799999999999</v>
      </c>
    </row>
    <row r="2387" spans="1:4" x14ac:dyDescent="0.35">
      <c r="A2387">
        <v>211.16800000000001</v>
      </c>
      <c r="B2387">
        <v>4</v>
      </c>
      <c r="C2387">
        <v>0.2</v>
      </c>
      <c r="D2387">
        <v>15.837600000000009</v>
      </c>
    </row>
    <row r="2388" spans="1:4" x14ac:dyDescent="0.35">
      <c r="A2388">
        <v>479.98400000000004</v>
      </c>
      <c r="B2388">
        <v>2</v>
      </c>
      <c r="C2388">
        <v>0.2</v>
      </c>
      <c r="D2388">
        <v>59.997999999999962</v>
      </c>
    </row>
    <row r="2389" spans="1:4" x14ac:dyDescent="0.35">
      <c r="A2389">
        <v>7.86</v>
      </c>
      <c r="B2389">
        <v>2</v>
      </c>
      <c r="C2389">
        <v>0</v>
      </c>
      <c r="D2389">
        <v>3.6155999999999997</v>
      </c>
    </row>
    <row r="2390" spans="1:4" x14ac:dyDescent="0.35">
      <c r="A2390">
        <v>24.448</v>
      </c>
      <c r="B2390">
        <v>2</v>
      </c>
      <c r="C2390">
        <v>0.2</v>
      </c>
      <c r="D2390">
        <v>8.8623999999999992</v>
      </c>
    </row>
    <row r="2391" spans="1:4" x14ac:dyDescent="0.35">
      <c r="A2391">
        <v>6.48</v>
      </c>
      <c r="B2391">
        <v>1</v>
      </c>
      <c r="C2391">
        <v>0</v>
      </c>
      <c r="D2391">
        <v>3.1104000000000003</v>
      </c>
    </row>
    <row r="2392" spans="1:4" x14ac:dyDescent="0.35">
      <c r="A2392">
        <v>41.86</v>
      </c>
      <c r="B2392">
        <v>7</v>
      </c>
      <c r="C2392">
        <v>0</v>
      </c>
      <c r="D2392">
        <v>20.511400000000002</v>
      </c>
    </row>
    <row r="2393" spans="1:4" x14ac:dyDescent="0.35">
      <c r="A2393">
        <v>1619.91</v>
      </c>
      <c r="B2393">
        <v>9</v>
      </c>
      <c r="C2393">
        <v>0</v>
      </c>
      <c r="D2393">
        <v>97.194599999999923</v>
      </c>
    </row>
    <row r="2394" spans="1:4" x14ac:dyDescent="0.35">
      <c r="A2394">
        <v>113.92</v>
      </c>
      <c r="B2394">
        <v>4</v>
      </c>
      <c r="C2394">
        <v>0</v>
      </c>
      <c r="D2394">
        <v>42.150400000000005</v>
      </c>
    </row>
    <row r="2395" spans="1:4" x14ac:dyDescent="0.35">
      <c r="A2395">
        <v>39.68</v>
      </c>
      <c r="B2395">
        <v>2</v>
      </c>
      <c r="C2395">
        <v>0</v>
      </c>
      <c r="D2395">
        <v>10.316800000000001</v>
      </c>
    </row>
    <row r="2396" spans="1:4" x14ac:dyDescent="0.35">
      <c r="A2396">
        <v>37.6</v>
      </c>
      <c r="B2396">
        <v>2</v>
      </c>
      <c r="C2396">
        <v>0</v>
      </c>
      <c r="D2396">
        <v>2.2560000000000002</v>
      </c>
    </row>
    <row r="2397" spans="1:4" x14ac:dyDescent="0.35">
      <c r="A2397">
        <v>59.9</v>
      </c>
      <c r="B2397">
        <v>2</v>
      </c>
      <c r="C2397">
        <v>0</v>
      </c>
      <c r="D2397">
        <v>23.96</v>
      </c>
    </row>
    <row r="2398" spans="1:4" x14ac:dyDescent="0.35">
      <c r="A2398">
        <v>37</v>
      </c>
      <c r="B2398">
        <v>5</v>
      </c>
      <c r="C2398">
        <v>0</v>
      </c>
      <c r="D2398">
        <v>16.649999999999999</v>
      </c>
    </row>
    <row r="2399" spans="1:4" x14ac:dyDescent="0.35">
      <c r="A2399">
        <v>5.76</v>
      </c>
      <c r="B2399">
        <v>2</v>
      </c>
      <c r="C2399">
        <v>0</v>
      </c>
      <c r="D2399">
        <v>2.8224</v>
      </c>
    </row>
    <row r="2400" spans="1:4" x14ac:dyDescent="0.35">
      <c r="A2400">
        <v>16.68</v>
      </c>
      <c r="B2400">
        <v>6</v>
      </c>
      <c r="C2400">
        <v>0</v>
      </c>
      <c r="D2400">
        <v>4.3367999999999993</v>
      </c>
    </row>
    <row r="2401" spans="1:4" x14ac:dyDescent="0.35">
      <c r="A2401">
        <v>628.80999999999995</v>
      </c>
      <c r="B2401">
        <v>7</v>
      </c>
      <c r="C2401">
        <v>0</v>
      </c>
      <c r="D2401">
        <v>12.576199999999986</v>
      </c>
    </row>
    <row r="2402" spans="1:4" x14ac:dyDescent="0.35">
      <c r="A2402">
        <v>56.449999999999996</v>
      </c>
      <c r="B2402">
        <v>5</v>
      </c>
      <c r="C2402">
        <v>0</v>
      </c>
      <c r="D2402">
        <v>14.676999999999998</v>
      </c>
    </row>
    <row r="2403" spans="1:4" x14ac:dyDescent="0.35">
      <c r="A2403">
        <v>94.199999999999989</v>
      </c>
      <c r="B2403">
        <v>6</v>
      </c>
      <c r="C2403">
        <v>0</v>
      </c>
      <c r="D2403">
        <v>23.550000000000004</v>
      </c>
    </row>
    <row r="2404" spans="1:4" x14ac:dyDescent="0.35">
      <c r="A2404">
        <v>28.4</v>
      </c>
      <c r="B2404">
        <v>5</v>
      </c>
      <c r="C2404">
        <v>0</v>
      </c>
      <c r="D2404">
        <v>13.347999999999997</v>
      </c>
    </row>
    <row r="2405" spans="1:4" x14ac:dyDescent="0.35">
      <c r="A2405">
        <v>956.6647999999999</v>
      </c>
      <c r="B2405">
        <v>7</v>
      </c>
      <c r="C2405">
        <v>0.32</v>
      </c>
      <c r="D2405">
        <v>-225.09759999999991</v>
      </c>
    </row>
    <row r="2406" spans="1:4" x14ac:dyDescent="0.35">
      <c r="A2406">
        <v>1115.9099999999999</v>
      </c>
      <c r="B2406">
        <v>9</v>
      </c>
      <c r="C2406">
        <v>0</v>
      </c>
      <c r="D2406">
        <v>200.86379999999991</v>
      </c>
    </row>
    <row r="2407" spans="1:4" x14ac:dyDescent="0.35">
      <c r="A2407">
        <v>128.744</v>
      </c>
      <c r="B2407">
        <v>7</v>
      </c>
      <c r="C2407">
        <v>0.2</v>
      </c>
      <c r="D2407">
        <v>-28.967399999999991</v>
      </c>
    </row>
    <row r="2408" spans="1:4" x14ac:dyDescent="0.35">
      <c r="A2408">
        <v>79.920000000000016</v>
      </c>
      <c r="B2408">
        <v>10</v>
      </c>
      <c r="C2408">
        <v>0.2</v>
      </c>
      <c r="D2408">
        <v>26.972999999999992</v>
      </c>
    </row>
    <row r="2409" spans="1:4" x14ac:dyDescent="0.35">
      <c r="A2409">
        <v>24.2</v>
      </c>
      <c r="B2409">
        <v>5</v>
      </c>
      <c r="C2409">
        <v>0</v>
      </c>
      <c r="D2409">
        <v>7.9859999999999998</v>
      </c>
    </row>
    <row r="2410" spans="1:4" x14ac:dyDescent="0.35">
      <c r="A2410">
        <v>359.97600000000006</v>
      </c>
      <c r="B2410">
        <v>3</v>
      </c>
      <c r="C2410">
        <v>0.2</v>
      </c>
      <c r="D2410">
        <v>130.49130000000002</v>
      </c>
    </row>
    <row r="2411" spans="1:4" x14ac:dyDescent="0.35">
      <c r="A2411">
        <v>211.84</v>
      </c>
      <c r="B2411">
        <v>8</v>
      </c>
      <c r="C2411">
        <v>0</v>
      </c>
      <c r="D2411">
        <v>76.262399999999985</v>
      </c>
    </row>
    <row r="2412" spans="1:4" x14ac:dyDescent="0.35">
      <c r="A2412">
        <v>5.68</v>
      </c>
      <c r="B2412">
        <v>2</v>
      </c>
      <c r="C2412">
        <v>0.2</v>
      </c>
      <c r="D2412">
        <v>1.9169999999999998</v>
      </c>
    </row>
    <row r="2413" spans="1:4" x14ac:dyDescent="0.35">
      <c r="A2413">
        <v>7.52</v>
      </c>
      <c r="B2413">
        <v>5</v>
      </c>
      <c r="C2413">
        <v>0.2</v>
      </c>
      <c r="D2413">
        <v>2.6319999999999997</v>
      </c>
    </row>
    <row r="2414" spans="1:4" x14ac:dyDescent="0.35">
      <c r="A2414">
        <v>11.96</v>
      </c>
      <c r="B2414">
        <v>2</v>
      </c>
      <c r="C2414">
        <v>0</v>
      </c>
      <c r="D2414">
        <v>5.8604000000000003</v>
      </c>
    </row>
    <row r="2415" spans="1:4" x14ac:dyDescent="0.35">
      <c r="A2415">
        <v>629.06400000000008</v>
      </c>
      <c r="B2415">
        <v>3</v>
      </c>
      <c r="C2415">
        <v>0.2</v>
      </c>
      <c r="D2415">
        <v>31.453199999999953</v>
      </c>
    </row>
    <row r="2416" spans="1:4" x14ac:dyDescent="0.35">
      <c r="A2416">
        <v>754.44999999999993</v>
      </c>
      <c r="B2416">
        <v>5</v>
      </c>
      <c r="C2416">
        <v>0</v>
      </c>
      <c r="D2416">
        <v>60.356000000000023</v>
      </c>
    </row>
    <row r="2417" spans="1:4" x14ac:dyDescent="0.35">
      <c r="A2417">
        <v>301.95999999999998</v>
      </c>
      <c r="B2417">
        <v>2</v>
      </c>
      <c r="C2417">
        <v>0</v>
      </c>
      <c r="D2417">
        <v>60.391999999999996</v>
      </c>
    </row>
    <row r="2418" spans="1:4" x14ac:dyDescent="0.35">
      <c r="A2418">
        <v>595</v>
      </c>
      <c r="B2418">
        <v>5</v>
      </c>
      <c r="C2418">
        <v>0</v>
      </c>
      <c r="D2418">
        <v>95.200000000000031</v>
      </c>
    </row>
    <row r="2419" spans="1:4" x14ac:dyDescent="0.35">
      <c r="A2419">
        <v>79.872000000000014</v>
      </c>
      <c r="B2419">
        <v>3</v>
      </c>
      <c r="C2419">
        <v>0.2</v>
      </c>
      <c r="D2419">
        <v>29.951999999999998</v>
      </c>
    </row>
    <row r="2420" spans="1:4" x14ac:dyDescent="0.35">
      <c r="A2420">
        <v>2396.4</v>
      </c>
      <c r="B2420">
        <v>10</v>
      </c>
      <c r="C2420">
        <v>0.2</v>
      </c>
      <c r="D2420">
        <v>179.73000000000013</v>
      </c>
    </row>
    <row r="2421" spans="1:4" x14ac:dyDescent="0.35">
      <c r="A2421">
        <v>63.56</v>
      </c>
      <c r="B2421">
        <v>2</v>
      </c>
      <c r="C2421">
        <v>0</v>
      </c>
      <c r="D2421">
        <v>3.1779999999999973</v>
      </c>
    </row>
    <row r="2422" spans="1:4" x14ac:dyDescent="0.35">
      <c r="A2422">
        <v>99.99</v>
      </c>
      <c r="B2422">
        <v>1</v>
      </c>
      <c r="C2422">
        <v>0</v>
      </c>
      <c r="D2422">
        <v>43.995600000000003</v>
      </c>
    </row>
    <row r="2423" spans="1:4" x14ac:dyDescent="0.35">
      <c r="A2423">
        <v>230.376</v>
      </c>
      <c r="B2423">
        <v>3</v>
      </c>
      <c r="C2423">
        <v>0.2</v>
      </c>
      <c r="D2423">
        <v>-48.954900000000002</v>
      </c>
    </row>
    <row r="2424" spans="1:4" x14ac:dyDescent="0.35">
      <c r="A2424">
        <v>9.6640000000000015</v>
      </c>
      <c r="B2424">
        <v>2</v>
      </c>
      <c r="C2424">
        <v>0.2</v>
      </c>
      <c r="D2424">
        <v>3.2615999999999996</v>
      </c>
    </row>
    <row r="2425" spans="1:4" x14ac:dyDescent="0.35">
      <c r="A2425">
        <v>158.928</v>
      </c>
      <c r="B2425">
        <v>7</v>
      </c>
      <c r="C2425">
        <v>0.2</v>
      </c>
      <c r="D2425">
        <v>41.718599999999995</v>
      </c>
    </row>
    <row r="2426" spans="1:4" x14ac:dyDescent="0.35">
      <c r="A2426">
        <v>13.023000000000001</v>
      </c>
      <c r="B2426">
        <v>1</v>
      </c>
      <c r="C2426">
        <v>0.7</v>
      </c>
      <c r="D2426">
        <v>-10.418399999999998</v>
      </c>
    </row>
    <row r="2427" spans="1:4" x14ac:dyDescent="0.35">
      <c r="A2427">
        <v>273.06</v>
      </c>
      <c r="B2427">
        <v>2</v>
      </c>
      <c r="C2427">
        <v>0.4</v>
      </c>
      <c r="D2427">
        <v>-104.67300000000006</v>
      </c>
    </row>
    <row r="2428" spans="1:4" x14ac:dyDescent="0.35">
      <c r="A2428">
        <v>39.311999999999998</v>
      </c>
      <c r="B2428">
        <v>13</v>
      </c>
      <c r="C2428">
        <v>0.2</v>
      </c>
      <c r="D2428">
        <v>12.776399999999999</v>
      </c>
    </row>
    <row r="2429" spans="1:4" x14ac:dyDescent="0.35">
      <c r="A2429">
        <v>1.3439999999999996</v>
      </c>
      <c r="B2429">
        <v>4</v>
      </c>
      <c r="C2429">
        <v>0.8</v>
      </c>
      <c r="D2429">
        <v>-2.1504000000000008</v>
      </c>
    </row>
    <row r="2430" spans="1:4" x14ac:dyDescent="0.35">
      <c r="A2430">
        <v>8.2719999999999985</v>
      </c>
      <c r="B2430">
        <v>4</v>
      </c>
      <c r="C2430">
        <v>0.8</v>
      </c>
      <c r="D2430">
        <v>-13.648800000000001</v>
      </c>
    </row>
    <row r="2431" spans="1:4" x14ac:dyDescent="0.35">
      <c r="A2431">
        <v>12.544000000000002</v>
      </c>
      <c r="B2431">
        <v>7</v>
      </c>
      <c r="C2431">
        <v>0.6</v>
      </c>
      <c r="D2431">
        <v>-9.0944000000000038</v>
      </c>
    </row>
    <row r="2432" spans="1:4" x14ac:dyDescent="0.35">
      <c r="A2432">
        <v>58.48</v>
      </c>
      <c r="B2432">
        <v>8</v>
      </c>
      <c r="C2432">
        <v>0</v>
      </c>
      <c r="D2432">
        <v>27.485599999999998</v>
      </c>
    </row>
    <row r="2433" spans="1:4" x14ac:dyDescent="0.35">
      <c r="A2433">
        <v>7.4</v>
      </c>
      <c r="B2433">
        <v>2</v>
      </c>
      <c r="C2433">
        <v>0</v>
      </c>
      <c r="D2433">
        <v>3.0340000000000007</v>
      </c>
    </row>
    <row r="2434" spans="1:4" x14ac:dyDescent="0.35">
      <c r="A2434">
        <v>366.786</v>
      </c>
      <c r="B2434">
        <v>7</v>
      </c>
      <c r="C2434">
        <v>0.1</v>
      </c>
      <c r="D2434">
        <v>65.206400000000002</v>
      </c>
    </row>
    <row r="2435" spans="1:4" x14ac:dyDescent="0.35">
      <c r="A2435">
        <v>54.367999999999995</v>
      </c>
      <c r="B2435">
        <v>4</v>
      </c>
      <c r="C2435">
        <v>0.2</v>
      </c>
      <c r="D2435">
        <v>4.0775999999999968</v>
      </c>
    </row>
    <row r="2436" spans="1:4" x14ac:dyDescent="0.35">
      <c r="A2436">
        <v>33.96</v>
      </c>
      <c r="B2436">
        <v>2</v>
      </c>
      <c r="C2436">
        <v>0</v>
      </c>
      <c r="D2436">
        <v>16.98</v>
      </c>
    </row>
    <row r="2437" spans="1:4" x14ac:dyDescent="0.35">
      <c r="A2437">
        <v>826.11</v>
      </c>
      <c r="B2437">
        <v>3</v>
      </c>
      <c r="C2437">
        <v>0</v>
      </c>
      <c r="D2437">
        <v>322.18290000000002</v>
      </c>
    </row>
    <row r="2438" spans="1:4" x14ac:dyDescent="0.35">
      <c r="A2438">
        <v>545.85</v>
      </c>
      <c r="B2438">
        <v>9</v>
      </c>
      <c r="C2438">
        <v>0</v>
      </c>
      <c r="D2438">
        <v>114.6285</v>
      </c>
    </row>
    <row r="2439" spans="1:4" x14ac:dyDescent="0.35">
      <c r="A2439">
        <v>145.97999999999999</v>
      </c>
      <c r="B2439">
        <v>2</v>
      </c>
      <c r="C2439">
        <v>0.5</v>
      </c>
      <c r="D2439">
        <v>-99.266399999999976</v>
      </c>
    </row>
    <row r="2440" spans="1:4" x14ac:dyDescent="0.35">
      <c r="A2440">
        <v>35.808</v>
      </c>
      <c r="B2440">
        <v>4</v>
      </c>
      <c r="C2440">
        <v>0.2</v>
      </c>
      <c r="D2440">
        <v>12.5328</v>
      </c>
    </row>
    <row r="2441" spans="1:4" x14ac:dyDescent="0.35">
      <c r="A2441">
        <v>7.9040000000000008</v>
      </c>
      <c r="B2441">
        <v>2</v>
      </c>
      <c r="C2441">
        <v>0.2</v>
      </c>
      <c r="D2441">
        <v>2.1736000000000004</v>
      </c>
    </row>
    <row r="2442" spans="1:4" x14ac:dyDescent="0.35">
      <c r="A2442">
        <v>345</v>
      </c>
      <c r="B2442">
        <v>5</v>
      </c>
      <c r="C2442">
        <v>0</v>
      </c>
      <c r="D2442">
        <v>86.25</v>
      </c>
    </row>
    <row r="2443" spans="1:4" x14ac:dyDescent="0.35">
      <c r="A2443">
        <v>174.28599999999997</v>
      </c>
      <c r="B2443">
        <v>2</v>
      </c>
      <c r="C2443">
        <v>0.3</v>
      </c>
      <c r="D2443">
        <v>-19.918399999999991</v>
      </c>
    </row>
    <row r="2444" spans="1:4" x14ac:dyDescent="0.35">
      <c r="A2444">
        <v>662.84</v>
      </c>
      <c r="B2444">
        <v>4</v>
      </c>
      <c r="C2444">
        <v>0</v>
      </c>
      <c r="D2444">
        <v>172.33840000000004</v>
      </c>
    </row>
    <row r="2445" spans="1:4" x14ac:dyDescent="0.35">
      <c r="A2445">
        <v>95.1</v>
      </c>
      <c r="B2445">
        <v>5</v>
      </c>
      <c r="C2445">
        <v>0</v>
      </c>
      <c r="D2445">
        <v>30.431999999999995</v>
      </c>
    </row>
    <row r="2446" spans="1:4" x14ac:dyDescent="0.35">
      <c r="A2446">
        <v>26.880000000000003</v>
      </c>
      <c r="B2446">
        <v>6</v>
      </c>
      <c r="C2446">
        <v>0</v>
      </c>
      <c r="D2446">
        <v>12.902400000000002</v>
      </c>
    </row>
    <row r="2447" spans="1:4" x14ac:dyDescent="0.35">
      <c r="A2447">
        <v>257.98</v>
      </c>
      <c r="B2447">
        <v>2</v>
      </c>
      <c r="C2447">
        <v>0</v>
      </c>
      <c r="D2447">
        <v>74.8142</v>
      </c>
    </row>
    <row r="2448" spans="1:4" x14ac:dyDescent="0.35">
      <c r="A2448">
        <v>17.48</v>
      </c>
      <c r="B2448">
        <v>2</v>
      </c>
      <c r="C2448">
        <v>0</v>
      </c>
      <c r="D2448">
        <v>8.2156000000000002</v>
      </c>
    </row>
    <row r="2449" spans="1:4" x14ac:dyDescent="0.35">
      <c r="A2449">
        <v>492.83499999999998</v>
      </c>
      <c r="B2449">
        <v>5</v>
      </c>
      <c r="C2449">
        <v>0.3</v>
      </c>
      <c r="D2449">
        <v>-14.080999999999989</v>
      </c>
    </row>
    <row r="2450" spans="1:4" x14ac:dyDescent="0.35">
      <c r="A2450">
        <v>269.49</v>
      </c>
      <c r="B2450">
        <v>3</v>
      </c>
      <c r="C2450">
        <v>0</v>
      </c>
      <c r="D2450">
        <v>5.3897999999999939</v>
      </c>
    </row>
    <row r="2451" spans="1:4" x14ac:dyDescent="0.35">
      <c r="A2451">
        <v>29.120000000000005</v>
      </c>
      <c r="B2451">
        <v>5</v>
      </c>
      <c r="C2451">
        <v>0.2</v>
      </c>
      <c r="D2451">
        <v>9.8279999999999959</v>
      </c>
    </row>
    <row r="2452" spans="1:4" x14ac:dyDescent="0.35">
      <c r="A2452">
        <v>18.75</v>
      </c>
      <c r="B2452">
        <v>5</v>
      </c>
      <c r="C2452">
        <v>0</v>
      </c>
      <c r="D2452">
        <v>9</v>
      </c>
    </row>
    <row r="2453" spans="1:4" x14ac:dyDescent="0.35">
      <c r="A2453">
        <v>119.69999999999999</v>
      </c>
      <c r="B2453">
        <v>6</v>
      </c>
      <c r="C2453">
        <v>0</v>
      </c>
      <c r="D2453">
        <v>31.121999999999996</v>
      </c>
    </row>
    <row r="2454" spans="1:4" x14ac:dyDescent="0.35">
      <c r="A2454">
        <v>9.1440000000000001</v>
      </c>
      <c r="B2454">
        <v>3</v>
      </c>
      <c r="C2454">
        <v>0.2</v>
      </c>
      <c r="D2454">
        <v>3.0860999999999996</v>
      </c>
    </row>
    <row r="2455" spans="1:4" x14ac:dyDescent="0.35">
      <c r="A2455">
        <v>57.06</v>
      </c>
      <c r="B2455">
        <v>3</v>
      </c>
      <c r="C2455">
        <v>0</v>
      </c>
      <c r="D2455">
        <v>18.2592</v>
      </c>
    </row>
    <row r="2456" spans="1:4" x14ac:dyDescent="0.35">
      <c r="A2456">
        <v>71.599999999999994</v>
      </c>
      <c r="B2456">
        <v>8</v>
      </c>
      <c r="C2456">
        <v>0</v>
      </c>
      <c r="D2456">
        <v>13.603999999999992</v>
      </c>
    </row>
    <row r="2457" spans="1:4" x14ac:dyDescent="0.35">
      <c r="A2457">
        <v>107.44</v>
      </c>
      <c r="B2457">
        <v>8</v>
      </c>
      <c r="C2457">
        <v>0</v>
      </c>
      <c r="D2457">
        <v>27.934399999999997</v>
      </c>
    </row>
    <row r="2458" spans="1:4" x14ac:dyDescent="0.35">
      <c r="A2458">
        <v>7.31</v>
      </c>
      <c r="B2458">
        <v>1</v>
      </c>
      <c r="C2458">
        <v>0</v>
      </c>
      <c r="D2458">
        <v>3.4356999999999998</v>
      </c>
    </row>
    <row r="2459" spans="1:4" x14ac:dyDescent="0.35">
      <c r="A2459">
        <v>59.099999999999994</v>
      </c>
      <c r="B2459">
        <v>6</v>
      </c>
      <c r="C2459">
        <v>0</v>
      </c>
      <c r="D2459">
        <v>22.458000000000002</v>
      </c>
    </row>
    <row r="2460" spans="1:4" x14ac:dyDescent="0.35">
      <c r="A2460">
        <v>46.53</v>
      </c>
      <c r="B2460">
        <v>3</v>
      </c>
      <c r="C2460">
        <v>0</v>
      </c>
      <c r="D2460">
        <v>12.097800000000001</v>
      </c>
    </row>
    <row r="2461" spans="1:4" x14ac:dyDescent="0.35">
      <c r="A2461">
        <v>97.84</v>
      </c>
      <c r="B2461">
        <v>2</v>
      </c>
      <c r="C2461">
        <v>0</v>
      </c>
      <c r="D2461">
        <v>25.438400000000001</v>
      </c>
    </row>
    <row r="2462" spans="1:4" x14ac:dyDescent="0.35">
      <c r="A2462">
        <v>29.97</v>
      </c>
      <c r="B2462">
        <v>3</v>
      </c>
      <c r="C2462">
        <v>0</v>
      </c>
      <c r="D2462">
        <v>13.486499999999999</v>
      </c>
    </row>
    <row r="2463" spans="1:4" x14ac:dyDescent="0.35">
      <c r="A2463">
        <v>98.352000000000004</v>
      </c>
      <c r="B2463">
        <v>3</v>
      </c>
      <c r="C2463">
        <v>0.2</v>
      </c>
      <c r="D2463">
        <v>34.423199999999987</v>
      </c>
    </row>
    <row r="2464" spans="1:4" x14ac:dyDescent="0.35">
      <c r="A2464">
        <v>83.920000000000016</v>
      </c>
      <c r="B2464">
        <v>5</v>
      </c>
      <c r="C2464">
        <v>0.2</v>
      </c>
      <c r="D2464">
        <v>29.371999999999993</v>
      </c>
    </row>
    <row r="2465" spans="1:4" x14ac:dyDescent="0.35">
      <c r="A2465">
        <v>14.624000000000002</v>
      </c>
      <c r="B2465">
        <v>2</v>
      </c>
      <c r="C2465">
        <v>0.2</v>
      </c>
      <c r="D2465">
        <v>5.1183999999999994</v>
      </c>
    </row>
    <row r="2466" spans="1:4" x14ac:dyDescent="0.35">
      <c r="A2466">
        <v>136.99</v>
      </c>
      <c r="B2466">
        <v>1</v>
      </c>
      <c r="C2466">
        <v>0</v>
      </c>
      <c r="D2466">
        <v>36.987300000000005</v>
      </c>
    </row>
    <row r="2467" spans="1:4" x14ac:dyDescent="0.35">
      <c r="A2467">
        <v>3.15</v>
      </c>
      <c r="B2467">
        <v>1</v>
      </c>
      <c r="C2467">
        <v>0</v>
      </c>
      <c r="D2467">
        <v>1.512</v>
      </c>
    </row>
    <row r="2468" spans="1:4" x14ac:dyDescent="0.35">
      <c r="A2468">
        <v>9.11</v>
      </c>
      <c r="B2468">
        <v>1</v>
      </c>
      <c r="C2468">
        <v>0</v>
      </c>
      <c r="D2468">
        <v>4.099499999999999</v>
      </c>
    </row>
    <row r="2469" spans="1:4" x14ac:dyDescent="0.35">
      <c r="A2469">
        <v>571.44000000000005</v>
      </c>
      <c r="B2469">
        <v>4</v>
      </c>
      <c r="C2469">
        <v>0</v>
      </c>
      <c r="D2469">
        <v>165.71759999999995</v>
      </c>
    </row>
    <row r="2470" spans="1:4" x14ac:dyDescent="0.35">
      <c r="A2470">
        <v>32.400000000000006</v>
      </c>
      <c r="B2470">
        <v>5</v>
      </c>
      <c r="C2470">
        <v>0</v>
      </c>
      <c r="D2470">
        <v>15.552000000000001</v>
      </c>
    </row>
    <row r="2471" spans="1:4" x14ac:dyDescent="0.35">
      <c r="A2471">
        <v>16.91</v>
      </c>
      <c r="B2471">
        <v>1</v>
      </c>
      <c r="C2471">
        <v>0</v>
      </c>
      <c r="D2471">
        <v>4.5656999999999996</v>
      </c>
    </row>
    <row r="2472" spans="1:4" x14ac:dyDescent="0.35">
      <c r="A2472">
        <v>14.272</v>
      </c>
      <c r="B2472">
        <v>8</v>
      </c>
      <c r="C2472">
        <v>0.2</v>
      </c>
      <c r="D2472">
        <v>4.281600000000001</v>
      </c>
    </row>
    <row r="2473" spans="1:4" x14ac:dyDescent="0.35">
      <c r="A2473">
        <v>451.13599999999997</v>
      </c>
      <c r="B2473">
        <v>4</v>
      </c>
      <c r="C2473">
        <v>0.2</v>
      </c>
      <c r="D2473">
        <v>-67.670399999999972</v>
      </c>
    </row>
    <row r="2474" spans="1:4" x14ac:dyDescent="0.35">
      <c r="A2474">
        <v>64.864000000000004</v>
      </c>
      <c r="B2474">
        <v>4</v>
      </c>
      <c r="C2474">
        <v>0.2</v>
      </c>
      <c r="D2474">
        <v>6.4864000000000033</v>
      </c>
    </row>
    <row r="2475" spans="1:4" x14ac:dyDescent="0.35">
      <c r="A2475">
        <v>217.58400000000003</v>
      </c>
      <c r="B2475">
        <v>2</v>
      </c>
      <c r="C2475">
        <v>0.2</v>
      </c>
      <c r="D2475">
        <v>-29.917800000000021</v>
      </c>
    </row>
    <row r="2476" spans="1:4" x14ac:dyDescent="0.35">
      <c r="A2476">
        <v>82.95</v>
      </c>
      <c r="B2476">
        <v>5</v>
      </c>
      <c r="C2476">
        <v>0</v>
      </c>
      <c r="D2476">
        <v>29.032499999999999</v>
      </c>
    </row>
    <row r="2477" spans="1:4" x14ac:dyDescent="0.35">
      <c r="A2477">
        <v>87.71</v>
      </c>
      <c r="B2477">
        <v>7</v>
      </c>
      <c r="C2477">
        <v>0</v>
      </c>
      <c r="D2477">
        <v>41.223699999999994</v>
      </c>
    </row>
    <row r="2478" spans="1:4" x14ac:dyDescent="0.35">
      <c r="A2478">
        <v>1101.48</v>
      </c>
      <c r="B2478">
        <v>4</v>
      </c>
      <c r="C2478">
        <v>0</v>
      </c>
      <c r="D2478">
        <v>429.57720000000006</v>
      </c>
    </row>
    <row r="2479" spans="1:4" x14ac:dyDescent="0.35">
      <c r="A2479">
        <v>1322.3520000000001</v>
      </c>
      <c r="B2479">
        <v>3</v>
      </c>
      <c r="C2479">
        <v>0.2</v>
      </c>
      <c r="D2479">
        <v>-99.176400000000001</v>
      </c>
    </row>
    <row r="2480" spans="1:4" x14ac:dyDescent="0.35">
      <c r="A2480">
        <v>5.46</v>
      </c>
      <c r="B2480">
        <v>3</v>
      </c>
      <c r="C2480">
        <v>0</v>
      </c>
      <c r="D2480">
        <v>1.4742000000000002</v>
      </c>
    </row>
    <row r="2481" spans="1:4" x14ac:dyDescent="0.35">
      <c r="A2481">
        <v>11.184000000000001</v>
      </c>
      <c r="B2481">
        <v>1</v>
      </c>
      <c r="C2481">
        <v>0.2</v>
      </c>
      <c r="D2481">
        <v>0.83879999999999999</v>
      </c>
    </row>
    <row r="2482" spans="1:4" x14ac:dyDescent="0.35">
      <c r="A2482">
        <v>153.584</v>
      </c>
      <c r="B2482">
        <v>2</v>
      </c>
      <c r="C2482">
        <v>0.2</v>
      </c>
      <c r="D2482">
        <v>-32.636600000000001</v>
      </c>
    </row>
    <row r="2483" spans="1:4" x14ac:dyDescent="0.35">
      <c r="A2483">
        <v>1003.6200000000001</v>
      </c>
      <c r="B2483">
        <v>6</v>
      </c>
      <c r="C2483">
        <v>0</v>
      </c>
      <c r="D2483">
        <v>0</v>
      </c>
    </row>
    <row r="2484" spans="1:4" x14ac:dyDescent="0.35">
      <c r="A2484">
        <v>35.167999999999999</v>
      </c>
      <c r="B2484">
        <v>4</v>
      </c>
      <c r="C2484">
        <v>0.2</v>
      </c>
      <c r="D2484">
        <v>11.429599999999999</v>
      </c>
    </row>
    <row r="2485" spans="1:4" x14ac:dyDescent="0.35">
      <c r="A2485">
        <v>1137.75</v>
      </c>
      <c r="B2485">
        <v>5</v>
      </c>
      <c r="C2485">
        <v>0</v>
      </c>
      <c r="D2485">
        <v>250.30500000000004</v>
      </c>
    </row>
    <row r="2486" spans="1:4" x14ac:dyDescent="0.35">
      <c r="A2486">
        <v>99.680000000000021</v>
      </c>
      <c r="B2486">
        <v>5</v>
      </c>
      <c r="C2486">
        <v>0.2</v>
      </c>
      <c r="D2486">
        <v>32.396000000000001</v>
      </c>
    </row>
    <row r="2487" spans="1:4" x14ac:dyDescent="0.35">
      <c r="A2487">
        <v>5.56</v>
      </c>
      <c r="B2487">
        <v>2</v>
      </c>
      <c r="C2487">
        <v>0</v>
      </c>
      <c r="D2487">
        <v>1.4455999999999998</v>
      </c>
    </row>
    <row r="2488" spans="1:4" x14ac:dyDescent="0.35">
      <c r="A2488">
        <v>85.52</v>
      </c>
      <c r="B2488">
        <v>2</v>
      </c>
      <c r="C2488">
        <v>0</v>
      </c>
      <c r="D2488">
        <v>22.235199999999999</v>
      </c>
    </row>
    <row r="2489" spans="1:4" x14ac:dyDescent="0.35">
      <c r="A2489">
        <v>9.84</v>
      </c>
      <c r="B2489">
        <v>3</v>
      </c>
      <c r="C2489">
        <v>0</v>
      </c>
      <c r="D2489">
        <v>2.6568000000000005</v>
      </c>
    </row>
    <row r="2490" spans="1:4" x14ac:dyDescent="0.35">
      <c r="A2490">
        <v>20.04</v>
      </c>
      <c r="B2490">
        <v>3</v>
      </c>
      <c r="C2490">
        <v>0</v>
      </c>
      <c r="D2490">
        <v>9.6191999999999993</v>
      </c>
    </row>
    <row r="2491" spans="1:4" x14ac:dyDescent="0.35">
      <c r="A2491">
        <v>631.96</v>
      </c>
      <c r="B2491">
        <v>4</v>
      </c>
      <c r="C2491">
        <v>0</v>
      </c>
      <c r="D2491">
        <v>303.3408</v>
      </c>
    </row>
    <row r="2492" spans="1:4" x14ac:dyDescent="0.35">
      <c r="A2492">
        <v>23.92</v>
      </c>
      <c r="B2492">
        <v>4</v>
      </c>
      <c r="C2492">
        <v>0</v>
      </c>
      <c r="D2492">
        <v>10.763999999999999</v>
      </c>
    </row>
    <row r="2493" spans="1:4" x14ac:dyDescent="0.35">
      <c r="A2493">
        <v>90.24</v>
      </c>
      <c r="B2493">
        <v>6</v>
      </c>
      <c r="C2493">
        <v>0</v>
      </c>
      <c r="D2493">
        <v>41.51039999999999</v>
      </c>
    </row>
    <row r="2494" spans="1:4" x14ac:dyDescent="0.35">
      <c r="A2494">
        <v>4548.8100000000004</v>
      </c>
      <c r="B2494">
        <v>7</v>
      </c>
      <c r="C2494">
        <v>0</v>
      </c>
      <c r="D2494">
        <v>1228.1787000000004</v>
      </c>
    </row>
    <row r="2495" spans="1:4" x14ac:dyDescent="0.35">
      <c r="A2495">
        <v>300.93</v>
      </c>
      <c r="B2495">
        <v>5</v>
      </c>
      <c r="C2495">
        <v>0.3</v>
      </c>
      <c r="D2495">
        <v>-34.39200000000001</v>
      </c>
    </row>
    <row r="2496" spans="1:4" x14ac:dyDescent="0.35">
      <c r="A2496">
        <v>719.96</v>
      </c>
      <c r="B2496">
        <v>5</v>
      </c>
      <c r="C2496">
        <v>0.2</v>
      </c>
      <c r="D2496">
        <v>53.997000000000043</v>
      </c>
    </row>
    <row r="2497" spans="1:4" x14ac:dyDescent="0.35">
      <c r="A2497">
        <v>647.84</v>
      </c>
      <c r="B2497">
        <v>8</v>
      </c>
      <c r="C2497">
        <v>0</v>
      </c>
      <c r="D2497">
        <v>32.391999999999939</v>
      </c>
    </row>
    <row r="2498" spans="1:4" x14ac:dyDescent="0.35">
      <c r="A2498">
        <v>64.17</v>
      </c>
      <c r="B2498">
        <v>3</v>
      </c>
      <c r="C2498">
        <v>0</v>
      </c>
      <c r="D2498">
        <v>18.609299999999998</v>
      </c>
    </row>
    <row r="2499" spans="1:4" x14ac:dyDescent="0.35">
      <c r="A2499">
        <v>124.46</v>
      </c>
      <c r="B2499">
        <v>2</v>
      </c>
      <c r="C2499">
        <v>0</v>
      </c>
      <c r="D2499">
        <v>58.496199999999988</v>
      </c>
    </row>
    <row r="2500" spans="1:4" x14ac:dyDescent="0.35">
      <c r="A2500">
        <v>9.5840000000000014</v>
      </c>
      <c r="B2500">
        <v>1</v>
      </c>
      <c r="C2500">
        <v>0.2</v>
      </c>
      <c r="D2500">
        <v>3.3543999999999996</v>
      </c>
    </row>
    <row r="2501" spans="1:4" x14ac:dyDescent="0.35">
      <c r="A2501">
        <v>37.608000000000004</v>
      </c>
      <c r="B2501">
        <v>3</v>
      </c>
      <c r="C2501">
        <v>0.2</v>
      </c>
      <c r="D2501">
        <v>12.692699999999995</v>
      </c>
    </row>
    <row r="2502" spans="1:4" x14ac:dyDescent="0.35">
      <c r="A2502">
        <v>12.224</v>
      </c>
      <c r="B2502">
        <v>2</v>
      </c>
      <c r="C2502">
        <v>0.2</v>
      </c>
      <c r="D2502">
        <v>4.4311999999999996</v>
      </c>
    </row>
    <row r="2503" spans="1:4" x14ac:dyDescent="0.35">
      <c r="A2503">
        <v>2.3039999999999994</v>
      </c>
      <c r="B2503">
        <v>4</v>
      </c>
      <c r="C2503">
        <v>0.8</v>
      </c>
      <c r="D2503">
        <v>-3.5711999999999993</v>
      </c>
    </row>
    <row r="2504" spans="1:4" x14ac:dyDescent="0.35">
      <c r="A2504">
        <v>9.3599999999999977</v>
      </c>
      <c r="B2504">
        <v>4</v>
      </c>
      <c r="C2504">
        <v>0.8</v>
      </c>
      <c r="D2504">
        <v>-16.380000000000003</v>
      </c>
    </row>
    <row r="2505" spans="1:4" x14ac:dyDescent="0.35">
      <c r="A2505">
        <v>7.38</v>
      </c>
      <c r="B2505">
        <v>2</v>
      </c>
      <c r="C2505">
        <v>0</v>
      </c>
      <c r="D2505">
        <v>3.4685999999999999</v>
      </c>
    </row>
    <row r="2506" spans="1:4" x14ac:dyDescent="0.35">
      <c r="A2506">
        <v>53.72</v>
      </c>
      <c r="B2506">
        <v>4</v>
      </c>
      <c r="C2506">
        <v>0</v>
      </c>
      <c r="D2506">
        <v>15.041600000000003</v>
      </c>
    </row>
    <row r="2507" spans="1:4" x14ac:dyDescent="0.35">
      <c r="A2507">
        <v>8187.65</v>
      </c>
      <c r="B2507">
        <v>5</v>
      </c>
      <c r="C2507">
        <v>0</v>
      </c>
      <c r="D2507">
        <v>327.50599999999963</v>
      </c>
    </row>
    <row r="2508" spans="1:4" x14ac:dyDescent="0.35">
      <c r="A2508">
        <v>77.92</v>
      </c>
      <c r="B2508">
        <v>8</v>
      </c>
      <c r="C2508">
        <v>0</v>
      </c>
      <c r="D2508">
        <v>34.284800000000004</v>
      </c>
    </row>
    <row r="2509" spans="1:4" x14ac:dyDescent="0.35">
      <c r="A2509">
        <v>32.783999999999992</v>
      </c>
      <c r="B2509">
        <v>4</v>
      </c>
      <c r="C2509">
        <v>0.8</v>
      </c>
      <c r="D2509">
        <v>-85.238399999999999</v>
      </c>
    </row>
    <row r="2510" spans="1:4" x14ac:dyDescent="0.35">
      <c r="A2510">
        <v>196.77600000000001</v>
      </c>
      <c r="B2510">
        <v>3</v>
      </c>
      <c r="C2510">
        <v>0.2</v>
      </c>
      <c r="D2510">
        <v>14.758199999999995</v>
      </c>
    </row>
    <row r="2511" spans="1:4" x14ac:dyDescent="0.35">
      <c r="A2511">
        <v>479.93999999999994</v>
      </c>
      <c r="B2511">
        <v>6</v>
      </c>
      <c r="C2511">
        <v>0</v>
      </c>
      <c r="D2511">
        <v>52.79340000000002</v>
      </c>
    </row>
    <row r="2512" spans="1:4" x14ac:dyDescent="0.35">
      <c r="A2512">
        <v>1117.92</v>
      </c>
      <c r="B2512">
        <v>4</v>
      </c>
      <c r="C2512">
        <v>0</v>
      </c>
      <c r="D2512">
        <v>55.895999999999958</v>
      </c>
    </row>
    <row r="2513" spans="1:4" x14ac:dyDescent="0.35">
      <c r="A2513">
        <v>106.5</v>
      </c>
      <c r="B2513">
        <v>6</v>
      </c>
      <c r="C2513">
        <v>0</v>
      </c>
      <c r="D2513">
        <v>41.534999999999997</v>
      </c>
    </row>
    <row r="2514" spans="1:4" x14ac:dyDescent="0.35">
      <c r="A2514">
        <v>45.660000000000011</v>
      </c>
      <c r="B2514">
        <v>5</v>
      </c>
      <c r="C2514">
        <v>0.7</v>
      </c>
      <c r="D2514">
        <v>-33.483999999999995</v>
      </c>
    </row>
    <row r="2515" spans="1:4" x14ac:dyDescent="0.35">
      <c r="A2515">
        <v>95.968000000000004</v>
      </c>
      <c r="B2515">
        <v>4</v>
      </c>
      <c r="C2515">
        <v>0.2</v>
      </c>
      <c r="D2515">
        <v>1.1995999999999931</v>
      </c>
    </row>
    <row r="2516" spans="1:4" x14ac:dyDescent="0.35">
      <c r="A2516">
        <v>47.991999999999997</v>
      </c>
      <c r="B2516">
        <v>2</v>
      </c>
      <c r="C2516">
        <v>0.3</v>
      </c>
      <c r="D2516">
        <v>-2.0567999999999991</v>
      </c>
    </row>
    <row r="2517" spans="1:4" x14ac:dyDescent="0.35">
      <c r="A2517">
        <v>264.32</v>
      </c>
      <c r="B2517">
        <v>2</v>
      </c>
      <c r="C2517">
        <v>0.2</v>
      </c>
      <c r="D2517">
        <v>19.823999999999998</v>
      </c>
    </row>
    <row r="2518" spans="1:4" x14ac:dyDescent="0.35">
      <c r="A2518">
        <v>604.65600000000006</v>
      </c>
      <c r="B2518">
        <v>9</v>
      </c>
      <c r="C2518">
        <v>0.2</v>
      </c>
      <c r="D2518">
        <v>204.07139999999995</v>
      </c>
    </row>
    <row r="2519" spans="1:4" x14ac:dyDescent="0.35">
      <c r="A2519">
        <v>129.93</v>
      </c>
      <c r="B2519">
        <v>3</v>
      </c>
      <c r="C2519">
        <v>0</v>
      </c>
      <c r="D2519">
        <v>12.992999999999988</v>
      </c>
    </row>
    <row r="2520" spans="1:4" x14ac:dyDescent="0.35">
      <c r="A2520">
        <v>20.16</v>
      </c>
      <c r="B2520">
        <v>7</v>
      </c>
      <c r="C2520">
        <v>0</v>
      </c>
      <c r="D2520">
        <v>9.8783999999999992</v>
      </c>
    </row>
    <row r="2521" spans="1:4" x14ac:dyDescent="0.35">
      <c r="A2521">
        <v>29.46</v>
      </c>
      <c r="B2521">
        <v>6</v>
      </c>
      <c r="C2521">
        <v>0</v>
      </c>
      <c r="D2521">
        <v>14.4354</v>
      </c>
    </row>
    <row r="2522" spans="1:4" x14ac:dyDescent="0.35">
      <c r="A2522">
        <v>868.58999999999992</v>
      </c>
      <c r="B2522">
        <v>3</v>
      </c>
      <c r="C2522">
        <v>0</v>
      </c>
      <c r="D2522">
        <v>251.89109999999988</v>
      </c>
    </row>
    <row r="2523" spans="1:4" x14ac:dyDescent="0.35">
      <c r="A2523">
        <v>12.96</v>
      </c>
      <c r="B2523">
        <v>2</v>
      </c>
      <c r="C2523">
        <v>0</v>
      </c>
      <c r="D2523">
        <v>6.2208000000000006</v>
      </c>
    </row>
    <row r="2524" spans="1:4" x14ac:dyDescent="0.35">
      <c r="A2524">
        <v>5.5</v>
      </c>
      <c r="B2524">
        <v>1</v>
      </c>
      <c r="C2524">
        <v>0</v>
      </c>
      <c r="D2524">
        <v>1.375</v>
      </c>
    </row>
    <row r="2525" spans="1:4" x14ac:dyDescent="0.35">
      <c r="A2525">
        <v>121.6</v>
      </c>
      <c r="B2525">
        <v>4</v>
      </c>
      <c r="C2525">
        <v>0</v>
      </c>
      <c r="D2525">
        <v>55.935999999999993</v>
      </c>
    </row>
    <row r="2526" spans="1:4" x14ac:dyDescent="0.35">
      <c r="A2526">
        <v>42.047999999999995</v>
      </c>
      <c r="B2526">
        <v>9</v>
      </c>
      <c r="C2526">
        <v>0.2</v>
      </c>
      <c r="D2526">
        <v>5.2559999999999985</v>
      </c>
    </row>
    <row r="2527" spans="1:4" x14ac:dyDescent="0.35">
      <c r="A2527">
        <v>25.488</v>
      </c>
      <c r="B2527">
        <v>2</v>
      </c>
      <c r="C2527">
        <v>0.2</v>
      </c>
      <c r="D2527">
        <v>4.4603999999999999</v>
      </c>
    </row>
    <row r="2528" spans="1:4" x14ac:dyDescent="0.35">
      <c r="A2528">
        <v>6.8999999999999986</v>
      </c>
      <c r="B2528">
        <v>3</v>
      </c>
      <c r="C2528">
        <v>0.8</v>
      </c>
      <c r="D2528">
        <v>-12.075000000000003</v>
      </c>
    </row>
    <row r="2529" spans="1:4" x14ac:dyDescent="0.35">
      <c r="A2529">
        <v>9.6479999999999961</v>
      </c>
      <c r="B2529">
        <v>6</v>
      </c>
      <c r="C2529">
        <v>0.8</v>
      </c>
      <c r="D2529">
        <v>-16.884</v>
      </c>
    </row>
    <row r="2530" spans="1:4" x14ac:dyDescent="0.35">
      <c r="A2530">
        <v>7.9680000000000009</v>
      </c>
      <c r="B2530">
        <v>2</v>
      </c>
      <c r="C2530">
        <v>0.2</v>
      </c>
      <c r="D2530">
        <v>2.8884000000000007</v>
      </c>
    </row>
    <row r="2531" spans="1:4" x14ac:dyDescent="0.35">
      <c r="A2531">
        <v>10.368000000000002</v>
      </c>
      <c r="B2531">
        <v>2</v>
      </c>
      <c r="C2531">
        <v>0.2</v>
      </c>
      <c r="D2531">
        <v>3.6288</v>
      </c>
    </row>
    <row r="2532" spans="1:4" x14ac:dyDescent="0.35">
      <c r="A2532">
        <v>114.2</v>
      </c>
      <c r="B2532">
        <v>5</v>
      </c>
      <c r="C2532">
        <v>0</v>
      </c>
      <c r="D2532">
        <v>52.531999999999996</v>
      </c>
    </row>
    <row r="2533" spans="1:4" x14ac:dyDescent="0.35">
      <c r="A2533">
        <v>17.96</v>
      </c>
      <c r="B2533">
        <v>4</v>
      </c>
      <c r="C2533">
        <v>0</v>
      </c>
      <c r="D2533">
        <v>8.2615999999999996</v>
      </c>
    </row>
    <row r="2534" spans="1:4" x14ac:dyDescent="0.35">
      <c r="A2534">
        <v>12.67</v>
      </c>
      <c r="B2534">
        <v>7</v>
      </c>
      <c r="C2534">
        <v>0</v>
      </c>
      <c r="D2534">
        <v>4.5611999999999995</v>
      </c>
    </row>
    <row r="2535" spans="1:4" x14ac:dyDescent="0.35">
      <c r="A2535">
        <v>339.96</v>
      </c>
      <c r="B2535">
        <v>4</v>
      </c>
      <c r="C2535">
        <v>0</v>
      </c>
      <c r="D2535">
        <v>122.38559999999998</v>
      </c>
    </row>
    <row r="2536" spans="1:4" x14ac:dyDescent="0.35">
      <c r="A2536">
        <v>1801.6320000000001</v>
      </c>
      <c r="B2536">
        <v>6</v>
      </c>
      <c r="C2536">
        <v>0.2</v>
      </c>
      <c r="D2536">
        <v>-337.80600000000004</v>
      </c>
    </row>
    <row r="2537" spans="1:4" x14ac:dyDescent="0.35">
      <c r="A2537">
        <v>46.32</v>
      </c>
      <c r="B2537">
        <v>4</v>
      </c>
      <c r="C2537">
        <v>0</v>
      </c>
      <c r="D2537">
        <v>18.064800000000002</v>
      </c>
    </row>
    <row r="2538" spans="1:4" x14ac:dyDescent="0.35">
      <c r="A2538">
        <v>181.98599999999999</v>
      </c>
      <c r="B2538">
        <v>2</v>
      </c>
      <c r="C2538">
        <v>0.3</v>
      </c>
      <c r="D2538">
        <v>-54.595799999999997</v>
      </c>
    </row>
    <row r="2539" spans="1:4" x14ac:dyDescent="0.35">
      <c r="A2539">
        <v>431.976</v>
      </c>
      <c r="B2539">
        <v>4</v>
      </c>
      <c r="C2539">
        <v>0.4</v>
      </c>
      <c r="D2539">
        <v>-100.7944</v>
      </c>
    </row>
    <row r="2540" spans="1:4" x14ac:dyDescent="0.35">
      <c r="A2540">
        <v>155.36999999999998</v>
      </c>
      <c r="B2540">
        <v>1</v>
      </c>
      <c r="C2540">
        <v>0.4</v>
      </c>
      <c r="D2540">
        <v>-36.253</v>
      </c>
    </row>
    <row r="2541" spans="1:4" x14ac:dyDescent="0.35">
      <c r="A2541">
        <v>1348.7040000000002</v>
      </c>
      <c r="B2541">
        <v>6</v>
      </c>
      <c r="C2541">
        <v>0.2</v>
      </c>
      <c r="D2541">
        <v>-219.16440000000023</v>
      </c>
    </row>
    <row r="2542" spans="1:4" x14ac:dyDescent="0.35">
      <c r="A2542">
        <v>700.15200000000004</v>
      </c>
      <c r="B2542">
        <v>3</v>
      </c>
      <c r="C2542">
        <v>0.2</v>
      </c>
      <c r="D2542">
        <v>78.767099999999971</v>
      </c>
    </row>
    <row r="2543" spans="1:4" x14ac:dyDescent="0.35">
      <c r="A2543">
        <v>111.88800000000001</v>
      </c>
      <c r="B2543">
        <v>7</v>
      </c>
      <c r="C2543">
        <v>0.2</v>
      </c>
      <c r="D2543">
        <v>22.377600000000001</v>
      </c>
    </row>
    <row r="2544" spans="1:4" x14ac:dyDescent="0.35">
      <c r="A2544">
        <v>143.952</v>
      </c>
      <c r="B2544">
        <v>3</v>
      </c>
      <c r="C2544">
        <v>0.2</v>
      </c>
      <c r="D2544">
        <v>14.39520000000001</v>
      </c>
    </row>
    <row r="2545" spans="1:4" x14ac:dyDescent="0.35">
      <c r="A2545">
        <v>173.94</v>
      </c>
      <c r="B2545">
        <v>3</v>
      </c>
      <c r="C2545">
        <v>0</v>
      </c>
      <c r="D2545">
        <v>13.915199999999992</v>
      </c>
    </row>
    <row r="2546" spans="1:4" x14ac:dyDescent="0.35">
      <c r="A2546">
        <v>14.76</v>
      </c>
      <c r="B2546">
        <v>4</v>
      </c>
      <c r="C2546">
        <v>0</v>
      </c>
      <c r="D2546">
        <v>6.9371999999999998</v>
      </c>
    </row>
    <row r="2547" spans="1:4" x14ac:dyDescent="0.35">
      <c r="A2547">
        <v>205.92</v>
      </c>
      <c r="B2547">
        <v>4</v>
      </c>
      <c r="C2547">
        <v>0</v>
      </c>
      <c r="D2547">
        <v>2.0592000000000041</v>
      </c>
    </row>
    <row r="2548" spans="1:4" x14ac:dyDescent="0.35">
      <c r="A2548">
        <v>102.833</v>
      </c>
      <c r="B2548">
        <v>1</v>
      </c>
      <c r="C2548">
        <v>0.15</v>
      </c>
      <c r="D2548">
        <v>-6.0489999999999995</v>
      </c>
    </row>
    <row r="2549" spans="1:4" x14ac:dyDescent="0.35">
      <c r="A2549">
        <v>2.3039999999999998</v>
      </c>
      <c r="B2549">
        <v>1</v>
      </c>
      <c r="C2549">
        <v>0.2</v>
      </c>
      <c r="D2549">
        <v>0.25919999999999999</v>
      </c>
    </row>
    <row r="2550" spans="1:4" x14ac:dyDescent="0.35">
      <c r="A2550">
        <v>1879.96</v>
      </c>
      <c r="B2550">
        <v>5</v>
      </c>
      <c r="C2550">
        <v>0.2</v>
      </c>
      <c r="D2550">
        <v>211.49549999999977</v>
      </c>
    </row>
    <row r="2551" spans="1:4" x14ac:dyDescent="0.35">
      <c r="A2551">
        <v>313.024</v>
      </c>
      <c r="B2551">
        <v>8</v>
      </c>
      <c r="C2551">
        <v>0.2</v>
      </c>
      <c r="D2551">
        <v>105.64559999999997</v>
      </c>
    </row>
    <row r="2552" spans="1:4" x14ac:dyDescent="0.35">
      <c r="A2552">
        <v>5.04</v>
      </c>
      <c r="B2552">
        <v>2</v>
      </c>
      <c r="C2552">
        <v>0.2</v>
      </c>
      <c r="D2552">
        <v>1.764</v>
      </c>
    </row>
    <row r="2553" spans="1:4" x14ac:dyDescent="0.35">
      <c r="A2553">
        <v>821.87999999999988</v>
      </c>
      <c r="B2553">
        <v>6</v>
      </c>
      <c r="C2553">
        <v>0</v>
      </c>
      <c r="D2553">
        <v>213.68880000000001</v>
      </c>
    </row>
    <row r="2554" spans="1:4" x14ac:dyDescent="0.35">
      <c r="A2554">
        <v>21.96</v>
      </c>
      <c r="B2554">
        <v>2</v>
      </c>
      <c r="C2554">
        <v>0</v>
      </c>
      <c r="D2554">
        <v>10.760400000000001</v>
      </c>
    </row>
    <row r="2555" spans="1:4" x14ac:dyDescent="0.35">
      <c r="A2555">
        <v>25.92</v>
      </c>
      <c r="B2555">
        <v>4</v>
      </c>
      <c r="C2555">
        <v>0</v>
      </c>
      <c r="D2555">
        <v>12.441600000000001</v>
      </c>
    </row>
    <row r="2556" spans="1:4" x14ac:dyDescent="0.35">
      <c r="A2556">
        <v>705.54399999999998</v>
      </c>
      <c r="B2556">
        <v>7</v>
      </c>
      <c r="C2556">
        <v>0.2</v>
      </c>
      <c r="D2556">
        <v>70.554400000000072</v>
      </c>
    </row>
    <row r="2557" spans="1:4" x14ac:dyDescent="0.35">
      <c r="A2557">
        <v>50</v>
      </c>
      <c r="B2557">
        <v>2</v>
      </c>
      <c r="C2557">
        <v>0</v>
      </c>
      <c r="D2557">
        <v>12</v>
      </c>
    </row>
    <row r="2558" spans="1:4" x14ac:dyDescent="0.35">
      <c r="A2558">
        <v>51.712000000000003</v>
      </c>
      <c r="B2558">
        <v>8</v>
      </c>
      <c r="C2558">
        <v>0.6</v>
      </c>
      <c r="D2558">
        <v>-32.320000000000007</v>
      </c>
    </row>
    <row r="2559" spans="1:4" x14ac:dyDescent="0.35">
      <c r="A2559">
        <v>6.9920000000000009</v>
      </c>
      <c r="B2559">
        <v>2</v>
      </c>
      <c r="C2559">
        <v>0.2</v>
      </c>
      <c r="D2559">
        <v>0.52439999999999998</v>
      </c>
    </row>
    <row r="2560" spans="1:4" x14ac:dyDescent="0.35">
      <c r="A2560">
        <v>1406.86</v>
      </c>
      <c r="B2560">
        <v>7</v>
      </c>
      <c r="C2560">
        <v>0</v>
      </c>
      <c r="D2560">
        <v>140.68599999999989</v>
      </c>
    </row>
    <row r="2561" spans="1:4" x14ac:dyDescent="0.35">
      <c r="A2561">
        <v>15.75</v>
      </c>
      <c r="B2561">
        <v>5</v>
      </c>
      <c r="C2561">
        <v>0</v>
      </c>
      <c r="D2561">
        <v>7.5600000000000005</v>
      </c>
    </row>
    <row r="2562" spans="1:4" x14ac:dyDescent="0.35">
      <c r="A2562">
        <v>323.10000000000002</v>
      </c>
      <c r="B2562">
        <v>2</v>
      </c>
      <c r="C2562">
        <v>0</v>
      </c>
      <c r="D2562">
        <v>61.38900000000001</v>
      </c>
    </row>
    <row r="2563" spans="1:4" x14ac:dyDescent="0.35">
      <c r="A2563">
        <v>9.2159999999999993</v>
      </c>
      <c r="B2563">
        <v>4</v>
      </c>
      <c r="C2563">
        <v>0.2</v>
      </c>
      <c r="D2563">
        <v>3.3408000000000002</v>
      </c>
    </row>
    <row r="2564" spans="1:4" x14ac:dyDescent="0.35">
      <c r="A2564">
        <v>10.368000000000002</v>
      </c>
      <c r="B2564">
        <v>2</v>
      </c>
      <c r="C2564">
        <v>0.2</v>
      </c>
      <c r="D2564">
        <v>3.6288</v>
      </c>
    </row>
    <row r="2565" spans="1:4" x14ac:dyDescent="0.35">
      <c r="A2565">
        <v>15.02</v>
      </c>
      <c r="B2565">
        <v>1</v>
      </c>
      <c r="C2565">
        <v>0</v>
      </c>
      <c r="D2565">
        <v>2.7035999999999998</v>
      </c>
    </row>
    <row r="2566" spans="1:4" x14ac:dyDescent="0.35">
      <c r="A2566">
        <v>33.82</v>
      </c>
      <c r="B2566">
        <v>2</v>
      </c>
      <c r="C2566">
        <v>0</v>
      </c>
      <c r="D2566">
        <v>9.1313999999999993</v>
      </c>
    </row>
    <row r="2567" spans="1:4" x14ac:dyDescent="0.35">
      <c r="A2567">
        <v>71</v>
      </c>
      <c r="B2567">
        <v>4</v>
      </c>
      <c r="C2567">
        <v>0</v>
      </c>
      <c r="D2567">
        <v>27.689999999999998</v>
      </c>
    </row>
    <row r="2568" spans="1:4" x14ac:dyDescent="0.35">
      <c r="A2568">
        <v>25.120000000000005</v>
      </c>
      <c r="B2568">
        <v>5</v>
      </c>
      <c r="C2568">
        <v>0.2</v>
      </c>
      <c r="D2568">
        <v>7.8499999999999979</v>
      </c>
    </row>
    <row r="2569" spans="1:4" x14ac:dyDescent="0.35">
      <c r="A2569">
        <v>2665.62</v>
      </c>
      <c r="B2569">
        <v>9</v>
      </c>
      <c r="C2569">
        <v>0</v>
      </c>
      <c r="D2569">
        <v>239.90580000000011</v>
      </c>
    </row>
    <row r="2570" spans="1:4" x14ac:dyDescent="0.35">
      <c r="A2570">
        <v>478.08</v>
      </c>
      <c r="B2570">
        <v>8</v>
      </c>
      <c r="C2570">
        <v>0</v>
      </c>
      <c r="D2570">
        <v>133.86240000000004</v>
      </c>
    </row>
    <row r="2571" spans="1:4" x14ac:dyDescent="0.35">
      <c r="A2571">
        <v>164.38800000000001</v>
      </c>
      <c r="B2571">
        <v>2</v>
      </c>
      <c r="C2571">
        <v>0.4</v>
      </c>
      <c r="D2571">
        <v>-35.617400000000004</v>
      </c>
    </row>
    <row r="2572" spans="1:4" x14ac:dyDescent="0.35">
      <c r="A2572">
        <v>13.247999999999999</v>
      </c>
      <c r="B2572">
        <v>4</v>
      </c>
      <c r="C2572">
        <v>0.2</v>
      </c>
      <c r="D2572">
        <v>3.6431999999999998</v>
      </c>
    </row>
    <row r="2573" spans="1:4" x14ac:dyDescent="0.35">
      <c r="A2573">
        <v>2.9120000000000004</v>
      </c>
      <c r="B2573">
        <v>2</v>
      </c>
      <c r="C2573">
        <v>0.2</v>
      </c>
      <c r="D2573">
        <v>0.90999999999999981</v>
      </c>
    </row>
    <row r="2574" spans="1:4" x14ac:dyDescent="0.35">
      <c r="A2574">
        <v>1399.9440000000002</v>
      </c>
      <c r="B2574">
        <v>7</v>
      </c>
      <c r="C2574">
        <v>0.2</v>
      </c>
      <c r="D2574">
        <v>52.497900000000016</v>
      </c>
    </row>
    <row r="2575" spans="1:4" x14ac:dyDescent="0.35">
      <c r="A2575">
        <v>526.45000000000005</v>
      </c>
      <c r="B2575">
        <v>5</v>
      </c>
      <c r="C2575">
        <v>0</v>
      </c>
      <c r="D2575">
        <v>31.586999999999961</v>
      </c>
    </row>
    <row r="2576" spans="1:4" x14ac:dyDescent="0.35">
      <c r="A2576">
        <v>16.23</v>
      </c>
      <c r="B2576">
        <v>3</v>
      </c>
      <c r="C2576">
        <v>0</v>
      </c>
      <c r="D2576">
        <v>7.9527000000000001</v>
      </c>
    </row>
    <row r="2577" spans="1:4" x14ac:dyDescent="0.35">
      <c r="A2577">
        <v>319.89999999999998</v>
      </c>
      <c r="B2577">
        <v>5</v>
      </c>
      <c r="C2577">
        <v>0</v>
      </c>
      <c r="D2577">
        <v>156.751</v>
      </c>
    </row>
    <row r="2578" spans="1:4" x14ac:dyDescent="0.35">
      <c r="A2578">
        <v>11.36</v>
      </c>
      <c r="B2578">
        <v>2</v>
      </c>
      <c r="C2578">
        <v>0</v>
      </c>
      <c r="D2578">
        <v>5.3391999999999991</v>
      </c>
    </row>
    <row r="2579" spans="1:4" x14ac:dyDescent="0.35">
      <c r="A2579">
        <v>675.12</v>
      </c>
      <c r="B2579">
        <v>3</v>
      </c>
      <c r="C2579">
        <v>0</v>
      </c>
      <c r="D2579">
        <v>290.30160000000001</v>
      </c>
    </row>
    <row r="2580" spans="1:4" x14ac:dyDescent="0.35">
      <c r="A2580">
        <v>62.820000000000007</v>
      </c>
      <c r="B2580">
        <v>3</v>
      </c>
      <c r="C2580">
        <v>0</v>
      </c>
      <c r="D2580">
        <v>30.7818</v>
      </c>
    </row>
    <row r="2581" spans="1:4" x14ac:dyDescent="0.35">
      <c r="A2581">
        <v>489.92</v>
      </c>
      <c r="B2581">
        <v>8</v>
      </c>
      <c r="C2581">
        <v>0</v>
      </c>
      <c r="D2581">
        <v>0</v>
      </c>
    </row>
    <row r="2582" spans="1:4" x14ac:dyDescent="0.35">
      <c r="A2582">
        <v>19.440000000000001</v>
      </c>
      <c r="B2582">
        <v>3</v>
      </c>
      <c r="C2582">
        <v>0</v>
      </c>
      <c r="D2582">
        <v>9.3312000000000008</v>
      </c>
    </row>
    <row r="2583" spans="1:4" x14ac:dyDescent="0.35">
      <c r="A2583">
        <v>16.68</v>
      </c>
      <c r="B2583">
        <v>2</v>
      </c>
      <c r="C2583">
        <v>0</v>
      </c>
      <c r="D2583">
        <v>8.34</v>
      </c>
    </row>
    <row r="2584" spans="1:4" x14ac:dyDescent="0.35">
      <c r="A2584">
        <v>155.35</v>
      </c>
      <c r="B2584">
        <v>13</v>
      </c>
      <c r="C2584">
        <v>0</v>
      </c>
      <c r="D2584">
        <v>0</v>
      </c>
    </row>
    <row r="2585" spans="1:4" x14ac:dyDescent="0.35">
      <c r="A2585">
        <v>12.419999999999998</v>
      </c>
      <c r="B2585">
        <v>3</v>
      </c>
      <c r="C2585">
        <v>0</v>
      </c>
      <c r="D2585">
        <v>4.4711999999999996</v>
      </c>
    </row>
    <row r="2586" spans="1:4" x14ac:dyDescent="0.35">
      <c r="A2586">
        <v>187.98</v>
      </c>
      <c r="B2586">
        <v>2</v>
      </c>
      <c r="C2586">
        <v>0</v>
      </c>
      <c r="D2586">
        <v>52.634399999999999</v>
      </c>
    </row>
    <row r="2587" spans="1:4" x14ac:dyDescent="0.35">
      <c r="A2587">
        <v>6.6080000000000005</v>
      </c>
      <c r="B2587">
        <v>2</v>
      </c>
      <c r="C2587">
        <v>0.2</v>
      </c>
      <c r="D2587">
        <v>2.1475999999999997</v>
      </c>
    </row>
    <row r="2588" spans="1:4" x14ac:dyDescent="0.35">
      <c r="A2588">
        <v>248.57</v>
      </c>
      <c r="B2588">
        <v>7</v>
      </c>
      <c r="C2588">
        <v>0</v>
      </c>
      <c r="D2588">
        <v>67.113900000000015</v>
      </c>
    </row>
    <row r="2589" spans="1:4" x14ac:dyDescent="0.35">
      <c r="A2589">
        <v>22.23</v>
      </c>
      <c r="B2589">
        <v>1</v>
      </c>
      <c r="C2589">
        <v>0</v>
      </c>
      <c r="D2589">
        <v>9.7812000000000019</v>
      </c>
    </row>
    <row r="2590" spans="1:4" x14ac:dyDescent="0.35">
      <c r="A2590">
        <v>5.98</v>
      </c>
      <c r="B2590">
        <v>1</v>
      </c>
      <c r="C2590">
        <v>0</v>
      </c>
      <c r="D2590">
        <v>1.0165999999999995</v>
      </c>
    </row>
    <row r="2591" spans="1:4" x14ac:dyDescent="0.35">
      <c r="A2591">
        <v>246.16800000000001</v>
      </c>
      <c r="B2591">
        <v>3</v>
      </c>
      <c r="C2591">
        <v>0.2</v>
      </c>
      <c r="D2591">
        <v>21.539699999999996</v>
      </c>
    </row>
    <row r="2592" spans="1:4" x14ac:dyDescent="0.35">
      <c r="A2592">
        <v>14.136000000000003</v>
      </c>
      <c r="B2592">
        <v>2</v>
      </c>
      <c r="C2592">
        <v>0.6</v>
      </c>
      <c r="D2592">
        <v>-7.774799999999999</v>
      </c>
    </row>
    <row r="2593" spans="1:4" x14ac:dyDescent="0.35">
      <c r="A2593">
        <v>601.47</v>
      </c>
      <c r="B2593">
        <v>3</v>
      </c>
      <c r="C2593">
        <v>0.5</v>
      </c>
      <c r="D2593">
        <v>-300.73500000000001</v>
      </c>
    </row>
    <row r="2594" spans="1:4" x14ac:dyDescent="0.35">
      <c r="A2594">
        <v>79.099999999999994</v>
      </c>
      <c r="B2594">
        <v>2</v>
      </c>
      <c r="C2594">
        <v>0</v>
      </c>
      <c r="D2594">
        <v>39.549999999999997</v>
      </c>
    </row>
    <row r="2595" spans="1:4" x14ac:dyDescent="0.35">
      <c r="A2595">
        <v>327.84</v>
      </c>
      <c r="B2595">
        <v>8</v>
      </c>
      <c r="C2595">
        <v>0</v>
      </c>
      <c r="D2595">
        <v>157.36319999999998</v>
      </c>
    </row>
    <row r="2596" spans="1:4" x14ac:dyDescent="0.35">
      <c r="A2596">
        <v>180.96</v>
      </c>
      <c r="B2596">
        <v>2</v>
      </c>
      <c r="C2596">
        <v>0</v>
      </c>
      <c r="D2596">
        <v>81.432000000000002</v>
      </c>
    </row>
    <row r="2597" spans="1:4" x14ac:dyDescent="0.35">
      <c r="A2597">
        <v>914.97</v>
      </c>
      <c r="B2597">
        <v>3</v>
      </c>
      <c r="C2597">
        <v>0</v>
      </c>
      <c r="D2597">
        <v>411.73649999999998</v>
      </c>
    </row>
    <row r="2598" spans="1:4" x14ac:dyDescent="0.35">
      <c r="A2598">
        <v>587.97</v>
      </c>
      <c r="B2598">
        <v>3</v>
      </c>
      <c r="C2598">
        <v>0</v>
      </c>
      <c r="D2598">
        <v>158.75190000000003</v>
      </c>
    </row>
    <row r="2599" spans="1:4" x14ac:dyDescent="0.35">
      <c r="A2599">
        <v>530.34</v>
      </c>
      <c r="B2599">
        <v>2</v>
      </c>
      <c r="C2599">
        <v>0</v>
      </c>
      <c r="D2599">
        <v>95.461199999999963</v>
      </c>
    </row>
    <row r="2600" spans="1:4" x14ac:dyDescent="0.35">
      <c r="A2600">
        <v>14.940000000000001</v>
      </c>
      <c r="B2600">
        <v>3</v>
      </c>
      <c r="C2600">
        <v>0</v>
      </c>
      <c r="D2600">
        <v>7.3206000000000007</v>
      </c>
    </row>
    <row r="2601" spans="1:4" x14ac:dyDescent="0.35">
      <c r="A2601">
        <v>121.94</v>
      </c>
      <c r="B2601">
        <v>2</v>
      </c>
      <c r="C2601">
        <v>0</v>
      </c>
      <c r="D2601">
        <v>35.362599999999986</v>
      </c>
    </row>
    <row r="2602" spans="1:4" x14ac:dyDescent="0.35">
      <c r="A2602">
        <v>122.71000000000001</v>
      </c>
      <c r="B2602">
        <v>7</v>
      </c>
      <c r="C2602">
        <v>0</v>
      </c>
      <c r="D2602">
        <v>36.812999999999988</v>
      </c>
    </row>
    <row r="2603" spans="1:4" x14ac:dyDescent="0.35">
      <c r="A2603">
        <v>14.940000000000001</v>
      </c>
      <c r="B2603">
        <v>3</v>
      </c>
      <c r="C2603">
        <v>0</v>
      </c>
      <c r="D2603">
        <v>7.0218000000000007</v>
      </c>
    </row>
    <row r="2604" spans="1:4" x14ac:dyDescent="0.35">
      <c r="A2604">
        <v>1349.85</v>
      </c>
      <c r="B2604">
        <v>3</v>
      </c>
      <c r="C2604">
        <v>0</v>
      </c>
      <c r="D2604">
        <v>364.45949999999993</v>
      </c>
    </row>
    <row r="2605" spans="1:4" x14ac:dyDescent="0.35">
      <c r="A2605">
        <v>136.78399999999999</v>
      </c>
      <c r="B2605">
        <v>1</v>
      </c>
      <c r="C2605">
        <v>0.2</v>
      </c>
      <c r="D2605">
        <v>5.129400000000004</v>
      </c>
    </row>
    <row r="2606" spans="1:4" x14ac:dyDescent="0.35">
      <c r="A2606">
        <v>61.12</v>
      </c>
      <c r="B2606">
        <v>4</v>
      </c>
      <c r="C2606">
        <v>0</v>
      </c>
      <c r="D2606">
        <v>20.780799999999999</v>
      </c>
    </row>
    <row r="2607" spans="1:4" x14ac:dyDescent="0.35">
      <c r="A2607">
        <v>1.1670000000000003</v>
      </c>
      <c r="B2607">
        <v>1</v>
      </c>
      <c r="C2607">
        <v>0.7</v>
      </c>
      <c r="D2607">
        <v>-0.85579999999999989</v>
      </c>
    </row>
    <row r="2608" spans="1:4" x14ac:dyDescent="0.35">
      <c r="A2608">
        <v>16.989999999999998</v>
      </c>
      <c r="B2608">
        <v>1</v>
      </c>
      <c r="C2608">
        <v>0</v>
      </c>
      <c r="D2608">
        <v>4.9270999999999976</v>
      </c>
    </row>
    <row r="2609" spans="1:4" x14ac:dyDescent="0.35">
      <c r="A2609">
        <v>24.672000000000001</v>
      </c>
      <c r="B2609">
        <v>3</v>
      </c>
      <c r="C2609">
        <v>0.2</v>
      </c>
      <c r="D2609">
        <v>0</v>
      </c>
    </row>
    <row r="2610" spans="1:4" x14ac:dyDescent="0.35">
      <c r="A2610">
        <v>2.52</v>
      </c>
      <c r="B2610">
        <v>1</v>
      </c>
      <c r="C2610">
        <v>0.2</v>
      </c>
      <c r="D2610">
        <v>0.88200000000000001</v>
      </c>
    </row>
    <row r="2611" spans="1:4" x14ac:dyDescent="0.35">
      <c r="A2611">
        <v>1218.7349999999997</v>
      </c>
      <c r="B2611">
        <v>5</v>
      </c>
      <c r="C2611">
        <v>0.3</v>
      </c>
      <c r="D2611">
        <v>-121.87349999999992</v>
      </c>
    </row>
    <row r="2612" spans="1:4" x14ac:dyDescent="0.35">
      <c r="A2612">
        <v>5.9039999999999999</v>
      </c>
      <c r="B2612">
        <v>2</v>
      </c>
      <c r="C2612">
        <v>0.2</v>
      </c>
      <c r="D2612">
        <v>1.9925999999999999</v>
      </c>
    </row>
    <row r="2613" spans="1:4" x14ac:dyDescent="0.35">
      <c r="A2613">
        <v>15.696000000000002</v>
      </c>
      <c r="B2613">
        <v>3</v>
      </c>
      <c r="C2613">
        <v>0.2</v>
      </c>
      <c r="D2613">
        <v>5.1011999999999995</v>
      </c>
    </row>
    <row r="2614" spans="1:4" x14ac:dyDescent="0.35">
      <c r="A2614">
        <v>6.0960000000000001</v>
      </c>
      <c r="B2614">
        <v>3</v>
      </c>
      <c r="C2614">
        <v>0.6</v>
      </c>
      <c r="D2614">
        <v>-3.9624000000000006</v>
      </c>
    </row>
    <row r="2615" spans="1:4" x14ac:dyDescent="0.35">
      <c r="A2615">
        <v>41.568000000000005</v>
      </c>
      <c r="B2615">
        <v>2</v>
      </c>
      <c r="C2615">
        <v>0.2</v>
      </c>
      <c r="D2615">
        <v>2.5980000000000008</v>
      </c>
    </row>
    <row r="2616" spans="1:4" x14ac:dyDescent="0.35">
      <c r="A2616">
        <v>230.28000000000003</v>
      </c>
      <c r="B2616">
        <v>3</v>
      </c>
      <c r="C2616">
        <v>0.2</v>
      </c>
      <c r="D2616">
        <v>23.027999999999992</v>
      </c>
    </row>
    <row r="2617" spans="1:4" x14ac:dyDescent="0.35">
      <c r="A2617">
        <v>18.288</v>
      </c>
      <c r="B2617">
        <v>6</v>
      </c>
      <c r="C2617">
        <v>0.2</v>
      </c>
      <c r="D2617">
        <v>5.714999999999999</v>
      </c>
    </row>
    <row r="2618" spans="1:4" x14ac:dyDescent="0.35">
      <c r="A2618">
        <v>5.78</v>
      </c>
      <c r="B2618">
        <v>2</v>
      </c>
      <c r="C2618">
        <v>0</v>
      </c>
      <c r="D2618">
        <v>2.7166000000000001</v>
      </c>
    </row>
    <row r="2619" spans="1:4" x14ac:dyDescent="0.35">
      <c r="A2619">
        <v>121.67999999999999</v>
      </c>
      <c r="B2619">
        <v>13</v>
      </c>
      <c r="C2619">
        <v>0.2</v>
      </c>
      <c r="D2619">
        <v>38.024999999999977</v>
      </c>
    </row>
    <row r="2620" spans="1:4" x14ac:dyDescent="0.35">
      <c r="A2620">
        <v>4.17</v>
      </c>
      <c r="B2620">
        <v>3</v>
      </c>
      <c r="C2620">
        <v>0</v>
      </c>
      <c r="D2620">
        <v>1.0841999999999998</v>
      </c>
    </row>
    <row r="2621" spans="1:4" x14ac:dyDescent="0.35">
      <c r="A2621">
        <v>67.040000000000006</v>
      </c>
      <c r="B2621">
        <v>4</v>
      </c>
      <c r="C2621">
        <v>0.2</v>
      </c>
      <c r="D2621">
        <v>6.7039999999999971</v>
      </c>
    </row>
    <row r="2622" spans="1:4" x14ac:dyDescent="0.35">
      <c r="A2622">
        <v>37.32</v>
      </c>
      <c r="B2622">
        <v>3</v>
      </c>
      <c r="C2622">
        <v>0</v>
      </c>
      <c r="D2622">
        <v>10.4496</v>
      </c>
    </row>
    <row r="2623" spans="1:4" x14ac:dyDescent="0.35">
      <c r="A2623">
        <v>18.45</v>
      </c>
      <c r="B2623">
        <v>5</v>
      </c>
      <c r="C2623">
        <v>0</v>
      </c>
      <c r="D2623">
        <v>8.6715</v>
      </c>
    </row>
    <row r="2624" spans="1:4" x14ac:dyDescent="0.35">
      <c r="A2624">
        <v>25.92</v>
      </c>
      <c r="B2624">
        <v>4</v>
      </c>
      <c r="C2624">
        <v>0</v>
      </c>
      <c r="D2624">
        <v>12.441600000000001</v>
      </c>
    </row>
    <row r="2625" spans="1:4" x14ac:dyDescent="0.35">
      <c r="A2625">
        <v>11199.968000000001</v>
      </c>
      <c r="B2625">
        <v>4</v>
      </c>
      <c r="C2625">
        <v>0.2</v>
      </c>
      <c r="D2625">
        <v>3919.9887999999992</v>
      </c>
    </row>
    <row r="2626" spans="1:4" x14ac:dyDescent="0.35">
      <c r="A2626">
        <v>2399.6</v>
      </c>
      <c r="B2626">
        <v>8</v>
      </c>
      <c r="C2626">
        <v>0</v>
      </c>
      <c r="D2626">
        <v>647.89200000000005</v>
      </c>
    </row>
    <row r="2627" spans="1:4" x14ac:dyDescent="0.35">
      <c r="A2627">
        <v>63.9</v>
      </c>
      <c r="B2627">
        <v>5</v>
      </c>
      <c r="C2627">
        <v>0</v>
      </c>
      <c r="D2627">
        <v>28.754999999999995</v>
      </c>
    </row>
    <row r="2628" spans="1:4" x14ac:dyDescent="0.35">
      <c r="A2628">
        <v>52.99</v>
      </c>
      <c r="B2628">
        <v>1</v>
      </c>
      <c r="C2628">
        <v>0</v>
      </c>
      <c r="D2628">
        <v>0.52989999999999782</v>
      </c>
    </row>
    <row r="2629" spans="1:4" x14ac:dyDescent="0.35">
      <c r="A2629">
        <v>60.864000000000004</v>
      </c>
      <c r="B2629">
        <v>4</v>
      </c>
      <c r="C2629">
        <v>0.2</v>
      </c>
      <c r="D2629">
        <v>9.1295999999999964</v>
      </c>
    </row>
    <row r="2630" spans="1:4" x14ac:dyDescent="0.35">
      <c r="A2630">
        <v>652.99500000000012</v>
      </c>
      <c r="B2630">
        <v>7</v>
      </c>
      <c r="C2630">
        <v>0.7</v>
      </c>
      <c r="D2630">
        <v>-935.95949999999993</v>
      </c>
    </row>
    <row r="2631" spans="1:4" x14ac:dyDescent="0.35">
      <c r="A2631">
        <v>11.220000000000002</v>
      </c>
      <c r="B2631">
        <v>10</v>
      </c>
      <c r="C2631">
        <v>0.7</v>
      </c>
      <c r="D2631">
        <v>-7.4799999999999969</v>
      </c>
    </row>
    <row r="2632" spans="1:4" x14ac:dyDescent="0.35">
      <c r="A2632">
        <v>14.940000000000001</v>
      </c>
      <c r="B2632">
        <v>3</v>
      </c>
      <c r="C2632">
        <v>0</v>
      </c>
      <c r="D2632">
        <v>7.0218000000000007</v>
      </c>
    </row>
    <row r="2633" spans="1:4" x14ac:dyDescent="0.35">
      <c r="A2633">
        <v>39.96</v>
      </c>
      <c r="B2633">
        <v>2</v>
      </c>
      <c r="C2633">
        <v>0</v>
      </c>
      <c r="D2633">
        <v>17.182800000000004</v>
      </c>
    </row>
    <row r="2634" spans="1:4" x14ac:dyDescent="0.35">
      <c r="A2634">
        <v>42.624000000000002</v>
      </c>
      <c r="B2634">
        <v>2</v>
      </c>
      <c r="C2634">
        <v>0.2</v>
      </c>
      <c r="D2634">
        <v>4.2623999999999977</v>
      </c>
    </row>
    <row r="2635" spans="1:4" x14ac:dyDescent="0.35">
      <c r="A2635">
        <v>220.96</v>
      </c>
      <c r="B2635">
        <v>1</v>
      </c>
      <c r="C2635">
        <v>0.2</v>
      </c>
      <c r="D2635">
        <v>24.857999999999983</v>
      </c>
    </row>
    <row r="2636" spans="1:4" x14ac:dyDescent="0.35">
      <c r="A2636">
        <v>4.9280000000000008</v>
      </c>
      <c r="B2636">
        <v>2</v>
      </c>
      <c r="C2636">
        <v>0.2</v>
      </c>
      <c r="D2636">
        <v>0.73919999999999941</v>
      </c>
    </row>
    <row r="2637" spans="1:4" x14ac:dyDescent="0.35">
      <c r="A2637">
        <v>7.2300000000000022</v>
      </c>
      <c r="B2637">
        <v>5</v>
      </c>
      <c r="C2637">
        <v>0.7</v>
      </c>
      <c r="D2637">
        <v>-5.7840000000000007</v>
      </c>
    </row>
    <row r="2638" spans="1:4" x14ac:dyDescent="0.35">
      <c r="A2638">
        <v>323.10000000000002</v>
      </c>
      <c r="B2638">
        <v>2</v>
      </c>
      <c r="C2638">
        <v>0</v>
      </c>
      <c r="D2638">
        <v>61.38900000000001</v>
      </c>
    </row>
    <row r="2639" spans="1:4" x14ac:dyDescent="0.35">
      <c r="A2639">
        <v>19.04</v>
      </c>
      <c r="B2639">
        <v>4</v>
      </c>
      <c r="C2639">
        <v>0</v>
      </c>
      <c r="D2639">
        <v>9.3295999999999992</v>
      </c>
    </row>
    <row r="2640" spans="1:4" x14ac:dyDescent="0.35">
      <c r="A2640">
        <v>13.128</v>
      </c>
      <c r="B2640">
        <v>3</v>
      </c>
      <c r="C2640">
        <v>0.2</v>
      </c>
      <c r="D2640">
        <v>4.2665999999999986</v>
      </c>
    </row>
    <row r="2641" spans="1:4" x14ac:dyDescent="0.35">
      <c r="A2641">
        <v>64.14</v>
      </c>
      <c r="B2641">
        <v>3</v>
      </c>
      <c r="C2641">
        <v>0</v>
      </c>
      <c r="D2641">
        <v>16.676400000000001</v>
      </c>
    </row>
    <row r="2642" spans="1:4" x14ac:dyDescent="0.35">
      <c r="A2642">
        <v>858.24</v>
      </c>
      <c r="B2642">
        <v>4</v>
      </c>
      <c r="C2642">
        <v>0.1</v>
      </c>
      <c r="D2642">
        <v>143.03999999999996</v>
      </c>
    </row>
    <row r="2643" spans="1:4" x14ac:dyDescent="0.35">
      <c r="A2643">
        <v>29.99</v>
      </c>
      <c r="B2643">
        <v>1</v>
      </c>
      <c r="C2643">
        <v>0</v>
      </c>
      <c r="D2643">
        <v>2.9989999999999988</v>
      </c>
    </row>
    <row r="2644" spans="1:4" x14ac:dyDescent="0.35">
      <c r="A2644">
        <v>186.048</v>
      </c>
      <c r="B2644">
        <v>6</v>
      </c>
      <c r="C2644">
        <v>0.2</v>
      </c>
      <c r="D2644">
        <v>67.442399999999992</v>
      </c>
    </row>
    <row r="2645" spans="1:4" x14ac:dyDescent="0.35">
      <c r="A2645">
        <v>36.792000000000002</v>
      </c>
      <c r="B2645">
        <v>1</v>
      </c>
      <c r="C2645">
        <v>0.2</v>
      </c>
      <c r="D2645">
        <v>4.1390999999999991</v>
      </c>
    </row>
    <row r="2646" spans="1:4" x14ac:dyDescent="0.35">
      <c r="A2646">
        <v>18.624000000000002</v>
      </c>
      <c r="B2646">
        <v>8</v>
      </c>
      <c r="C2646">
        <v>0.2</v>
      </c>
      <c r="D2646">
        <v>6.2855999999999987</v>
      </c>
    </row>
    <row r="2647" spans="1:4" x14ac:dyDescent="0.35">
      <c r="A2647">
        <v>57.69</v>
      </c>
      <c r="B2647">
        <v>3</v>
      </c>
      <c r="C2647">
        <v>0</v>
      </c>
      <c r="D2647">
        <v>23.652900000000002</v>
      </c>
    </row>
    <row r="2648" spans="1:4" x14ac:dyDescent="0.35">
      <c r="A2648">
        <v>42.81</v>
      </c>
      <c r="B2648">
        <v>3</v>
      </c>
      <c r="C2648">
        <v>0</v>
      </c>
      <c r="D2648">
        <v>20.120699999999999</v>
      </c>
    </row>
    <row r="2649" spans="1:4" x14ac:dyDescent="0.35">
      <c r="A2649">
        <v>12.96</v>
      </c>
      <c r="B2649">
        <v>2</v>
      </c>
      <c r="C2649">
        <v>0</v>
      </c>
      <c r="D2649">
        <v>6.2208000000000006</v>
      </c>
    </row>
    <row r="2650" spans="1:4" x14ac:dyDescent="0.35">
      <c r="A2650">
        <v>821.87999999999988</v>
      </c>
      <c r="B2650">
        <v>6</v>
      </c>
      <c r="C2650">
        <v>0</v>
      </c>
      <c r="D2650">
        <v>213.68880000000001</v>
      </c>
    </row>
    <row r="2651" spans="1:4" x14ac:dyDescent="0.35">
      <c r="A2651">
        <v>104.85000000000001</v>
      </c>
      <c r="B2651">
        <v>3</v>
      </c>
      <c r="C2651">
        <v>0</v>
      </c>
      <c r="D2651">
        <v>28.309500000000007</v>
      </c>
    </row>
    <row r="2652" spans="1:4" x14ac:dyDescent="0.35">
      <c r="A2652">
        <v>424.95749999999992</v>
      </c>
      <c r="B2652">
        <v>5</v>
      </c>
      <c r="C2652">
        <v>0.15</v>
      </c>
      <c r="D2652">
        <v>19.997999999999976</v>
      </c>
    </row>
    <row r="2653" spans="1:4" x14ac:dyDescent="0.35">
      <c r="A2653">
        <v>10.776000000000002</v>
      </c>
      <c r="B2653">
        <v>3</v>
      </c>
      <c r="C2653">
        <v>0.2</v>
      </c>
      <c r="D2653">
        <v>3.5021999999999989</v>
      </c>
    </row>
    <row r="2654" spans="1:4" x14ac:dyDescent="0.35">
      <c r="A2654">
        <v>11.784000000000001</v>
      </c>
      <c r="B2654">
        <v>3</v>
      </c>
      <c r="C2654">
        <v>0.2</v>
      </c>
      <c r="D2654">
        <v>4.2716999999999992</v>
      </c>
    </row>
    <row r="2655" spans="1:4" x14ac:dyDescent="0.35">
      <c r="A2655">
        <v>164.88</v>
      </c>
      <c r="B2655">
        <v>3</v>
      </c>
      <c r="C2655">
        <v>0</v>
      </c>
      <c r="D2655">
        <v>80.791200000000003</v>
      </c>
    </row>
    <row r="2656" spans="1:4" x14ac:dyDescent="0.35">
      <c r="A2656">
        <v>1292.94</v>
      </c>
      <c r="B2656">
        <v>3</v>
      </c>
      <c r="C2656">
        <v>0</v>
      </c>
      <c r="D2656">
        <v>77.576399999999921</v>
      </c>
    </row>
    <row r="2657" spans="1:4" x14ac:dyDescent="0.35">
      <c r="A2657">
        <v>25.584000000000003</v>
      </c>
      <c r="B2657">
        <v>2</v>
      </c>
      <c r="C2657">
        <v>0.2</v>
      </c>
      <c r="D2657">
        <v>8.9543999999999997</v>
      </c>
    </row>
    <row r="2658" spans="1:4" x14ac:dyDescent="0.35">
      <c r="A2658">
        <v>261.74</v>
      </c>
      <c r="B2658">
        <v>2</v>
      </c>
      <c r="C2658">
        <v>0</v>
      </c>
      <c r="D2658">
        <v>65.435000000000002</v>
      </c>
    </row>
    <row r="2659" spans="1:4" x14ac:dyDescent="0.35">
      <c r="A2659">
        <v>14.399999999999999</v>
      </c>
      <c r="B2659">
        <v>5</v>
      </c>
      <c r="C2659">
        <v>0</v>
      </c>
      <c r="D2659">
        <v>7.056</v>
      </c>
    </row>
    <row r="2660" spans="1:4" x14ac:dyDescent="0.35">
      <c r="A2660">
        <v>10.86</v>
      </c>
      <c r="B2660">
        <v>3</v>
      </c>
      <c r="C2660">
        <v>0</v>
      </c>
      <c r="D2660">
        <v>5.1042000000000005</v>
      </c>
    </row>
    <row r="2661" spans="1:4" x14ac:dyDescent="0.35">
      <c r="A2661">
        <v>883.84</v>
      </c>
      <c r="B2661">
        <v>4</v>
      </c>
      <c r="C2661">
        <v>0.2</v>
      </c>
      <c r="D2661">
        <v>99.431999999999931</v>
      </c>
    </row>
    <row r="2662" spans="1:4" x14ac:dyDescent="0.35">
      <c r="A2662">
        <v>1979.89</v>
      </c>
      <c r="B2662">
        <v>11</v>
      </c>
      <c r="C2662">
        <v>0</v>
      </c>
      <c r="D2662">
        <v>494.97250000000003</v>
      </c>
    </row>
    <row r="2663" spans="1:4" x14ac:dyDescent="0.35">
      <c r="A2663">
        <v>79.959999999999994</v>
      </c>
      <c r="B2663">
        <v>2</v>
      </c>
      <c r="C2663">
        <v>0</v>
      </c>
      <c r="D2663">
        <v>35.981999999999992</v>
      </c>
    </row>
    <row r="2664" spans="1:4" x14ac:dyDescent="0.35">
      <c r="A2664">
        <v>8.76</v>
      </c>
      <c r="B2664">
        <v>2</v>
      </c>
      <c r="C2664">
        <v>0</v>
      </c>
      <c r="D2664">
        <v>4.2047999999999996</v>
      </c>
    </row>
    <row r="2665" spans="1:4" x14ac:dyDescent="0.35">
      <c r="A2665">
        <v>3.9840000000000004</v>
      </c>
      <c r="B2665">
        <v>1</v>
      </c>
      <c r="C2665">
        <v>0.2</v>
      </c>
      <c r="D2665">
        <v>1.2948</v>
      </c>
    </row>
    <row r="2666" spans="1:4" x14ac:dyDescent="0.35">
      <c r="A2666">
        <v>370.62</v>
      </c>
      <c r="B2666">
        <v>3</v>
      </c>
      <c r="C2666">
        <v>0.4</v>
      </c>
      <c r="D2666">
        <v>-142.07100000000008</v>
      </c>
    </row>
    <row r="2667" spans="1:4" x14ac:dyDescent="0.35">
      <c r="A2667">
        <v>2.7420000000000004</v>
      </c>
      <c r="B2667">
        <v>2</v>
      </c>
      <c r="C2667">
        <v>0.7</v>
      </c>
      <c r="D2667">
        <v>-2.0107999999999997</v>
      </c>
    </row>
    <row r="2668" spans="1:4" x14ac:dyDescent="0.35">
      <c r="A2668">
        <v>79.512000000000015</v>
      </c>
      <c r="B2668">
        <v>3</v>
      </c>
      <c r="C2668">
        <v>0.2</v>
      </c>
      <c r="D2668">
        <v>20.8719</v>
      </c>
    </row>
    <row r="2669" spans="1:4" x14ac:dyDescent="0.35">
      <c r="A2669">
        <v>28.352</v>
      </c>
      <c r="B2669">
        <v>1</v>
      </c>
      <c r="C2669">
        <v>0.2</v>
      </c>
      <c r="D2669">
        <v>9.568799999999996</v>
      </c>
    </row>
    <row r="2670" spans="1:4" x14ac:dyDescent="0.35">
      <c r="A2670">
        <v>40.783999999999999</v>
      </c>
      <c r="B2670">
        <v>1</v>
      </c>
      <c r="C2670">
        <v>0.2</v>
      </c>
      <c r="D2670">
        <v>4.5881999999999987</v>
      </c>
    </row>
    <row r="2671" spans="1:4" x14ac:dyDescent="0.35">
      <c r="A2671">
        <v>105.96</v>
      </c>
      <c r="B2671">
        <v>4</v>
      </c>
      <c r="C2671">
        <v>0</v>
      </c>
      <c r="D2671">
        <v>29.668800000000005</v>
      </c>
    </row>
    <row r="2672" spans="1:4" x14ac:dyDescent="0.35">
      <c r="A2672">
        <v>166.44</v>
      </c>
      <c r="B2672">
        <v>3</v>
      </c>
      <c r="C2672">
        <v>0</v>
      </c>
      <c r="D2672">
        <v>79.891199999999998</v>
      </c>
    </row>
    <row r="2673" spans="1:4" x14ac:dyDescent="0.35">
      <c r="A2673">
        <v>785.87999999999988</v>
      </c>
      <c r="B2673">
        <v>6</v>
      </c>
      <c r="C2673">
        <v>0</v>
      </c>
      <c r="D2673">
        <v>212.18759999999997</v>
      </c>
    </row>
    <row r="2674" spans="1:4" x14ac:dyDescent="0.35">
      <c r="A2674">
        <v>26.2</v>
      </c>
      <c r="B2674">
        <v>2</v>
      </c>
      <c r="C2674">
        <v>0</v>
      </c>
      <c r="D2674">
        <v>12.837999999999999</v>
      </c>
    </row>
    <row r="2675" spans="1:4" x14ac:dyDescent="0.35">
      <c r="A2675">
        <v>1325.8500000000001</v>
      </c>
      <c r="B2675">
        <v>5</v>
      </c>
      <c r="C2675">
        <v>0</v>
      </c>
      <c r="D2675">
        <v>238.65299999999991</v>
      </c>
    </row>
    <row r="2676" spans="1:4" x14ac:dyDescent="0.35">
      <c r="A2676">
        <v>166.44</v>
      </c>
      <c r="B2676">
        <v>3</v>
      </c>
      <c r="C2676">
        <v>0</v>
      </c>
      <c r="D2676">
        <v>79.891199999999998</v>
      </c>
    </row>
    <row r="2677" spans="1:4" x14ac:dyDescent="0.35">
      <c r="A2677">
        <v>8.76</v>
      </c>
      <c r="B2677">
        <v>5</v>
      </c>
      <c r="C2677">
        <v>0.2</v>
      </c>
      <c r="D2677">
        <v>0.76649999999999974</v>
      </c>
    </row>
    <row r="2678" spans="1:4" x14ac:dyDescent="0.35">
      <c r="A2678">
        <v>43.584000000000003</v>
      </c>
      <c r="B2678">
        <v>1</v>
      </c>
      <c r="C2678">
        <v>0.2</v>
      </c>
      <c r="D2678">
        <v>4.3584000000000032</v>
      </c>
    </row>
    <row r="2679" spans="1:4" x14ac:dyDescent="0.35">
      <c r="A2679">
        <v>11.088000000000003</v>
      </c>
      <c r="B2679">
        <v>7</v>
      </c>
      <c r="C2679">
        <v>0.7</v>
      </c>
      <c r="D2679">
        <v>-8.1311999999999998</v>
      </c>
    </row>
    <row r="2680" spans="1:4" x14ac:dyDescent="0.35">
      <c r="A2680">
        <v>25.164000000000001</v>
      </c>
      <c r="B2680">
        <v>2</v>
      </c>
      <c r="C2680">
        <v>0.7</v>
      </c>
      <c r="D2680">
        <v>-16.775999999999996</v>
      </c>
    </row>
    <row r="2681" spans="1:4" x14ac:dyDescent="0.35">
      <c r="A2681">
        <v>14.399999999999999</v>
      </c>
      <c r="B2681">
        <v>5</v>
      </c>
      <c r="C2681">
        <v>0</v>
      </c>
      <c r="D2681">
        <v>7.056</v>
      </c>
    </row>
    <row r="2682" spans="1:4" x14ac:dyDescent="0.35">
      <c r="A2682">
        <v>619.94999999999993</v>
      </c>
      <c r="B2682">
        <v>5</v>
      </c>
      <c r="C2682">
        <v>0</v>
      </c>
      <c r="D2682">
        <v>111.59099999999995</v>
      </c>
    </row>
    <row r="2683" spans="1:4" x14ac:dyDescent="0.35">
      <c r="A2683">
        <v>89.52</v>
      </c>
      <c r="B2683">
        <v>4</v>
      </c>
      <c r="C2683">
        <v>0</v>
      </c>
      <c r="D2683">
        <v>42.074399999999997</v>
      </c>
    </row>
    <row r="2684" spans="1:4" x14ac:dyDescent="0.35">
      <c r="A2684">
        <v>350.97300000000007</v>
      </c>
      <c r="B2684">
        <v>3</v>
      </c>
      <c r="C2684">
        <v>0.1</v>
      </c>
      <c r="D2684">
        <v>152.08829999999998</v>
      </c>
    </row>
    <row r="2685" spans="1:4" x14ac:dyDescent="0.35">
      <c r="A2685">
        <v>164.99</v>
      </c>
      <c r="B2685">
        <v>1</v>
      </c>
      <c r="C2685">
        <v>0</v>
      </c>
      <c r="D2685">
        <v>49.496999999999986</v>
      </c>
    </row>
    <row r="2686" spans="1:4" x14ac:dyDescent="0.35">
      <c r="A2686">
        <v>312.55200000000002</v>
      </c>
      <c r="B2686">
        <v>9</v>
      </c>
      <c r="C2686">
        <v>0.2</v>
      </c>
      <c r="D2686">
        <v>101.57939999999999</v>
      </c>
    </row>
    <row r="2687" spans="1:4" x14ac:dyDescent="0.35">
      <c r="A2687">
        <v>95.951999999999998</v>
      </c>
      <c r="B2687">
        <v>3</v>
      </c>
      <c r="C2687">
        <v>0.2</v>
      </c>
      <c r="D2687">
        <v>29.984999999999985</v>
      </c>
    </row>
    <row r="2688" spans="1:4" x14ac:dyDescent="0.35">
      <c r="A2688">
        <v>3.2040000000000002</v>
      </c>
      <c r="B2688">
        <v>2</v>
      </c>
      <c r="C2688">
        <v>0.7</v>
      </c>
      <c r="D2688">
        <v>-2.4563999999999995</v>
      </c>
    </row>
    <row r="2689" spans="1:4" x14ac:dyDescent="0.35">
      <c r="A2689">
        <v>3.9799999999999991</v>
      </c>
      <c r="B2689">
        <v>5</v>
      </c>
      <c r="C2689">
        <v>0.8</v>
      </c>
      <c r="D2689">
        <v>-6.5670000000000019</v>
      </c>
    </row>
    <row r="2690" spans="1:4" x14ac:dyDescent="0.35">
      <c r="A2690">
        <v>15.700000000000001</v>
      </c>
      <c r="B2690">
        <v>5</v>
      </c>
      <c r="C2690">
        <v>0</v>
      </c>
      <c r="D2690">
        <v>7.0649999999999995</v>
      </c>
    </row>
    <row r="2691" spans="1:4" x14ac:dyDescent="0.35">
      <c r="A2691">
        <v>5.2480000000000002</v>
      </c>
      <c r="B2691">
        <v>4</v>
      </c>
      <c r="C2691">
        <v>0.2</v>
      </c>
      <c r="D2691">
        <v>1.6399999999999995</v>
      </c>
    </row>
    <row r="2692" spans="1:4" x14ac:dyDescent="0.35">
      <c r="A2692">
        <v>5.3460000000000019</v>
      </c>
      <c r="B2692">
        <v>3</v>
      </c>
      <c r="C2692">
        <v>0.7</v>
      </c>
      <c r="D2692">
        <v>-4.4550000000000001</v>
      </c>
    </row>
    <row r="2693" spans="1:4" x14ac:dyDescent="0.35">
      <c r="A2693">
        <v>15.48</v>
      </c>
      <c r="B2693">
        <v>3</v>
      </c>
      <c r="C2693">
        <v>0.2</v>
      </c>
      <c r="D2693">
        <v>5.6115000000000004</v>
      </c>
    </row>
    <row r="2694" spans="1:4" x14ac:dyDescent="0.35">
      <c r="A2694">
        <v>108.57599999999999</v>
      </c>
      <c r="B2694">
        <v>3</v>
      </c>
      <c r="C2694">
        <v>0.2</v>
      </c>
      <c r="D2694">
        <v>8.1432000000000002</v>
      </c>
    </row>
    <row r="2695" spans="1:4" x14ac:dyDescent="0.35">
      <c r="A2695">
        <v>109.9</v>
      </c>
      <c r="B2695">
        <v>5</v>
      </c>
      <c r="C2695">
        <v>0</v>
      </c>
      <c r="D2695">
        <v>37.366</v>
      </c>
    </row>
    <row r="2696" spans="1:4" x14ac:dyDescent="0.35">
      <c r="A2696">
        <v>15.384</v>
      </c>
      <c r="B2696">
        <v>1</v>
      </c>
      <c r="C2696">
        <v>0.2</v>
      </c>
      <c r="D2696">
        <v>4.0383000000000013</v>
      </c>
    </row>
    <row r="2697" spans="1:4" x14ac:dyDescent="0.35">
      <c r="A2697">
        <v>30.352</v>
      </c>
      <c r="B2697">
        <v>2</v>
      </c>
      <c r="C2697">
        <v>0.2</v>
      </c>
      <c r="D2697">
        <v>10.623199999999997</v>
      </c>
    </row>
    <row r="2698" spans="1:4" x14ac:dyDescent="0.35">
      <c r="A2698">
        <v>821.3</v>
      </c>
      <c r="B2698">
        <v>4</v>
      </c>
      <c r="C2698">
        <v>0.5</v>
      </c>
      <c r="D2698">
        <v>-16.426000000000045</v>
      </c>
    </row>
    <row r="2699" spans="1:4" x14ac:dyDescent="0.35">
      <c r="A2699">
        <v>22638.48</v>
      </c>
      <c r="B2699">
        <v>6</v>
      </c>
      <c r="C2699">
        <v>0.5</v>
      </c>
      <c r="D2699">
        <v>-1811.0784000000021</v>
      </c>
    </row>
    <row r="2700" spans="1:4" x14ac:dyDescent="0.35">
      <c r="A2700">
        <v>21.376000000000001</v>
      </c>
      <c r="B2700">
        <v>4</v>
      </c>
      <c r="C2700">
        <v>0.2</v>
      </c>
      <c r="D2700">
        <v>7.4815999999999994</v>
      </c>
    </row>
    <row r="2701" spans="1:4" x14ac:dyDescent="0.35">
      <c r="A2701">
        <v>8.016</v>
      </c>
      <c r="B2701">
        <v>3</v>
      </c>
      <c r="C2701">
        <v>0.2</v>
      </c>
      <c r="D2701">
        <v>1.0019999999999993</v>
      </c>
    </row>
    <row r="2702" spans="1:4" x14ac:dyDescent="0.35">
      <c r="A2702">
        <v>30.768000000000001</v>
      </c>
      <c r="B2702">
        <v>2</v>
      </c>
      <c r="C2702">
        <v>0.2</v>
      </c>
      <c r="D2702">
        <v>8.0766000000000027</v>
      </c>
    </row>
    <row r="2703" spans="1:4" x14ac:dyDescent="0.35">
      <c r="A2703">
        <v>18.936</v>
      </c>
      <c r="B2703">
        <v>3</v>
      </c>
      <c r="C2703">
        <v>0.2</v>
      </c>
      <c r="D2703">
        <v>5.9174999999999986</v>
      </c>
    </row>
    <row r="2704" spans="1:4" x14ac:dyDescent="0.35">
      <c r="A2704">
        <v>122.352</v>
      </c>
      <c r="B2704">
        <v>3</v>
      </c>
      <c r="C2704">
        <v>0.2</v>
      </c>
      <c r="D2704">
        <v>15.29399999999999</v>
      </c>
    </row>
    <row r="2705" spans="1:4" x14ac:dyDescent="0.35">
      <c r="A2705">
        <v>116.28</v>
      </c>
      <c r="B2705">
        <v>3</v>
      </c>
      <c r="C2705">
        <v>0</v>
      </c>
      <c r="D2705">
        <v>56.977199999999996</v>
      </c>
    </row>
    <row r="2706" spans="1:4" x14ac:dyDescent="0.35">
      <c r="A2706">
        <v>132.60000000000002</v>
      </c>
      <c r="B2706">
        <v>6</v>
      </c>
      <c r="C2706">
        <v>0</v>
      </c>
      <c r="D2706">
        <v>17.238000000000007</v>
      </c>
    </row>
    <row r="2707" spans="1:4" x14ac:dyDescent="0.35">
      <c r="A2707">
        <v>16.68</v>
      </c>
      <c r="B2707">
        <v>2</v>
      </c>
      <c r="C2707">
        <v>0</v>
      </c>
      <c r="D2707">
        <v>4.3368000000000002</v>
      </c>
    </row>
    <row r="2708" spans="1:4" x14ac:dyDescent="0.35">
      <c r="A2708">
        <v>19.440000000000001</v>
      </c>
      <c r="B2708">
        <v>3</v>
      </c>
      <c r="C2708">
        <v>0</v>
      </c>
      <c r="D2708">
        <v>9.3312000000000008</v>
      </c>
    </row>
    <row r="2709" spans="1:4" x14ac:dyDescent="0.35">
      <c r="A2709">
        <v>192.16</v>
      </c>
      <c r="B2709">
        <v>4</v>
      </c>
      <c r="C2709">
        <v>0</v>
      </c>
      <c r="D2709">
        <v>92.236799999999988</v>
      </c>
    </row>
    <row r="2710" spans="1:4" x14ac:dyDescent="0.35">
      <c r="A2710">
        <v>227.35999999999999</v>
      </c>
      <c r="B2710">
        <v>7</v>
      </c>
      <c r="C2710">
        <v>0</v>
      </c>
      <c r="D2710">
        <v>81.849599999999981</v>
      </c>
    </row>
    <row r="2711" spans="1:4" x14ac:dyDescent="0.35">
      <c r="A2711">
        <v>1919.9760000000001</v>
      </c>
      <c r="B2711">
        <v>3</v>
      </c>
      <c r="C2711">
        <v>0.2</v>
      </c>
      <c r="D2711">
        <v>215.99729999999977</v>
      </c>
    </row>
    <row r="2712" spans="1:4" x14ac:dyDescent="0.35">
      <c r="A2712">
        <v>12.828000000000001</v>
      </c>
      <c r="B2712">
        <v>2</v>
      </c>
      <c r="C2712">
        <v>0.7</v>
      </c>
      <c r="D2712">
        <v>-8.9795999999999978</v>
      </c>
    </row>
    <row r="2713" spans="1:4" x14ac:dyDescent="0.35">
      <c r="A2713">
        <v>45.888000000000005</v>
      </c>
      <c r="B2713">
        <v>4</v>
      </c>
      <c r="C2713">
        <v>0.2</v>
      </c>
      <c r="D2713">
        <v>9.1775999999999982</v>
      </c>
    </row>
    <row r="2714" spans="1:4" x14ac:dyDescent="0.35">
      <c r="A2714">
        <v>60.12</v>
      </c>
      <c r="B2714">
        <v>9</v>
      </c>
      <c r="C2714">
        <v>0</v>
      </c>
      <c r="D2714">
        <v>22.244399999999995</v>
      </c>
    </row>
    <row r="2715" spans="1:4" x14ac:dyDescent="0.35">
      <c r="A2715">
        <v>302.37599999999998</v>
      </c>
      <c r="B2715">
        <v>3</v>
      </c>
      <c r="C2715">
        <v>0.2</v>
      </c>
      <c r="D2715">
        <v>37.796999999999997</v>
      </c>
    </row>
    <row r="2716" spans="1:4" x14ac:dyDescent="0.35">
      <c r="A2716">
        <v>13.899999999999999</v>
      </c>
      <c r="B2716">
        <v>5</v>
      </c>
      <c r="C2716">
        <v>0</v>
      </c>
      <c r="D2716">
        <v>5.56</v>
      </c>
    </row>
    <row r="2717" spans="1:4" x14ac:dyDescent="0.35">
      <c r="A2717">
        <v>129.97999999999999</v>
      </c>
      <c r="B2717">
        <v>2</v>
      </c>
      <c r="C2717">
        <v>0</v>
      </c>
      <c r="D2717">
        <v>62.3904</v>
      </c>
    </row>
    <row r="2718" spans="1:4" x14ac:dyDescent="0.35">
      <c r="A2718">
        <v>71.98</v>
      </c>
      <c r="B2718">
        <v>2</v>
      </c>
      <c r="C2718">
        <v>0</v>
      </c>
      <c r="D2718">
        <v>15.1158</v>
      </c>
    </row>
    <row r="2719" spans="1:4" x14ac:dyDescent="0.35">
      <c r="A2719">
        <v>377.96999999999997</v>
      </c>
      <c r="B2719">
        <v>3</v>
      </c>
      <c r="C2719">
        <v>0</v>
      </c>
      <c r="D2719">
        <v>109.61129999999999</v>
      </c>
    </row>
    <row r="2720" spans="1:4" x14ac:dyDescent="0.35">
      <c r="A2720">
        <v>124.36</v>
      </c>
      <c r="B2720">
        <v>2</v>
      </c>
      <c r="C2720">
        <v>0</v>
      </c>
      <c r="D2720">
        <v>33.577200000000005</v>
      </c>
    </row>
    <row r="2721" spans="1:4" x14ac:dyDescent="0.35">
      <c r="A2721">
        <v>23.976000000000003</v>
      </c>
      <c r="B2721">
        <v>3</v>
      </c>
      <c r="C2721">
        <v>0.6</v>
      </c>
      <c r="D2721">
        <v>-14.385599999999997</v>
      </c>
    </row>
    <row r="2722" spans="1:4" x14ac:dyDescent="0.35">
      <c r="A2722">
        <v>8.3760000000000012</v>
      </c>
      <c r="B2722">
        <v>3</v>
      </c>
      <c r="C2722">
        <v>0.2</v>
      </c>
      <c r="D2722">
        <v>2.7222</v>
      </c>
    </row>
    <row r="2723" spans="1:4" x14ac:dyDescent="0.35">
      <c r="A2723">
        <v>58.240000000000009</v>
      </c>
      <c r="B2723">
        <v>5</v>
      </c>
      <c r="C2723">
        <v>0.2</v>
      </c>
      <c r="D2723">
        <v>5.0960000000000001</v>
      </c>
    </row>
    <row r="2724" spans="1:4" x14ac:dyDescent="0.35">
      <c r="A2724">
        <v>81.199999999999989</v>
      </c>
      <c r="B2724">
        <v>5</v>
      </c>
      <c r="C2724">
        <v>0</v>
      </c>
      <c r="D2724">
        <v>12.18</v>
      </c>
    </row>
    <row r="2725" spans="1:4" x14ac:dyDescent="0.35">
      <c r="A2725">
        <v>14.450000000000001</v>
      </c>
      <c r="B2725">
        <v>5</v>
      </c>
      <c r="C2725">
        <v>0</v>
      </c>
      <c r="D2725">
        <v>6.7915000000000001</v>
      </c>
    </row>
    <row r="2726" spans="1:4" x14ac:dyDescent="0.35">
      <c r="A2726">
        <v>95.64800000000001</v>
      </c>
      <c r="B2726">
        <v>2</v>
      </c>
      <c r="C2726">
        <v>0.2</v>
      </c>
      <c r="D2726">
        <v>31.085599999999989</v>
      </c>
    </row>
    <row r="2727" spans="1:4" x14ac:dyDescent="0.35">
      <c r="A2727">
        <v>359.97</v>
      </c>
      <c r="B2727">
        <v>5</v>
      </c>
      <c r="C2727">
        <v>0.4</v>
      </c>
      <c r="D2727">
        <v>-71.994000000000028</v>
      </c>
    </row>
    <row r="2728" spans="1:4" x14ac:dyDescent="0.35">
      <c r="A2728">
        <v>350.35199999999998</v>
      </c>
      <c r="B2728">
        <v>4</v>
      </c>
      <c r="C2728">
        <v>0.4</v>
      </c>
      <c r="D2728">
        <v>-140.14079999999996</v>
      </c>
    </row>
    <row r="2729" spans="1:4" x14ac:dyDescent="0.35">
      <c r="A2729">
        <v>1.6410000000000002</v>
      </c>
      <c r="B2729">
        <v>1</v>
      </c>
      <c r="C2729">
        <v>0.7</v>
      </c>
      <c r="D2729">
        <v>-1.3128000000000002</v>
      </c>
    </row>
    <row r="2730" spans="1:4" x14ac:dyDescent="0.35">
      <c r="A2730">
        <v>629.95799999999997</v>
      </c>
      <c r="B2730">
        <v>7</v>
      </c>
      <c r="C2730">
        <v>0.4</v>
      </c>
      <c r="D2730">
        <v>94.49369999999999</v>
      </c>
    </row>
    <row r="2731" spans="1:4" x14ac:dyDescent="0.35">
      <c r="A2731">
        <v>6.63</v>
      </c>
      <c r="B2731">
        <v>3</v>
      </c>
      <c r="C2731">
        <v>0</v>
      </c>
      <c r="D2731">
        <v>1.7901</v>
      </c>
    </row>
    <row r="2732" spans="1:4" x14ac:dyDescent="0.35">
      <c r="A2732">
        <v>799.96</v>
      </c>
      <c r="B2732">
        <v>4</v>
      </c>
      <c r="C2732">
        <v>0</v>
      </c>
      <c r="D2732">
        <v>343.98280000000005</v>
      </c>
    </row>
    <row r="2733" spans="1:4" x14ac:dyDescent="0.35">
      <c r="A2733">
        <v>107.53</v>
      </c>
      <c r="B2733">
        <v>1</v>
      </c>
      <c r="C2733">
        <v>0</v>
      </c>
      <c r="D2733">
        <v>21.506</v>
      </c>
    </row>
    <row r="2734" spans="1:4" x14ac:dyDescent="0.35">
      <c r="A2734">
        <v>73.98</v>
      </c>
      <c r="B2734">
        <v>2</v>
      </c>
      <c r="C2734">
        <v>0</v>
      </c>
      <c r="D2734">
        <v>19.974600000000002</v>
      </c>
    </row>
    <row r="2735" spans="1:4" x14ac:dyDescent="0.35">
      <c r="A2735">
        <v>5.58</v>
      </c>
      <c r="B2735">
        <v>1</v>
      </c>
      <c r="C2735">
        <v>0</v>
      </c>
      <c r="D2735">
        <v>2.1762000000000001</v>
      </c>
    </row>
    <row r="2736" spans="1:4" x14ac:dyDescent="0.35">
      <c r="A2736">
        <v>49.12</v>
      </c>
      <c r="B2736">
        <v>4</v>
      </c>
      <c r="C2736">
        <v>0</v>
      </c>
      <c r="D2736">
        <v>23.086399999999998</v>
      </c>
    </row>
    <row r="2737" spans="1:4" x14ac:dyDescent="0.35">
      <c r="A2737">
        <v>377.96999999999997</v>
      </c>
      <c r="B2737">
        <v>3</v>
      </c>
      <c r="C2737">
        <v>0</v>
      </c>
      <c r="D2737">
        <v>94.492500000000007</v>
      </c>
    </row>
    <row r="2738" spans="1:4" x14ac:dyDescent="0.35">
      <c r="A2738">
        <v>42.28</v>
      </c>
      <c r="B2738">
        <v>7</v>
      </c>
      <c r="C2738">
        <v>0</v>
      </c>
      <c r="D2738">
        <v>19.871600000000001</v>
      </c>
    </row>
    <row r="2739" spans="1:4" x14ac:dyDescent="0.35">
      <c r="A2739">
        <v>299.96999999999997</v>
      </c>
      <c r="B2739">
        <v>3</v>
      </c>
      <c r="C2739">
        <v>0</v>
      </c>
      <c r="D2739">
        <v>56.994299999999981</v>
      </c>
    </row>
    <row r="2740" spans="1:4" x14ac:dyDescent="0.35">
      <c r="A2740">
        <v>89.98</v>
      </c>
      <c r="B2740">
        <v>2</v>
      </c>
      <c r="C2740">
        <v>0</v>
      </c>
      <c r="D2740">
        <v>43.190399999999997</v>
      </c>
    </row>
    <row r="2741" spans="1:4" x14ac:dyDescent="0.35">
      <c r="A2741">
        <v>477.24</v>
      </c>
      <c r="B2741">
        <v>4</v>
      </c>
      <c r="C2741">
        <v>0</v>
      </c>
      <c r="D2741">
        <v>9.5448000000000093</v>
      </c>
    </row>
    <row r="2742" spans="1:4" x14ac:dyDescent="0.35">
      <c r="A2742">
        <v>25.98</v>
      </c>
      <c r="B2742">
        <v>2</v>
      </c>
      <c r="C2742">
        <v>0</v>
      </c>
      <c r="D2742">
        <v>1.558799999999998</v>
      </c>
    </row>
    <row r="2743" spans="1:4" x14ac:dyDescent="0.35">
      <c r="A2743">
        <v>46.72</v>
      </c>
      <c r="B2743">
        <v>5</v>
      </c>
      <c r="C2743">
        <v>0.2</v>
      </c>
      <c r="D2743">
        <v>17.52</v>
      </c>
    </row>
    <row r="2744" spans="1:4" x14ac:dyDescent="0.35">
      <c r="A2744">
        <v>35.340000000000003</v>
      </c>
      <c r="B2744">
        <v>2</v>
      </c>
      <c r="C2744">
        <v>0</v>
      </c>
      <c r="D2744">
        <v>13.429200000000002</v>
      </c>
    </row>
    <row r="2745" spans="1:4" x14ac:dyDescent="0.35">
      <c r="A2745">
        <v>257.64</v>
      </c>
      <c r="B2745">
        <v>6</v>
      </c>
      <c r="C2745">
        <v>0</v>
      </c>
      <c r="D2745">
        <v>100.4796</v>
      </c>
    </row>
    <row r="2746" spans="1:4" x14ac:dyDescent="0.35">
      <c r="A2746">
        <v>125.97600000000001</v>
      </c>
      <c r="B2746">
        <v>3</v>
      </c>
      <c r="C2746">
        <v>0.2</v>
      </c>
      <c r="D2746">
        <v>47.241</v>
      </c>
    </row>
    <row r="2747" spans="1:4" x14ac:dyDescent="0.35">
      <c r="A2747">
        <v>79.992000000000004</v>
      </c>
      <c r="B2747">
        <v>1</v>
      </c>
      <c r="C2747">
        <v>0.2</v>
      </c>
      <c r="D2747">
        <v>21.997800000000002</v>
      </c>
    </row>
    <row r="2748" spans="1:4" x14ac:dyDescent="0.35">
      <c r="A2748">
        <v>700.05600000000004</v>
      </c>
      <c r="B2748">
        <v>3</v>
      </c>
      <c r="C2748">
        <v>0.3</v>
      </c>
      <c r="D2748">
        <v>-130.0104</v>
      </c>
    </row>
    <row r="2749" spans="1:4" x14ac:dyDescent="0.35">
      <c r="A2749">
        <v>27.168000000000003</v>
      </c>
      <c r="B2749">
        <v>4</v>
      </c>
      <c r="C2749">
        <v>0.2</v>
      </c>
      <c r="D2749">
        <v>-1.3583999999999987</v>
      </c>
    </row>
    <row r="2750" spans="1:4" x14ac:dyDescent="0.35">
      <c r="A2750">
        <v>8.2260000000000009</v>
      </c>
      <c r="B2750">
        <v>3</v>
      </c>
      <c r="C2750">
        <v>0.7</v>
      </c>
      <c r="D2750">
        <v>-6.0323999999999991</v>
      </c>
    </row>
    <row r="2751" spans="1:4" x14ac:dyDescent="0.35">
      <c r="A2751">
        <v>585.55200000000002</v>
      </c>
      <c r="B2751">
        <v>3</v>
      </c>
      <c r="C2751">
        <v>0.2</v>
      </c>
      <c r="D2751">
        <v>73.19399999999996</v>
      </c>
    </row>
    <row r="2752" spans="1:4" x14ac:dyDescent="0.35">
      <c r="A2752">
        <v>423.28</v>
      </c>
      <c r="B2752">
        <v>11</v>
      </c>
      <c r="C2752">
        <v>0</v>
      </c>
      <c r="D2752">
        <v>110.05279999999999</v>
      </c>
    </row>
    <row r="2753" spans="1:4" x14ac:dyDescent="0.35">
      <c r="A2753">
        <v>225.29600000000002</v>
      </c>
      <c r="B2753">
        <v>2</v>
      </c>
      <c r="C2753">
        <v>0.2</v>
      </c>
      <c r="D2753">
        <v>22.529599999999995</v>
      </c>
    </row>
    <row r="2754" spans="1:4" x14ac:dyDescent="0.35">
      <c r="A2754">
        <v>5.56</v>
      </c>
      <c r="B2754">
        <v>2</v>
      </c>
      <c r="C2754">
        <v>0</v>
      </c>
      <c r="D2754">
        <v>2.2239999999999998</v>
      </c>
    </row>
    <row r="2755" spans="1:4" x14ac:dyDescent="0.35">
      <c r="A2755">
        <v>323.37</v>
      </c>
      <c r="B2755">
        <v>3</v>
      </c>
      <c r="C2755">
        <v>0</v>
      </c>
      <c r="D2755">
        <v>129.34800000000001</v>
      </c>
    </row>
    <row r="2756" spans="1:4" x14ac:dyDescent="0.35">
      <c r="A2756">
        <v>783.96000000000015</v>
      </c>
      <c r="B2756">
        <v>5</v>
      </c>
      <c r="C2756">
        <v>0.2</v>
      </c>
      <c r="D2756">
        <v>68.59650000000002</v>
      </c>
    </row>
    <row r="2757" spans="1:4" x14ac:dyDescent="0.35">
      <c r="A2757">
        <v>1447.6499999999999</v>
      </c>
      <c r="B2757">
        <v>5</v>
      </c>
      <c r="C2757">
        <v>0</v>
      </c>
      <c r="D2757">
        <v>419.8184999999998</v>
      </c>
    </row>
    <row r="2758" spans="1:4" x14ac:dyDescent="0.35">
      <c r="A2758">
        <v>11.96</v>
      </c>
      <c r="B2758">
        <v>2</v>
      </c>
      <c r="C2758">
        <v>0</v>
      </c>
      <c r="D2758">
        <v>5.8604000000000003</v>
      </c>
    </row>
    <row r="2759" spans="1:4" x14ac:dyDescent="0.35">
      <c r="A2759">
        <v>239.96999999999997</v>
      </c>
      <c r="B2759">
        <v>3</v>
      </c>
      <c r="C2759">
        <v>0</v>
      </c>
      <c r="D2759">
        <v>71.990999999999985</v>
      </c>
    </row>
    <row r="2760" spans="1:4" x14ac:dyDescent="0.35">
      <c r="A2760">
        <v>76.92</v>
      </c>
      <c r="B2760">
        <v>4</v>
      </c>
      <c r="C2760">
        <v>0</v>
      </c>
      <c r="D2760">
        <v>31.537200000000006</v>
      </c>
    </row>
    <row r="2761" spans="1:4" x14ac:dyDescent="0.35">
      <c r="A2761">
        <v>481.32</v>
      </c>
      <c r="B2761">
        <v>4</v>
      </c>
      <c r="C2761">
        <v>0</v>
      </c>
      <c r="D2761">
        <v>125.14319999999998</v>
      </c>
    </row>
    <row r="2762" spans="1:4" x14ac:dyDescent="0.35">
      <c r="A2762">
        <v>48.4</v>
      </c>
      <c r="B2762">
        <v>5</v>
      </c>
      <c r="C2762">
        <v>0</v>
      </c>
      <c r="D2762">
        <v>23.231999999999999</v>
      </c>
    </row>
    <row r="2763" spans="1:4" x14ac:dyDescent="0.35">
      <c r="A2763">
        <v>0.99</v>
      </c>
      <c r="B2763">
        <v>1</v>
      </c>
      <c r="C2763">
        <v>0</v>
      </c>
      <c r="D2763">
        <v>0.4356000000000001</v>
      </c>
    </row>
    <row r="2764" spans="1:4" x14ac:dyDescent="0.35">
      <c r="A2764">
        <v>101.84</v>
      </c>
      <c r="B2764">
        <v>5</v>
      </c>
      <c r="C2764">
        <v>0.2</v>
      </c>
      <c r="D2764">
        <v>36.917000000000002</v>
      </c>
    </row>
    <row r="2765" spans="1:4" x14ac:dyDescent="0.35">
      <c r="A2765">
        <v>10.332000000000003</v>
      </c>
      <c r="B2765">
        <v>3</v>
      </c>
      <c r="C2765">
        <v>0.7</v>
      </c>
      <c r="D2765">
        <v>-7.5767999999999986</v>
      </c>
    </row>
    <row r="2766" spans="1:4" x14ac:dyDescent="0.35">
      <c r="A2766">
        <v>31.155000000000005</v>
      </c>
      <c r="B2766">
        <v>5</v>
      </c>
      <c r="C2766">
        <v>0.7</v>
      </c>
      <c r="D2766">
        <v>-23.8855</v>
      </c>
    </row>
    <row r="2767" spans="1:4" x14ac:dyDescent="0.35">
      <c r="A2767">
        <v>8.9280000000000008</v>
      </c>
      <c r="B2767">
        <v>2</v>
      </c>
      <c r="C2767">
        <v>0.2</v>
      </c>
      <c r="D2767">
        <v>0.66959999999999997</v>
      </c>
    </row>
    <row r="2768" spans="1:4" x14ac:dyDescent="0.35">
      <c r="A2768">
        <v>34.384</v>
      </c>
      <c r="B2768">
        <v>1</v>
      </c>
      <c r="C2768">
        <v>0.2</v>
      </c>
      <c r="D2768">
        <v>3.8681999999999945</v>
      </c>
    </row>
    <row r="2769" spans="1:4" x14ac:dyDescent="0.35">
      <c r="A2769">
        <v>1924.1599999999999</v>
      </c>
      <c r="B2769">
        <v>8</v>
      </c>
      <c r="C2769">
        <v>0.2</v>
      </c>
      <c r="D2769">
        <v>312.67599999999993</v>
      </c>
    </row>
    <row r="2770" spans="1:4" x14ac:dyDescent="0.35">
      <c r="A2770">
        <v>32.191999999999993</v>
      </c>
      <c r="B2770">
        <v>2</v>
      </c>
      <c r="C2770">
        <v>0.8</v>
      </c>
      <c r="D2770">
        <v>-80.48</v>
      </c>
    </row>
    <row r="2771" spans="1:4" x14ac:dyDescent="0.35">
      <c r="A2771">
        <v>50.120000000000005</v>
      </c>
      <c r="B2771">
        <v>7</v>
      </c>
      <c r="C2771">
        <v>0.2</v>
      </c>
      <c r="D2771">
        <v>-0.62650000000000716</v>
      </c>
    </row>
    <row r="2772" spans="1:4" x14ac:dyDescent="0.35">
      <c r="A2772">
        <v>47.975999999999999</v>
      </c>
      <c r="B2772">
        <v>3</v>
      </c>
      <c r="C2772">
        <v>0.2</v>
      </c>
      <c r="D2772">
        <v>1.7990999999999993</v>
      </c>
    </row>
    <row r="2773" spans="1:4" x14ac:dyDescent="0.35">
      <c r="A2773">
        <v>54.5</v>
      </c>
      <c r="B2773">
        <v>5</v>
      </c>
      <c r="C2773">
        <v>0</v>
      </c>
      <c r="D2773">
        <v>14.169999999999998</v>
      </c>
    </row>
    <row r="2774" spans="1:4" x14ac:dyDescent="0.35">
      <c r="A2774">
        <v>19.103999999999999</v>
      </c>
      <c r="B2774">
        <v>3</v>
      </c>
      <c r="C2774">
        <v>0.2</v>
      </c>
      <c r="D2774">
        <v>5.7312000000000012</v>
      </c>
    </row>
    <row r="2775" spans="1:4" x14ac:dyDescent="0.35">
      <c r="A2775">
        <v>49.44</v>
      </c>
      <c r="B2775">
        <v>3</v>
      </c>
      <c r="C2775">
        <v>0</v>
      </c>
      <c r="D2775">
        <v>24.2256</v>
      </c>
    </row>
    <row r="2776" spans="1:4" x14ac:dyDescent="0.35">
      <c r="A2776">
        <v>10.368000000000002</v>
      </c>
      <c r="B2776">
        <v>2</v>
      </c>
      <c r="C2776">
        <v>0.2</v>
      </c>
      <c r="D2776">
        <v>3.6288</v>
      </c>
    </row>
    <row r="2777" spans="1:4" x14ac:dyDescent="0.35">
      <c r="A2777">
        <v>154.44</v>
      </c>
      <c r="B2777">
        <v>3</v>
      </c>
      <c r="C2777">
        <v>0</v>
      </c>
      <c r="D2777">
        <v>1.5444000000000031</v>
      </c>
    </row>
    <row r="2778" spans="1:4" x14ac:dyDescent="0.35">
      <c r="A2778">
        <v>60.984000000000009</v>
      </c>
      <c r="B2778">
        <v>7</v>
      </c>
      <c r="C2778">
        <v>0.2</v>
      </c>
      <c r="D2778">
        <v>4.5737999999999985</v>
      </c>
    </row>
    <row r="2779" spans="1:4" x14ac:dyDescent="0.35">
      <c r="A2779">
        <v>195.46600000000001</v>
      </c>
      <c r="B2779">
        <v>2</v>
      </c>
      <c r="C2779">
        <v>0.15</v>
      </c>
      <c r="D2779">
        <v>-13.797600000000017</v>
      </c>
    </row>
    <row r="2780" spans="1:4" x14ac:dyDescent="0.35">
      <c r="A2780">
        <v>23.680000000000003</v>
      </c>
      <c r="B2780">
        <v>8</v>
      </c>
      <c r="C2780">
        <v>0.2</v>
      </c>
      <c r="D2780">
        <v>6.216000000000002</v>
      </c>
    </row>
    <row r="2781" spans="1:4" x14ac:dyDescent="0.35">
      <c r="A2781">
        <v>2.3760000000000003</v>
      </c>
      <c r="B2781">
        <v>3</v>
      </c>
      <c r="C2781">
        <v>0.2</v>
      </c>
      <c r="D2781">
        <v>0.74249999999999994</v>
      </c>
    </row>
    <row r="2782" spans="1:4" x14ac:dyDescent="0.35">
      <c r="A2782">
        <v>59.2</v>
      </c>
      <c r="B2782">
        <v>4</v>
      </c>
      <c r="C2782">
        <v>0</v>
      </c>
      <c r="D2782">
        <v>29.6</v>
      </c>
    </row>
    <row r="2783" spans="1:4" x14ac:dyDescent="0.35">
      <c r="A2783">
        <v>22</v>
      </c>
      <c r="B2783">
        <v>10</v>
      </c>
      <c r="C2783">
        <v>0</v>
      </c>
      <c r="D2783">
        <v>9.6800000000000015</v>
      </c>
    </row>
    <row r="2784" spans="1:4" x14ac:dyDescent="0.35">
      <c r="A2784">
        <v>257.98</v>
      </c>
      <c r="B2784">
        <v>2</v>
      </c>
      <c r="C2784">
        <v>0</v>
      </c>
      <c r="D2784">
        <v>74.8142</v>
      </c>
    </row>
    <row r="2785" spans="1:4" x14ac:dyDescent="0.35">
      <c r="A2785">
        <v>23.987999999999996</v>
      </c>
      <c r="B2785">
        <v>2</v>
      </c>
      <c r="C2785">
        <v>0.4</v>
      </c>
      <c r="D2785">
        <v>-15.991999999999999</v>
      </c>
    </row>
    <row r="2786" spans="1:4" x14ac:dyDescent="0.35">
      <c r="A2786">
        <v>23.975999999999999</v>
      </c>
      <c r="B2786">
        <v>4</v>
      </c>
      <c r="C2786">
        <v>0.4</v>
      </c>
      <c r="D2786">
        <v>-15.584400000000002</v>
      </c>
    </row>
    <row r="2787" spans="1:4" x14ac:dyDescent="0.35">
      <c r="A2787">
        <v>601.53599999999994</v>
      </c>
      <c r="B2787">
        <v>4</v>
      </c>
      <c r="C2787">
        <v>0.2</v>
      </c>
      <c r="D2787">
        <v>0</v>
      </c>
    </row>
    <row r="2788" spans="1:4" x14ac:dyDescent="0.35">
      <c r="A2788">
        <v>7.9</v>
      </c>
      <c r="B2788">
        <v>2</v>
      </c>
      <c r="C2788">
        <v>0</v>
      </c>
      <c r="D2788">
        <v>2.5279999999999996</v>
      </c>
    </row>
    <row r="2789" spans="1:4" x14ac:dyDescent="0.35">
      <c r="A2789">
        <v>58.36</v>
      </c>
      <c r="B2789">
        <v>5</v>
      </c>
      <c r="C2789">
        <v>0.6</v>
      </c>
      <c r="D2789">
        <v>-24.802999999999997</v>
      </c>
    </row>
    <row r="2790" spans="1:4" x14ac:dyDescent="0.35">
      <c r="A2790">
        <v>16.463999999999999</v>
      </c>
      <c r="B2790">
        <v>7</v>
      </c>
      <c r="C2790">
        <v>0.2</v>
      </c>
      <c r="D2790">
        <v>1.4406000000000008</v>
      </c>
    </row>
    <row r="2791" spans="1:4" x14ac:dyDescent="0.35">
      <c r="A2791">
        <v>39.960000000000008</v>
      </c>
      <c r="B2791">
        <v>5</v>
      </c>
      <c r="C2791">
        <v>0.6</v>
      </c>
      <c r="D2791">
        <v>-23.975999999999999</v>
      </c>
    </row>
    <row r="2792" spans="1:4" x14ac:dyDescent="0.35">
      <c r="A2792">
        <v>25.96</v>
      </c>
      <c r="B2792">
        <v>2</v>
      </c>
      <c r="C2792">
        <v>0</v>
      </c>
      <c r="D2792">
        <v>7.5283999999999978</v>
      </c>
    </row>
    <row r="2793" spans="1:4" x14ac:dyDescent="0.35">
      <c r="A2793">
        <v>36.269999999999996</v>
      </c>
      <c r="B2793">
        <v>3</v>
      </c>
      <c r="C2793">
        <v>0</v>
      </c>
      <c r="D2793">
        <v>10.880999999999997</v>
      </c>
    </row>
    <row r="2794" spans="1:4" x14ac:dyDescent="0.35">
      <c r="A2794">
        <v>6.48</v>
      </c>
      <c r="B2794">
        <v>1</v>
      </c>
      <c r="C2794">
        <v>0</v>
      </c>
      <c r="D2794">
        <v>3.1104000000000003</v>
      </c>
    </row>
    <row r="2795" spans="1:4" x14ac:dyDescent="0.35">
      <c r="A2795">
        <v>1075.088</v>
      </c>
      <c r="B2795">
        <v>14</v>
      </c>
      <c r="C2795">
        <v>0.2</v>
      </c>
      <c r="D2795">
        <v>94.070199999999943</v>
      </c>
    </row>
    <row r="2796" spans="1:4" x14ac:dyDescent="0.35">
      <c r="A2796">
        <v>438.36800000000005</v>
      </c>
      <c r="B2796">
        <v>4</v>
      </c>
      <c r="C2796">
        <v>0.2</v>
      </c>
      <c r="D2796">
        <v>38.357200000000006</v>
      </c>
    </row>
    <row r="2797" spans="1:4" x14ac:dyDescent="0.35">
      <c r="A2797">
        <v>18.088000000000001</v>
      </c>
      <c r="B2797">
        <v>7</v>
      </c>
      <c r="C2797">
        <v>0.2</v>
      </c>
      <c r="D2797">
        <v>6.5569000000000006</v>
      </c>
    </row>
    <row r="2798" spans="1:4" x14ac:dyDescent="0.35">
      <c r="A2798">
        <v>308.49900000000002</v>
      </c>
      <c r="B2798">
        <v>3</v>
      </c>
      <c r="C2798">
        <v>0.15</v>
      </c>
      <c r="D2798">
        <v>-18.146999999999998</v>
      </c>
    </row>
    <row r="2799" spans="1:4" x14ac:dyDescent="0.35">
      <c r="A2799">
        <v>13.36</v>
      </c>
      <c r="B2799">
        <v>4</v>
      </c>
      <c r="C2799">
        <v>0</v>
      </c>
      <c r="D2799">
        <v>4.1415999999999986</v>
      </c>
    </row>
    <row r="2800" spans="1:4" x14ac:dyDescent="0.35">
      <c r="A2800">
        <v>39.96</v>
      </c>
      <c r="B2800">
        <v>2</v>
      </c>
      <c r="C2800">
        <v>0</v>
      </c>
      <c r="D2800">
        <v>18.781199999999998</v>
      </c>
    </row>
    <row r="2801" spans="1:4" x14ac:dyDescent="0.35">
      <c r="A2801">
        <v>145.85000000000002</v>
      </c>
      <c r="B2801">
        <v>5</v>
      </c>
      <c r="C2801">
        <v>0</v>
      </c>
      <c r="D2801">
        <v>70.007999999999996</v>
      </c>
    </row>
    <row r="2802" spans="1:4" x14ac:dyDescent="0.35">
      <c r="A2802">
        <v>783.96000000000015</v>
      </c>
      <c r="B2802">
        <v>5</v>
      </c>
      <c r="C2802">
        <v>0.2</v>
      </c>
      <c r="D2802">
        <v>78.396000000000043</v>
      </c>
    </row>
    <row r="2803" spans="1:4" x14ac:dyDescent="0.35">
      <c r="A2803">
        <v>7.88</v>
      </c>
      <c r="B2803">
        <v>1</v>
      </c>
      <c r="C2803">
        <v>0.2</v>
      </c>
      <c r="D2803">
        <v>1.7730000000000004</v>
      </c>
    </row>
    <row r="2804" spans="1:4" x14ac:dyDescent="0.35">
      <c r="A2804">
        <v>41.37</v>
      </c>
      <c r="B2804">
        <v>3</v>
      </c>
      <c r="C2804">
        <v>0</v>
      </c>
      <c r="D2804">
        <v>17.375399999999999</v>
      </c>
    </row>
    <row r="2805" spans="1:4" x14ac:dyDescent="0.35">
      <c r="A2805">
        <v>12.84</v>
      </c>
      <c r="B2805">
        <v>3</v>
      </c>
      <c r="C2805">
        <v>0</v>
      </c>
      <c r="D2805">
        <v>5.7779999999999987</v>
      </c>
    </row>
    <row r="2806" spans="1:4" x14ac:dyDescent="0.35">
      <c r="A2806">
        <v>25.68</v>
      </c>
      <c r="B2806">
        <v>6</v>
      </c>
      <c r="C2806">
        <v>0</v>
      </c>
      <c r="D2806">
        <v>11.555999999999997</v>
      </c>
    </row>
    <row r="2807" spans="1:4" x14ac:dyDescent="0.35">
      <c r="A2807">
        <v>47.515999999999991</v>
      </c>
      <c r="B2807">
        <v>2</v>
      </c>
      <c r="C2807">
        <v>0.3</v>
      </c>
      <c r="D2807">
        <v>-2.0364000000000004</v>
      </c>
    </row>
    <row r="2808" spans="1:4" x14ac:dyDescent="0.35">
      <c r="A2808">
        <v>9.42</v>
      </c>
      <c r="B2808">
        <v>2</v>
      </c>
      <c r="C2808">
        <v>0</v>
      </c>
      <c r="D2808">
        <v>0.47100000000000009</v>
      </c>
    </row>
    <row r="2809" spans="1:4" x14ac:dyDescent="0.35">
      <c r="A2809">
        <v>12.96</v>
      </c>
      <c r="B2809">
        <v>2</v>
      </c>
      <c r="C2809">
        <v>0</v>
      </c>
      <c r="D2809">
        <v>6.2208000000000006</v>
      </c>
    </row>
    <row r="2810" spans="1:4" x14ac:dyDescent="0.35">
      <c r="A2810">
        <v>704.9</v>
      </c>
      <c r="B2810">
        <v>5</v>
      </c>
      <c r="C2810">
        <v>0</v>
      </c>
      <c r="D2810">
        <v>56.392000000000024</v>
      </c>
    </row>
    <row r="2811" spans="1:4" x14ac:dyDescent="0.35">
      <c r="A2811">
        <v>561.5680000000001</v>
      </c>
      <c r="B2811">
        <v>2</v>
      </c>
      <c r="C2811">
        <v>0.2</v>
      </c>
      <c r="D2811">
        <v>28.078400000000016</v>
      </c>
    </row>
    <row r="2812" spans="1:4" x14ac:dyDescent="0.35">
      <c r="A2812">
        <v>179.82</v>
      </c>
      <c r="B2812">
        <v>9</v>
      </c>
      <c r="C2812">
        <v>0</v>
      </c>
      <c r="D2812">
        <v>84.5154</v>
      </c>
    </row>
    <row r="2813" spans="1:4" x14ac:dyDescent="0.35">
      <c r="A2813">
        <v>185.57999999999998</v>
      </c>
      <c r="B2813">
        <v>6</v>
      </c>
      <c r="C2813">
        <v>0</v>
      </c>
      <c r="D2813">
        <v>76.087800000000001</v>
      </c>
    </row>
    <row r="2814" spans="1:4" x14ac:dyDescent="0.35">
      <c r="A2814">
        <v>214.11</v>
      </c>
      <c r="B2814">
        <v>3</v>
      </c>
      <c r="C2814">
        <v>0</v>
      </c>
      <c r="D2814">
        <v>36.398699999999977</v>
      </c>
    </row>
    <row r="2815" spans="1:4" x14ac:dyDescent="0.35">
      <c r="A2815">
        <v>999.96</v>
      </c>
      <c r="B2815">
        <v>4</v>
      </c>
      <c r="C2815">
        <v>0</v>
      </c>
      <c r="D2815">
        <v>229.99080000000004</v>
      </c>
    </row>
    <row r="2816" spans="1:4" x14ac:dyDescent="0.35">
      <c r="A2816">
        <v>653.54999999999995</v>
      </c>
      <c r="B2816">
        <v>3</v>
      </c>
      <c r="C2816">
        <v>0</v>
      </c>
      <c r="D2816">
        <v>111.10349999999994</v>
      </c>
    </row>
    <row r="2817" spans="1:4" x14ac:dyDescent="0.35">
      <c r="A2817">
        <v>114.60000000000001</v>
      </c>
      <c r="B2817">
        <v>5</v>
      </c>
      <c r="C2817">
        <v>0</v>
      </c>
      <c r="D2817">
        <v>51.57</v>
      </c>
    </row>
    <row r="2818" spans="1:4" x14ac:dyDescent="0.35">
      <c r="A2818">
        <v>60.74</v>
      </c>
      <c r="B2818">
        <v>1</v>
      </c>
      <c r="C2818">
        <v>0</v>
      </c>
      <c r="D2818">
        <v>15.185000000000002</v>
      </c>
    </row>
    <row r="2819" spans="1:4" x14ac:dyDescent="0.35">
      <c r="A2819">
        <v>124.36</v>
      </c>
      <c r="B2819">
        <v>2</v>
      </c>
      <c r="C2819">
        <v>0</v>
      </c>
      <c r="D2819">
        <v>27.359200000000001</v>
      </c>
    </row>
    <row r="2820" spans="1:4" x14ac:dyDescent="0.35">
      <c r="A2820">
        <v>1088.76</v>
      </c>
      <c r="B2820">
        <v>6</v>
      </c>
      <c r="C2820">
        <v>0</v>
      </c>
      <c r="D2820">
        <v>315.74039999999985</v>
      </c>
    </row>
    <row r="2821" spans="1:4" x14ac:dyDescent="0.35">
      <c r="A2821">
        <v>6.7200000000000006</v>
      </c>
      <c r="B2821">
        <v>5</v>
      </c>
      <c r="C2821">
        <v>0.2</v>
      </c>
      <c r="D2821">
        <v>2.351999999999999</v>
      </c>
    </row>
    <row r="2822" spans="1:4" x14ac:dyDescent="0.35">
      <c r="A2822">
        <v>298.77600000000001</v>
      </c>
      <c r="B2822">
        <v>3</v>
      </c>
      <c r="C2822">
        <v>0.2</v>
      </c>
      <c r="D2822">
        <v>7.4693999999999932</v>
      </c>
    </row>
    <row r="2823" spans="1:4" x14ac:dyDescent="0.35">
      <c r="A2823">
        <v>302.37599999999998</v>
      </c>
      <c r="B2823">
        <v>3</v>
      </c>
      <c r="C2823">
        <v>0.2</v>
      </c>
      <c r="D2823">
        <v>22.678200000000018</v>
      </c>
    </row>
    <row r="2824" spans="1:4" x14ac:dyDescent="0.35">
      <c r="A2824">
        <v>8.9280000000000008</v>
      </c>
      <c r="B2824">
        <v>2</v>
      </c>
      <c r="C2824">
        <v>0.2</v>
      </c>
      <c r="D2824">
        <v>0.55799999999999894</v>
      </c>
    </row>
    <row r="2825" spans="1:4" x14ac:dyDescent="0.35">
      <c r="A2825">
        <v>47.584000000000003</v>
      </c>
      <c r="B2825">
        <v>2</v>
      </c>
      <c r="C2825">
        <v>0.2</v>
      </c>
      <c r="D2825">
        <v>-2.9739999999999966</v>
      </c>
    </row>
    <row r="2826" spans="1:4" x14ac:dyDescent="0.35">
      <c r="A2826">
        <v>33.792000000000002</v>
      </c>
      <c r="B2826">
        <v>8</v>
      </c>
      <c r="C2826">
        <v>0.2</v>
      </c>
      <c r="D2826">
        <v>10.559999999999999</v>
      </c>
    </row>
    <row r="2827" spans="1:4" x14ac:dyDescent="0.35">
      <c r="A2827">
        <v>300.53279999999995</v>
      </c>
      <c r="B2827">
        <v>2</v>
      </c>
      <c r="C2827">
        <v>0.32</v>
      </c>
      <c r="D2827">
        <v>-97.23120000000003</v>
      </c>
    </row>
    <row r="2828" spans="1:4" x14ac:dyDescent="0.35">
      <c r="A2828">
        <v>2.7239999999999993</v>
      </c>
      <c r="B2828">
        <v>2</v>
      </c>
      <c r="C2828">
        <v>0.8</v>
      </c>
      <c r="D2828">
        <v>-4.3584000000000014</v>
      </c>
    </row>
    <row r="2829" spans="1:4" x14ac:dyDescent="0.35">
      <c r="A2829">
        <v>3.2640000000000002</v>
      </c>
      <c r="B2829">
        <v>2</v>
      </c>
      <c r="C2829">
        <v>0.2</v>
      </c>
      <c r="D2829">
        <v>1.1015999999999997</v>
      </c>
    </row>
    <row r="2830" spans="1:4" x14ac:dyDescent="0.35">
      <c r="A2830">
        <v>108.33600000000001</v>
      </c>
      <c r="B2830">
        <v>6</v>
      </c>
      <c r="C2830">
        <v>0.2</v>
      </c>
      <c r="D2830">
        <v>37.917599999999993</v>
      </c>
    </row>
    <row r="2831" spans="1:4" x14ac:dyDescent="0.35">
      <c r="A2831">
        <v>55.92</v>
      </c>
      <c r="B2831">
        <v>5</v>
      </c>
      <c r="C2831">
        <v>0.2</v>
      </c>
      <c r="D2831">
        <v>6.2910000000000004</v>
      </c>
    </row>
    <row r="2832" spans="1:4" x14ac:dyDescent="0.35">
      <c r="A2832">
        <v>78.304000000000002</v>
      </c>
      <c r="B2832">
        <v>2</v>
      </c>
      <c r="C2832">
        <v>0.2</v>
      </c>
      <c r="D2832">
        <v>29.363999999999997</v>
      </c>
    </row>
    <row r="2833" spans="1:4" x14ac:dyDescent="0.35">
      <c r="A2833">
        <v>443.92</v>
      </c>
      <c r="B2833">
        <v>5</v>
      </c>
      <c r="C2833">
        <v>0.2</v>
      </c>
      <c r="D2833">
        <v>-94.33299999999997</v>
      </c>
    </row>
    <row r="2834" spans="1:4" x14ac:dyDescent="0.35">
      <c r="A2834">
        <v>155.976</v>
      </c>
      <c r="B2834">
        <v>3</v>
      </c>
      <c r="C2834">
        <v>0.2</v>
      </c>
      <c r="D2834">
        <v>54.5916</v>
      </c>
    </row>
    <row r="2835" spans="1:4" x14ac:dyDescent="0.35">
      <c r="A2835">
        <v>15.469999999999999</v>
      </c>
      <c r="B2835">
        <v>7</v>
      </c>
      <c r="C2835">
        <v>0</v>
      </c>
      <c r="D2835">
        <v>4.1768999999999998</v>
      </c>
    </row>
    <row r="2836" spans="1:4" x14ac:dyDescent="0.35">
      <c r="A2836">
        <v>7.16</v>
      </c>
      <c r="B2836">
        <v>2</v>
      </c>
      <c r="C2836">
        <v>0</v>
      </c>
      <c r="D2836">
        <v>3.4367999999999999</v>
      </c>
    </row>
    <row r="2837" spans="1:4" x14ac:dyDescent="0.35">
      <c r="A2837">
        <v>10.89</v>
      </c>
      <c r="B2837">
        <v>1</v>
      </c>
      <c r="C2837">
        <v>0</v>
      </c>
      <c r="D2837">
        <v>2.8314000000000004</v>
      </c>
    </row>
    <row r="2838" spans="1:4" x14ac:dyDescent="0.35">
      <c r="A2838">
        <v>19.440000000000001</v>
      </c>
      <c r="B2838">
        <v>3</v>
      </c>
      <c r="C2838">
        <v>0</v>
      </c>
      <c r="D2838">
        <v>9.3312000000000008</v>
      </c>
    </row>
    <row r="2839" spans="1:4" x14ac:dyDescent="0.35">
      <c r="A2839">
        <v>121.6</v>
      </c>
      <c r="B2839">
        <v>5</v>
      </c>
      <c r="C2839">
        <v>0.2</v>
      </c>
      <c r="D2839">
        <v>39.519999999999989</v>
      </c>
    </row>
    <row r="2840" spans="1:4" x14ac:dyDescent="0.35">
      <c r="A2840">
        <v>695.7</v>
      </c>
      <c r="B2840">
        <v>2</v>
      </c>
      <c r="C2840">
        <v>0.5</v>
      </c>
      <c r="D2840">
        <v>-27.827999999999975</v>
      </c>
    </row>
    <row r="2841" spans="1:4" x14ac:dyDescent="0.35">
      <c r="A2841">
        <v>120.33</v>
      </c>
      <c r="B2841">
        <v>1</v>
      </c>
      <c r="C2841">
        <v>0</v>
      </c>
      <c r="D2841">
        <v>31.285799999999995</v>
      </c>
    </row>
    <row r="2842" spans="1:4" x14ac:dyDescent="0.35">
      <c r="A2842">
        <v>1139.92</v>
      </c>
      <c r="B2842">
        <v>4</v>
      </c>
      <c r="C2842">
        <v>0</v>
      </c>
      <c r="D2842">
        <v>284.98</v>
      </c>
    </row>
    <row r="2843" spans="1:4" x14ac:dyDescent="0.35">
      <c r="A2843">
        <v>229.54400000000001</v>
      </c>
      <c r="B2843">
        <v>7</v>
      </c>
      <c r="C2843">
        <v>0.2</v>
      </c>
      <c r="D2843">
        <v>83.209699999999998</v>
      </c>
    </row>
    <row r="2844" spans="1:4" x14ac:dyDescent="0.35">
      <c r="A2844">
        <v>143.72800000000001</v>
      </c>
      <c r="B2844">
        <v>2</v>
      </c>
      <c r="C2844">
        <v>0.2</v>
      </c>
      <c r="D2844">
        <v>-32.338800000000006</v>
      </c>
    </row>
    <row r="2845" spans="1:4" x14ac:dyDescent="0.35">
      <c r="A2845">
        <v>36.048000000000002</v>
      </c>
      <c r="B2845">
        <v>3</v>
      </c>
      <c r="C2845">
        <v>0.2</v>
      </c>
      <c r="D2845">
        <v>-0.90120000000000111</v>
      </c>
    </row>
    <row r="2846" spans="1:4" x14ac:dyDescent="0.35">
      <c r="A2846">
        <v>845.48799999999994</v>
      </c>
      <c r="B2846">
        <v>8</v>
      </c>
      <c r="C2846">
        <v>0.3</v>
      </c>
      <c r="D2846">
        <v>-12.078400000000101</v>
      </c>
    </row>
    <row r="2847" spans="1:4" x14ac:dyDescent="0.35">
      <c r="A2847">
        <v>50.94</v>
      </c>
      <c r="B2847">
        <v>3</v>
      </c>
      <c r="C2847">
        <v>0</v>
      </c>
      <c r="D2847">
        <v>14.263200000000001</v>
      </c>
    </row>
    <row r="2848" spans="1:4" x14ac:dyDescent="0.35">
      <c r="A2848">
        <v>762.59399999999982</v>
      </c>
      <c r="B2848">
        <v>3</v>
      </c>
      <c r="C2848">
        <v>0.8</v>
      </c>
      <c r="D2848">
        <v>-1143.8910000000001</v>
      </c>
    </row>
    <row r="2849" spans="1:4" x14ac:dyDescent="0.35">
      <c r="A2849">
        <v>56.28</v>
      </c>
      <c r="B2849">
        <v>6</v>
      </c>
      <c r="C2849">
        <v>0</v>
      </c>
      <c r="D2849">
        <v>15.758400000000002</v>
      </c>
    </row>
    <row r="2850" spans="1:4" x14ac:dyDescent="0.35">
      <c r="A2850">
        <v>2690.9700000000003</v>
      </c>
      <c r="B2850">
        <v>3</v>
      </c>
      <c r="C2850">
        <v>0</v>
      </c>
      <c r="D2850">
        <v>1264.7558999999999</v>
      </c>
    </row>
    <row r="2851" spans="1:4" x14ac:dyDescent="0.35">
      <c r="A2851">
        <v>7.4340000000000011</v>
      </c>
      <c r="B2851">
        <v>6</v>
      </c>
      <c r="C2851">
        <v>0.7</v>
      </c>
      <c r="D2851">
        <v>-5.6993999999999971</v>
      </c>
    </row>
    <row r="2852" spans="1:4" x14ac:dyDescent="0.35">
      <c r="A2852">
        <v>64.784000000000006</v>
      </c>
      <c r="B2852">
        <v>1</v>
      </c>
      <c r="C2852">
        <v>0.2</v>
      </c>
      <c r="D2852">
        <v>-12.956800000000005</v>
      </c>
    </row>
    <row r="2853" spans="1:4" x14ac:dyDescent="0.35">
      <c r="A2853">
        <v>28.16</v>
      </c>
      <c r="B2853">
        <v>4</v>
      </c>
      <c r="C2853">
        <v>0</v>
      </c>
      <c r="D2853">
        <v>13.235199999999999</v>
      </c>
    </row>
    <row r="2854" spans="1:4" x14ac:dyDescent="0.35">
      <c r="A2854">
        <v>14.98</v>
      </c>
      <c r="B2854">
        <v>1</v>
      </c>
      <c r="C2854">
        <v>0</v>
      </c>
      <c r="D2854">
        <v>6.8908000000000005</v>
      </c>
    </row>
    <row r="2855" spans="1:4" x14ac:dyDescent="0.35">
      <c r="A2855">
        <v>20.32</v>
      </c>
      <c r="B2855">
        <v>4</v>
      </c>
      <c r="C2855">
        <v>0</v>
      </c>
      <c r="D2855">
        <v>6.9087999999999994</v>
      </c>
    </row>
    <row r="2856" spans="1:4" x14ac:dyDescent="0.35">
      <c r="A2856">
        <v>40.29</v>
      </c>
      <c r="B2856">
        <v>3</v>
      </c>
      <c r="C2856">
        <v>0</v>
      </c>
      <c r="D2856">
        <v>10.475399999999999</v>
      </c>
    </row>
    <row r="2857" spans="1:4" x14ac:dyDescent="0.35">
      <c r="A2857">
        <v>20.23</v>
      </c>
      <c r="B2857">
        <v>7</v>
      </c>
      <c r="C2857">
        <v>0</v>
      </c>
      <c r="D2857">
        <v>9.5081000000000007</v>
      </c>
    </row>
    <row r="2858" spans="1:4" x14ac:dyDescent="0.35">
      <c r="A2858">
        <v>1603.1360000000002</v>
      </c>
      <c r="B2858">
        <v>4</v>
      </c>
      <c r="C2858">
        <v>0.2</v>
      </c>
      <c r="D2858">
        <v>100.19599999999997</v>
      </c>
    </row>
    <row r="2859" spans="1:4" x14ac:dyDescent="0.35">
      <c r="A2859">
        <v>225.29600000000002</v>
      </c>
      <c r="B2859">
        <v>2</v>
      </c>
      <c r="C2859">
        <v>0.2</v>
      </c>
      <c r="D2859">
        <v>22.529599999999995</v>
      </c>
    </row>
    <row r="2860" spans="1:4" x14ac:dyDescent="0.35">
      <c r="A2860">
        <v>67.8</v>
      </c>
      <c r="B2860">
        <v>4</v>
      </c>
      <c r="C2860">
        <v>0</v>
      </c>
      <c r="D2860">
        <v>4.0679999999999978</v>
      </c>
    </row>
    <row r="2861" spans="1:4" x14ac:dyDescent="0.35">
      <c r="A2861">
        <v>377.96999999999997</v>
      </c>
      <c r="B2861">
        <v>3</v>
      </c>
      <c r="C2861">
        <v>0</v>
      </c>
      <c r="D2861">
        <v>98.272200000000012</v>
      </c>
    </row>
    <row r="2862" spans="1:4" x14ac:dyDescent="0.35">
      <c r="A2862">
        <v>1628.82</v>
      </c>
      <c r="B2862">
        <v>9</v>
      </c>
      <c r="C2862">
        <v>0</v>
      </c>
      <c r="D2862">
        <v>374.62859999999989</v>
      </c>
    </row>
    <row r="2863" spans="1:4" x14ac:dyDescent="0.35">
      <c r="A2863">
        <v>286.93</v>
      </c>
      <c r="B2863">
        <v>7</v>
      </c>
      <c r="C2863">
        <v>0</v>
      </c>
      <c r="D2863">
        <v>140.59569999999999</v>
      </c>
    </row>
    <row r="2864" spans="1:4" x14ac:dyDescent="0.35">
      <c r="A2864">
        <v>20.736000000000004</v>
      </c>
      <c r="B2864">
        <v>4</v>
      </c>
      <c r="C2864">
        <v>0.2</v>
      </c>
      <c r="D2864">
        <v>7.2576000000000001</v>
      </c>
    </row>
    <row r="2865" spans="1:4" x14ac:dyDescent="0.35">
      <c r="A2865">
        <v>31.44</v>
      </c>
      <c r="B2865">
        <v>3</v>
      </c>
      <c r="C2865">
        <v>0</v>
      </c>
      <c r="D2865">
        <v>8.4888000000000012</v>
      </c>
    </row>
    <row r="2866" spans="1:4" x14ac:dyDescent="0.35">
      <c r="A2866">
        <v>83.79</v>
      </c>
      <c r="B2866">
        <v>7</v>
      </c>
      <c r="C2866">
        <v>0</v>
      </c>
      <c r="D2866">
        <v>22.623299999999997</v>
      </c>
    </row>
    <row r="2867" spans="1:4" x14ac:dyDescent="0.35">
      <c r="A2867">
        <v>59.519999999999996</v>
      </c>
      <c r="B2867">
        <v>3</v>
      </c>
      <c r="C2867">
        <v>0</v>
      </c>
      <c r="D2867">
        <v>15.475200000000001</v>
      </c>
    </row>
    <row r="2868" spans="1:4" x14ac:dyDescent="0.35">
      <c r="A2868">
        <v>31.92</v>
      </c>
      <c r="B2868">
        <v>4</v>
      </c>
      <c r="C2868">
        <v>0</v>
      </c>
      <c r="D2868">
        <v>9.2567999999999984</v>
      </c>
    </row>
    <row r="2869" spans="1:4" x14ac:dyDescent="0.35">
      <c r="A2869">
        <v>14.720000000000002</v>
      </c>
      <c r="B2869">
        <v>5</v>
      </c>
      <c r="C2869">
        <v>0.2</v>
      </c>
      <c r="D2869">
        <v>-3.3120000000000012</v>
      </c>
    </row>
    <row r="2870" spans="1:4" x14ac:dyDescent="0.35">
      <c r="A2870">
        <v>38.975999999999999</v>
      </c>
      <c r="B2870">
        <v>3</v>
      </c>
      <c r="C2870">
        <v>0.2</v>
      </c>
      <c r="D2870">
        <v>-2.4359999999999999</v>
      </c>
    </row>
    <row r="2871" spans="1:4" x14ac:dyDescent="0.35">
      <c r="A2871">
        <v>17.088000000000001</v>
      </c>
      <c r="B2871">
        <v>2</v>
      </c>
      <c r="C2871">
        <v>0.2</v>
      </c>
      <c r="D2871">
        <v>1.0679999999999996</v>
      </c>
    </row>
    <row r="2872" spans="1:4" x14ac:dyDescent="0.35">
      <c r="A2872">
        <v>74.352000000000004</v>
      </c>
      <c r="B2872">
        <v>3</v>
      </c>
      <c r="C2872">
        <v>0.2</v>
      </c>
      <c r="D2872">
        <v>23.234999999999992</v>
      </c>
    </row>
    <row r="2873" spans="1:4" x14ac:dyDescent="0.35">
      <c r="A2873">
        <v>314.35199999999998</v>
      </c>
      <c r="B2873">
        <v>3</v>
      </c>
      <c r="C2873">
        <v>0.2</v>
      </c>
      <c r="D2873">
        <v>-35.36460000000001</v>
      </c>
    </row>
    <row r="2874" spans="1:4" x14ac:dyDescent="0.35">
      <c r="A2874">
        <v>4.26</v>
      </c>
      <c r="B2874">
        <v>1</v>
      </c>
      <c r="C2874">
        <v>0</v>
      </c>
      <c r="D2874">
        <v>1.7465999999999999</v>
      </c>
    </row>
    <row r="2875" spans="1:4" x14ac:dyDescent="0.35">
      <c r="A2875">
        <v>811.28</v>
      </c>
      <c r="B2875">
        <v>8</v>
      </c>
      <c r="C2875">
        <v>0</v>
      </c>
      <c r="D2875">
        <v>24.338399999999979</v>
      </c>
    </row>
    <row r="2876" spans="1:4" x14ac:dyDescent="0.35">
      <c r="A2876">
        <v>6.0299999999999994</v>
      </c>
      <c r="B2876">
        <v>3</v>
      </c>
      <c r="C2876">
        <v>0</v>
      </c>
      <c r="D2876">
        <v>2.9546999999999999</v>
      </c>
    </row>
    <row r="2877" spans="1:4" x14ac:dyDescent="0.35">
      <c r="A2877">
        <v>153.56800000000001</v>
      </c>
      <c r="B2877">
        <v>2</v>
      </c>
      <c r="C2877">
        <v>0.2</v>
      </c>
      <c r="D2877">
        <v>-5.758800000000015</v>
      </c>
    </row>
    <row r="2878" spans="1:4" x14ac:dyDescent="0.35">
      <c r="A2878">
        <v>1013.4879999999999</v>
      </c>
      <c r="B2878">
        <v>7</v>
      </c>
      <c r="C2878">
        <v>0.2</v>
      </c>
      <c r="D2878">
        <v>76.011600000000016</v>
      </c>
    </row>
    <row r="2879" spans="1:4" x14ac:dyDescent="0.35">
      <c r="A2879">
        <v>52.34</v>
      </c>
      <c r="B2879">
        <v>2</v>
      </c>
      <c r="C2879">
        <v>0</v>
      </c>
      <c r="D2879">
        <v>24.599800000000002</v>
      </c>
    </row>
    <row r="2880" spans="1:4" x14ac:dyDescent="0.35">
      <c r="A2880">
        <v>4.66</v>
      </c>
      <c r="B2880">
        <v>2</v>
      </c>
      <c r="C2880">
        <v>0</v>
      </c>
      <c r="D2880">
        <v>1.3513999999999995</v>
      </c>
    </row>
    <row r="2881" spans="1:4" x14ac:dyDescent="0.35">
      <c r="A2881">
        <v>254.96999999999997</v>
      </c>
      <c r="B2881">
        <v>3</v>
      </c>
      <c r="C2881">
        <v>0</v>
      </c>
      <c r="D2881">
        <v>91.789199999999994</v>
      </c>
    </row>
    <row r="2882" spans="1:4" x14ac:dyDescent="0.35">
      <c r="A2882">
        <v>25.44</v>
      </c>
      <c r="B2882">
        <v>6</v>
      </c>
      <c r="C2882">
        <v>0</v>
      </c>
      <c r="D2882">
        <v>12.72</v>
      </c>
    </row>
    <row r="2883" spans="1:4" x14ac:dyDescent="0.35">
      <c r="A2883">
        <v>27.93</v>
      </c>
      <c r="B2883">
        <v>3</v>
      </c>
      <c r="C2883">
        <v>0</v>
      </c>
      <c r="D2883">
        <v>8.0996999999999986</v>
      </c>
    </row>
    <row r="2884" spans="1:4" x14ac:dyDescent="0.35">
      <c r="A2884">
        <v>8.8499999999999979</v>
      </c>
      <c r="B2884">
        <v>5</v>
      </c>
      <c r="C2884">
        <v>0.8</v>
      </c>
      <c r="D2884">
        <v>-13.717499999999998</v>
      </c>
    </row>
    <row r="2885" spans="1:4" x14ac:dyDescent="0.35">
      <c r="A2885">
        <v>6.96</v>
      </c>
      <c r="B2885">
        <v>4</v>
      </c>
      <c r="C2885">
        <v>0</v>
      </c>
      <c r="D2885">
        <v>2.2271999999999998</v>
      </c>
    </row>
    <row r="2886" spans="1:4" x14ac:dyDescent="0.35">
      <c r="A2886">
        <v>17.456</v>
      </c>
      <c r="B2886">
        <v>2</v>
      </c>
      <c r="C2886">
        <v>0.2</v>
      </c>
      <c r="D2886">
        <v>5.8914</v>
      </c>
    </row>
    <row r="2887" spans="1:4" x14ac:dyDescent="0.35">
      <c r="A2887">
        <v>307.92</v>
      </c>
      <c r="B2887">
        <v>5</v>
      </c>
      <c r="C2887">
        <v>0.2</v>
      </c>
      <c r="D2887">
        <v>-34.64100000000002</v>
      </c>
    </row>
    <row r="2888" spans="1:4" x14ac:dyDescent="0.35">
      <c r="A2888">
        <v>6.63</v>
      </c>
      <c r="B2888">
        <v>3</v>
      </c>
      <c r="C2888">
        <v>0</v>
      </c>
      <c r="D2888">
        <v>1.7901</v>
      </c>
    </row>
    <row r="2889" spans="1:4" x14ac:dyDescent="0.35">
      <c r="A2889">
        <v>12.96</v>
      </c>
      <c r="B2889">
        <v>2</v>
      </c>
      <c r="C2889">
        <v>0</v>
      </c>
      <c r="D2889">
        <v>6.2208000000000006</v>
      </c>
    </row>
    <row r="2890" spans="1:4" x14ac:dyDescent="0.35">
      <c r="A2890">
        <v>32.400000000000006</v>
      </c>
      <c r="B2890">
        <v>5</v>
      </c>
      <c r="C2890">
        <v>0</v>
      </c>
      <c r="D2890">
        <v>15.552000000000001</v>
      </c>
    </row>
    <row r="2891" spans="1:4" x14ac:dyDescent="0.35">
      <c r="A2891">
        <v>23.849999999999998</v>
      </c>
      <c r="B2891">
        <v>5</v>
      </c>
      <c r="C2891">
        <v>0</v>
      </c>
      <c r="D2891">
        <v>10.732499999999998</v>
      </c>
    </row>
    <row r="2892" spans="1:4" x14ac:dyDescent="0.35">
      <c r="A2892">
        <v>51.96</v>
      </c>
      <c r="B2892">
        <v>2</v>
      </c>
      <c r="C2892">
        <v>0</v>
      </c>
      <c r="D2892">
        <v>12.990000000000002</v>
      </c>
    </row>
    <row r="2893" spans="1:4" x14ac:dyDescent="0.35">
      <c r="A2893">
        <v>17.940000000000001</v>
      </c>
      <c r="B2893">
        <v>3</v>
      </c>
      <c r="C2893">
        <v>0</v>
      </c>
      <c r="D2893">
        <v>8.6112000000000002</v>
      </c>
    </row>
    <row r="2894" spans="1:4" x14ac:dyDescent="0.35">
      <c r="A2894">
        <v>11.56</v>
      </c>
      <c r="B2894">
        <v>2</v>
      </c>
      <c r="C2894">
        <v>0</v>
      </c>
      <c r="D2894">
        <v>5.6644000000000005</v>
      </c>
    </row>
    <row r="2895" spans="1:4" x14ac:dyDescent="0.35">
      <c r="A2895">
        <v>26.400000000000002</v>
      </c>
      <c r="B2895">
        <v>5</v>
      </c>
      <c r="C2895">
        <v>0</v>
      </c>
      <c r="D2895">
        <v>11.879999999999999</v>
      </c>
    </row>
    <row r="2896" spans="1:4" x14ac:dyDescent="0.35">
      <c r="A2896">
        <v>69.08</v>
      </c>
      <c r="B2896">
        <v>11</v>
      </c>
      <c r="C2896">
        <v>0</v>
      </c>
      <c r="D2896">
        <v>29.013600000000004</v>
      </c>
    </row>
    <row r="2897" spans="1:4" x14ac:dyDescent="0.35">
      <c r="A2897">
        <v>35.880000000000003</v>
      </c>
      <c r="B2897">
        <v>3</v>
      </c>
      <c r="C2897">
        <v>0</v>
      </c>
      <c r="D2897">
        <v>10.046400000000002</v>
      </c>
    </row>
    <row r="2898" spans="1:4" x14ac:dyDescent="0.35">
      <c r="A2898">
        <v>49.65</v>
      </c>
      <c r="B2898">
        <v>5</v>
      </c>
      <c r="C2898">
        <v>0</v>
      </c>
      <c r="D2898">
        <v>20.853000000000002</v>
      </c>
    </row>
    <row r="2899" spans="1:4" x14ac:dyDescent="0.35">
      <c r="A2899">
        <v>959.96800000000007</v>
      </c>
      <c r="B2899">
        <v>4</v>
      </c>
      <c r="C2899">
        <v>0.2</v>
      </c>
      <c r="D2899">
        <v>119.99599999999992</v>
      </c>
    </row>
    <row r="2900" spans="1:4" x14ac:dyDescent="0.35">
      <c r="A2900">
        <v>408.42200000000003</v>
      </c>
      <c r="B2900">
        <v>2</v>
      </c>
      <c r="C2900">
        <v>0.3</v>
      </c>
      <c r="D2900">
        <v>-5.8346000000000231</v>
      </c>
    </row>
    <row r="2901" spans="1:4" x14ac:dyDescent="0.35">
      <c r="A2901">
        <v>479.98400000000004</v>
      </c>
      <c r="B2901">
        <v>2</v>
      </c>
      <c r="C2901">
        <v>0.2</v>
      </c>
      <c r="D2901">
        <v>59.997999999999962</v>
      </c>
    </row>
    <row r="2902" spans="1:4" x14ac:dyDescent="0.35">
      <c r="A2902">
        <v>12.6</v>
      </c>
      <c r="B2902">
        <v>4</v>
      </c>
      <c r="C2902">
        <v>0</v>
      </c>
      <c r="D2902">
        <v>6.048</v>
      </c>
    </row>
    <row r="2903" spans="1:4" x14ac:dyDescent="0.35">
      <c r="A2903">
        <v>184.66</v>
      </c>
      <c r="B2903">
        <v>7</v>
      </c>
      <c r="C2903">
        <v>0</v>
      </c>
      <c r="D2903">
        <v>84.943599999999989</v>
      </c>
    </row>
    <row r="2904" spans="1:4" x14ac:dyDescent="0.35">
      <c r="A2904">
        <v>23.120000000000005</v>
      </c>
      <c r="B2904">
        <v>5</v>
      </c>
      <c r="C2904">
        <v>0.2</v>
      </c>
      <c r="D2904">
        <v>8.3810000000000002</v>
      </c>
    </row>
    <row r="2905" spans="1:4" x14ac:dyDescent="0.35">
      <c r="A2905">
        <v>37.463999999999999</v>
      </c>
      <c r="B2905">
        <v>7</v>
      </c>
      <c r="C2905">
        <v>0.2</v>
      </c>
      <c r="D2905">
        <v>12.175799999999999</v>
      </c>
    </row>
    <row r="2906" spans="1:4" x14ac:dyDescent="0.35">
      <c r="A2906">
        <v>539.65800000000002</v>
      </c>
      <c r="B2906">
        <v>3</v>
      </c>
      <c r="C2906">
        <v>0.3</v>
      </c>
      <c r="D2906">
        <v>-7.7094000000001017</v>
      </c>
    </row>
    <row r="2907" spans="1:4" x14ac:dyDescent="0.35">
      <c r="A2907">
        <v>310.12</v>
      </c>
      <c r="B2907">
        <v>2</v>
      </c>
      <c r="C2907">
        <v>0</v>
      </c>
      <c r="D2907">
        <v>80.631200000000007</v>
      </c>
    </row>
    <row r="2908" spans="1:4" x14ac:dyDescent="0.35">
      <c r="A2908">
        <v>8.56</v>
      </c>
      <c r="B2908">
        <v>2</v>
      </c>
      <c r="C2908">
        <v>0</v>
      </c>
      <c r="D2908">
        <v>3.8519999999999994</v>
      </c>
    </row>
    <row r="2909" spans="1:4" x14ac:dyDescent="0.35">
      <c r="A2909">
        <v>52.400000000000006</v>
      </c>
      <c r="B2909">
        <v>5</v>
      </c>
      <c r="C2909">
        <v>0</v>
      </c>
      <c r="D2909">
        <v>14.148</v>
      </c>
    </row>
    <row r="2910" spans="1:4" x14ac:dyDescent="0.35">
      <c r="A2910">
        <v>14.940000000000001</v>
      </c>
      <c r="B2910">
        <v>3</v>
      </c>
      <c r="C2910">
        <v>0</v>
      </c>
      <c r="D2910">
        <v>6.8723999999999998</v>
      </c>
    </row>
    <row r="2911" spans="1:4" x14ac:dyDescent="0.35">
      <c r="A2911">
        <v>11.22</v>
      </c>
      <c r="B2911">
        <v>3</v>
      </c>
      <c r="C2911">
        <v>0</v>
      </c>
      <c r="D2911">
        <v>0.2244000000000006</v>
      </c>
    </row>
    <row r="2912" spans="1:4" x14ac:dyDescent="0.35">
      <c r="A2912">
        <v>387.13600000000002</v>
      </c>
      <c r="B2912">
        <v>4</v>
      </c>
      <c r="C2912">
        <v>0.2</v>
      </c>
      <c r="D2912">
        <v>24.196000000000012</v>
      </c>
    </row>
    <row r="2913" spans="1:4" x14ac:dyDescent="0.35">
      <c r="A2913">
        <v>41.4</v>
      </c>
      <c r="B2913">
        <v>5</v>
      </c>
      <c r="C2913">
        <v>0</v>
      </c>
      <c r="D2913">
        <v>19.457999999999998</v>
      </c>
    </row>
    <row r="2914" spans="1:4" x14ac:dyDescent="0.35">
      <c r="A2914">
        <v>35</v>
      </c>
      <c r="B2914">
        <v>4</v>
      </c>
      <c r="C2914">
        <v>0</v>
      </c>
      <c r="D2914">
        <v>10.499999999999996</v>
      </c>
    </row>
    <row r="2915" spans="1:4" x14ac:dyDescent="0.35">
      <c r="A2915">
        <v>39.552000000000007</v>
      </c>
      <c r="B2915">
        <v>3</v>
      </c>
      <c r="C2915">
        <v>0.2</v>
      </c>
      <c r="D2915">
        <v>14.337599999999998</v>
      </c>
    </row>
    <row r="2916" spans="1:4" x14ac:dyDescent="0.35">
      <c r="A2916">
        <v>135.72</v>
      </c>
      <c r="B2916">
        <v>3</v>
      </c>
      <c r="C2916">
        <v>0</v>
      </c>
      <c r="D2916">
        <v>35.287199999999999</v>
      </c>
    </row>
    <row r="2917" spans="1:4" x14ac:dyDescent="0.35">
      <c r="A2917">
        <v>12.56</v>
      </c>
      <c r="B2917">
        <v>2</v>
      </c>
      <c r="C2917">
        <v>0</v>
      </c>
      <c r="D2917">
        <v>5.6519999999999992</v>
      </c>
    </row>
    <row r="2918" spans="1:4" x14ac:dyDescent="0.35">
      <c r="A2918">
        <v>263.95999999999998</v>
      </c>
      <c r="B2918">
        <v>4</v>
      </c>
      <c r="C2918">
        <v>0</v>
      </c>
      <c r="D2918">
        <v>71.269200000000012</v>
      </c>
    </row>
    <row r="2919" spans="1:4" x14ac:dyDescent="0.35">
      <c r="A2919">
        <v>5.9520000000000008</v>
      </c>
      <c r="B2919">
        <v>1</v>
      </c>
      <c r="C2919">
        <v>0.2</v>
      </c>
      <c r="D2919">
        <v>0.37200000000000011</v>
      </c>
    </row>
    <row r="2920" spans="1:4" x14ac:dyDescent="0.35">
      <c r="A2920">
        <v>15.8</v>
      </c>
      <c r="B2920">
        <v>5</v>
      </c>
      <c r="C2920">
        <v>0.2</v>
      </c>
      <c r="D2920">
        <v>2.3699999999999983</v>
      </c>
    </row>
    <row r="2921" spans="1:4" x14ac:dyDescent="0.35">
      <c r="A2921">
        <v>14.368000000000002</v>
      </c>
      <c r="B2921">
        <v>2</v>
      </c>
      <c r="C2921">
        <v>0.2</v>
      </c>
      <c r="D2921">
        <v>3.9512</v>
      </c>
    </row>
    <row r="2922" spans="1:4" x14ac:dyDescent="0.35">
      <c r="A2922">
        <v>70.448000000000008</v>
      </c>
      <c r="B2922">
        <v>7</v>
      </c>
      <c r="C2922">
        <v>0.2</v>
      </c>
      <c r="D2922">
        <v>12.328399999999988</v>
      </c>
    </row>
    <row r="2923" spans="1:4" x14ac:dyDescent="0.35">
      <c r="A2923">
        <v>129.30000000000001</v>
      </c>
      <c r="B2923">
        <v>2</v>
      </c>
      <c r="C2923">
        <v>0</v>
      </c>
      <c r="D2923">
        <v>6.4649999999999892</v>
      </c>
    </row>
    <row r="2924" spans="1:4" x14ac:dyDescent="0.35">
      <c r="A2924">
        <v>3.8819999999999988</v>
      </c>
      <c r="B2924">
        <v>3</v>
      </c>
      <c r="C2924">
        <v>0.8</v>
      </c>
      <c r="D2924">
        <v>-5.8230000000000004</v>
      </c>
    </row>
    <row r="2925" spans="1:4" x14ac:dyDescent="0.35">
      <c r="A2925">
        <v>6.08</v>
      </c>
      <c r="B2925">
        <v>1</v>
      </c>
      <c r="C2925">
        <v>0</v>
      </c>
      <c r="D2925">
        <v>3.04</v>
      </c>
    </row>
    <row r="2926" spans="1:4" x14ac:dyDescent="0.35">
      <c r="A2926">
        <v>19.899999999999999</v>
      </c>
      <c r="B2926">
        <v>1</v>
      </c>
      <c r="C2926">
        <v>0</v>
      </c>
      <c r="D2926">
        <v>8.9549999999999983</v>
      </c>
    </row>
    <row r="2927" spans="1:4" x14ac:dyDescent="0.35">
      <c r="A2927">
        <v>70.709999999999994</v>
      </c>
      <c r="B2927">
        <v>1</v>
      </c>
      <c r="C2927">
        <v>0</v>
      </c>
      <c r="D2927">
        <v>4.9496999999999929</v>
      </c>
    </row>
    <row r="2928" spans="1:4" x14ac:dyDescent="0.35">
      <c r="A2928">
        <v>18.84</v>
      </c>
      <c r="B2928">
        <v>3</v>
      </c>
      <c r="C2928">
        <v>0</v>
      </c>
      <c r="D2928">
        <v>7.9128000000000007</v>
      </c>
    </row>
    <row r="2929" spans="1:4" x14ac:dyDescent="0.35">
      <c r="A2929">
        <v>8.64</v>
      </c>
      <c r="B2929">
        <v>3</v>
      </c>
      <c r="C2929">
        <v>0</v>
      </c>
      <c r="D2929">
        <v>2.5055999999999998</v>
      </c>
    </row>
    <row r="2930" spans="1:4" x14ac:dyDescent="0.35">
      <c r="A2930">
        <v>1633.1880000000003</v>
      </c>
      <c r="B2930">
        <v>4</v>
      </c>
      <c r="C2930">
        <v>0.7</v>
      </c>
      <c r="D2930">
        <v>-1306.5504000000001</v>
      </c>
    </row>
    <row r="2931" spans="1:4" x14ac:dyDescent="0.35">
      <c r="A2931">
        <v>19.760000000000002</v>
      </c>
      <c r="B2931">
        <v>4</v>
      </c>
      <c r="C2931">
        <v>0</v>
      </c>
      <c r="D2931">
        <v>8.2992000000000008</v>
      </c>
    </row>
    <row r="2932" spans="1:4" x14ac:dyDescent="0.35">
      <c r="A2932">
        <v>6.6080000000000005</v>
      </c>
      <c r="B2932">
        <v>2</v>
      </c>
      <c r="C2932">
        <v>0.2</v>
      </c>
      <c r="D2932">
        <v>2.2302</v>
      </c>
    </row>
    <row r="2933" spans="1:4" x14ac:dyDescent="0.35">
      <c r="A2933">
        <v>7.28</v>
      </c>
      <c r="B2933">
        <v>2</v>
      </c>
      <c r="C2933">
        <v>0.2</v>
      </c>
      <c r="D2933">
        <v>2.7299999999999995</v>
      </c>
    </row>
    <row r="2934" spans="1:4" x14ac:dyDescent="0.35">
      <c r="A2934">
        <v>144.78399999999999</v>
      </c>
      <c r="B2934">
        <v>1</v>
      </c>
      <c r="C2934">
        <v>0.2</v>
      </c>
      <c r="D2934">
        <v>10.858800000000002</v>
      </c>
    </row>
    <row r="2935" spans="1:4" x14ac:dyDescent="0.35">
      <c r="A2935">
        <v>156.79200000000003</v>
      </c>
      <c r="B2935">
        <v>1</v>
      </c>
      <c r="C2935">
        <v>0.2</v>
      </c>
      <c r="D2935">
        <v>13.719300000000004</v>
      </c>
    </row>
    <row r="2936" spans="1:4" x14ac:dyDescent="0.35">
      <c r="A2936">
        <v>431.97600000000006</v>
      </c>
      <c r="B2936">
        <v>3</v>
      </c>
      <c r="C2936">
        <v>0.2</v>
      </c>
      <c r="D2936">
        <v>26.998499999999993</v>
      </c>
    </row>
    <row r="2937" spans="1:4" x14ac:dyDescent="0.35">
      <c r="A2937">
        <v>35.89</v>
      </c>
      <c r="B2937">
        <v>1</v>
      </c>
      <c r="C2937">
        <v>0</v>
      </c>
      <c r="D2937">
        <v>16.150499999999997</v>
      </c>
    </row>
    <row r="2938" spans="1:4" x14ac:dyDescent="0.35">
      <c r="A2938">
        <v>47.207999999999998</v>
      </c>
      <c r="B2938">
        <v>7</v>
      </c>
      <c r="C2938">
        <v>0.2</v>
      </c>
      <c r="D2938">
        <v>15.342599999999997</v>
      </c>
    </row>
    <row r="2939" spans="1:4" x14ac:dyDescent="0.35">
      <c r="A2939">
        <v>248.07999999999998</v>
      </c>
      <c r="B2939">
        <v>7</v>
      </c>
      <c r="C2939">
        <v>0</v>
      </c>
      <c r="D2939">
        <v>116.59759999999997</v>
      </c>
    </row>
    <row r="2940" spans="1:4" x14ac:dyDescent="0.35">
      <c r="A2940">
        <v>189.7</v>
      </c>
      <c r="B2940">
        <v>5</v>
      </c>
      <c r="C2940">
        <v>0</v>
      </c>
      <c r="D2940">
        <v>89.158999999999992</v>
      </c>
    </row>
    <row r="2941" spans="1:4" x14ac:dyDescent="0.35">
      <c r="A2941">
        <v>59.808000000000007</v>
      </c>
      <c r="B2941">
        <v>3</v>
      </c>
      <c r="C2941">
        <v>0.2</v>
      </c>
      <c r="D2941">
        <v>19.4376</v>
      </c>
    </row>
    <row r="2942" spans="1:4" x14ac:dyDescent="0.35">
      <c r="A2942">
        <v>90.99</v>
      </c>
      <c r="B2942">
        <v>1</v>
      </c>
      <c r="C2942">
        <v>0</v>
      </c>
      <c r="D2942">
        <v>14.558400000000006</v>
      </c>
    </row>
    <row r="2943" spans="1:4" x14ac:dyDescent="0.35">
      <c r="A2943">
        <v>1526.5600000000002</v>
      </c>
      <c r="B2943">
        <v>7</v>
      </c>
      <c r="C2943">
        <v>0</v>
      </c>
      <c r="D2943">
        <v>427.43679999999995</v>
      </c>
    </row>
    <row r="2944" spans="1:4" x14ac:dyDescent="0.35">
      <c r="A2944">
        <v>368.96999999999997</v>
      </c>
      <c r="B2944">
        <v>3</v>
      </c>
      <c r="C2944">
        <v>0</v>
      </c>
      <c r="D2944">
        <v>40.586699999999979</v>
      </c>
    </row>
    <row r="2945" spans="1:4" x14ac:dyDescent="0.35">
      <c r="A2945">
        <v>305.01</v>
      </c>
      <c r="B2945">
        <v>9</v>
      </c>
      <c r="C2945">
        <v>0</v>
      </c>
      <c r="D2945">
        <v>76.252499999999998</v>
      </c>
    </row>
    <row r="2946" spans="1:4" x14ac:dyDescent="0.35">
      <c r="A2946">
        <v>18.7</v>
      </c>
      <c r="B2946">
        <v>1</v>
      </c>
      <c r="C2946">
        <v>0</v>
      </c>
      <c r="D2946">
        <v>7.1059999999999999</v>
      </c>
    </row>
    <row r="2947" spans="1:4" x14ac:dyDescent="0.35">
      <c r="A2947">
        <v>38.29</v>
      </c>
      <c r="B2947">
        <v>7</v>
      </c>
      <c r="C2947">
        <v>0</v>
      </c>
      <c r="D2947">
        <v>16.464700000000001</v>
      </c>
    </row>
    <row r="2948" spans="1:4" x14ac:dyDescent="0.35">
      <c r="A2948">
        <v>26.25</v>
      </c>
      <c r="B2948">
        <v>3</v>
      </c>
      <c r="C2948">
        <v>0</v>
      </c>
      <c r="D2948">
        <v>11.025000000000002</v>
      </c>
    </row>
    <row r="2949" spans="1:4" x14ac:dyDescent="0.35">
      <c r="A2949">
        <v>64.959999999999994</v>
      </c>
      <c r="B2949">
        <v>14</v>
      </c>
      <c r="C2949">
        <v>0.2</v>
      </c>
      <c r="D2949">
        <v>22.736000000000001</v>
      </c>
    </row>
    <row r="2950" spans="1:4" x14ac:dyDescent="0.35">
      <c r="A2950">
        <v>43.7</v>
      </c>
      <c r="B2950">
        <v>5</v>
      </c>
      <c r="C2950">
        <v>0</v>
      </c>
      <c r="D2950">
        <v>20.539000000000001</v>
      </c>
    </row>
    <row r="2951" spans="1:4" x14ac:dyDescent="0.35">
      <c r="A2951">
        <v>41.6</v>
      </c>
      <c r="B2951">
        <v>4</v>
      </c>
      <c r="C2951">
        <v>0.2</v>
      </c>
      <c r="D2951">
        <v>12.999999999999998</v>
      </c>
    </row>
    <row r="2952" spans="1:4" x14ac:dyDescent="0.35">
      <c r="A2952">
        <v>23.120000000000005</v>
      </c>
      <c r="B2952">
        <v>5</v>
      </c>
      <c r="C2952">
        <v>0.2</v>
      </c>
      <c r="D2952">
        <v>8.3810000000000002</v>
      </c>
    </row>
    <row r="2953" spans="1:4" x14ac:dyDescent="0.35">
      <c r="A2953">
        <v>113.88800000000002</v>
      </c>
      <c r="B2953">
        <v>2</v>
      </c>
      <c r="C2953">
        <v>0.2</v>
      </c>
      <c r="D2953">
        <v>9.9651999999999994</v>
      </c>
    </row>
    <row r="2954" spans="1:4" x14ac:dyDescent="0.35">
      <c r="A2954">
        <v>113.56800000000001</v>
      </c>
      <c r="B2954">
        <v>2</v>
      </c>
      <c r="C2954">
        <v>0.2</v>
      </c>
      <c r="D2954">
        <v>-5.6784000000000034</v>
      </c>
    </row>
    <row r="2955" spans="1:4" x14ac:dyDescent="0.35">
      <c r="A2955">
        <v>7.9200000000000008</v>
      </c>
      <c r="B2955">
        <v>2</v>
      </c>
      <c r="C2955">
        <v>0.2</v>
      </c>
      <c r="D2955">
        <v>0.69299999999999984</v>
      </c>
    </row>
    <row r="2956" spans="1:4" x14ac:dyDescent="0.35">
      <c r="A2956">
        <v>671.98400000000004</v>
      </c>
      <c r="B2956">
        <v>2</v>
      </c>
      <c r="C2956">
        <v>0.2</v>
      </c>
      <c r="D2956">
        <v>50.398800000000023</v>
      </c>
    </row>
    <row r="2957" spans="1:4" x14ac:dyDescent="0.35">
      <c r="A2957">
        <v>39.99</v>
      </c>
      <c r="B2957">
        <v>1</v>
      </c>
      <c r="C2957">
        <v>0</v>
      </c>
      <c r="D2957">
        <v>11.597099999999998</v>
      </c>
    </row>
    <row r="2958" spans="1:4" x14ac:dyDescent="0.35">
      <c r="A2958">
        <v>191.64600000000002</v>
      </c>
      <c r="B2958">
        <v>3</v>
      </c>
      <c r="C2958">
        <v>0.1</v>
      </c>
      <c r="D2958">
        <v>31.94100000000001</v>
      </c>
    </row>
    <row r="2959" spans="1:4" x14ac:dyDescent="0.35">
      <c r="A2959">
        <v>2.3130000000000002</v>
      </c>
      <c r="B2959">
        <v>1</v>
      </c>
      <c r="C2959">
        <v>0.7</v>
      </c>
      <c r="D2959">
        <v>-1.9274999999999993</v>
      </c>
    </row>
    <row r="2960" spans="1:4" x14ac:dyDescent="0.35">
      <c r="A2960">
        <v>19.936000000000003</v>
      </c>
      <c r="B2960">
        <v>4</v>
      </c>
      <c r="C2960">
        <v>0.2</v>
      </c>
      <c r="D2960">
        <v>7.2267999999999999</v>
      </c>
    </row>
    <row r="2961" spans="1:4" x14ac:dyDescent="0.35">
      <c r="A2961">
        <v>45.92</v>
      </c>
      <c r="B2961">
        <v>4</v>
      </c>
      <c r="C2961">
        <v>0</v>
      </c>
      <c r="D2961">
        <v>21.5824</v>
      </c>
    </row>
    <row r="2962" spans="1:4" x14ac:dyDescent="0.35">
      <c r="A2962">
        <v>20.34</v>
      </c>
      <c r="B2962">
        <v>3</v>
      </c>
      <c r="C2962">
        <v>0</v>
      </c>
      <c r="D2962">
        <v>9.3563999999999989</v>
      </c>
    </row>
    <row r="2963" spans="1:4" x14ac:dyDescent="0.35">
      <c r="A2963">
        <v>39.28</v>
      </c>
      <c r="B2963">
        <v>8</v>
      </c>
      <c r="C2963">
        <v>0</v>
      </c>
      <c r="D2963">
        <v>19.247199999999999</v>
      </c>
    </row>
    <row r="2964" spans="1:4" x14ac:dyDescent="0.35">
      <c r="A2964">
        <v>81.567999999999998</v>
      </c>
      <c r="B2964">
        <v>2</v>
      </c>
      <c r="C2964">
        <v>0.2</v>
      </c>
      <c r="D2964">
        <v>9.1763999999999974</v>
      </c>
    </row>
    <row r="2965" spans="1:4" x14ac:dyDescent="0.35">
      <c r="A2965">
        <v>97.184000000000012</v>
      </c>
      <c r="B2965">
        <v>2</v>
      </c>
      <c r="C2965">
        <v>0.2</v>
      </c>
      <c r="D2965">
        <v>6.0740000000000016</v>
      </c>
    </row>
    <row r="2966" spans="1:4" x14ac:dyDescent="0.35">
      <c r="A2966">
        <v>24.320000000000004</v>
      </c>
      <c r="B2966">
        <v>5</v>
      </c>
      <c r="C2966">
        <v>0.2</v>
      </c>
      <c r="D2966">
        <v>8.2079999999999984</v>
      </c>
    </row>
    <row r="2967" spans="1:4" x14ac:dyDescent="0.35">
      <c r="A2967">
        <v>18.96</v>
      </c>
      <c r="B2967">
        <v>2</v>
      </c>
      <c r="C2967">
        <v>0</v>
      </c>
      <c r="D2967">
        <v>7.5840000000000014</v>
      </c>
    </row>
    <row r="2968" spans="1:4" x14ac:dyDescent="0.35">
      <c r="A2968">
        <v>32.952000000000005</v>
      </c>
      <c r="B2968">
        <v>6</v>
      </c>
      <c r="C2968">
        <v>0.6</v>
      </c>
      <c r="D2968">
        <v>-19.771199999999997</v>
      </c>
    </row>
    <row r="2969" spans="1:4" x14ac:dyDescent="0.35">
      <c r="A2969">
        <v>30.016000000000005</v>
      </c>
      <c r="B2969">
        <v>4</v>
      </c>
      <c r="C2969">
        <v>0.2</v>
      </c>
      <c r="D2969">
        <v>3.0015999999999998</v>
      </c>
    </row>
    <row r="2970" spans="1:4" x14ac:dyDescent="0.35">
      <c r="A2970">
        <v>499.58400000000006</v>
      </c>
      <c r="B2970">
        <v>3</v>
      </c>
      <c r="C2970">
        <v>0.2</v>
      </c>
      <c r="D2970">
        <v>43.713600000000014</v>
      </c>
    </row>
    <row r="2971" spans="1:4" x14ac:dyDescent="0.35">
      <c r="A2971">
        <v>31.104000000000006</v>
      </c>
      <c r="B2971">
        <v>6</v>
      </c>
      <c r="C2971">
        <v>0.2</v>
      </c>
      <c r="D2971">
        <v>10.8864</v>
      </c>
    </row>
    <row r="2972" spans="1:4" x14ac:dyDescent="0.35">
      <c r="A2972">
        <v>13.272000000000002</v>
      </c>
      <c r="B2972">
        <v>8</v>
      </c>
      <c r="C2972">
        <v>0.7</v>
      </c>
      <c r="D2972">
        <v>-10.617599999999999</v>
      </c>
    </row>
    <row r="2973" spans="1:4" x14ac:dyDescent="0.35">
      <c r="A2973">
        <v>28.272000000000006</v>
      </c>
      <c r="B2973">
        <v>2</v>
      </c>
      <c r="C2973">
        <v>0.2</v>
      </c>
      <c r="D2973">
        <v>6.3612000000000002</v>
      </c>
    </row>
    <row r="2974" spans="1:4" x14ac:dyDescent="0.35">
      <c r="A2974">
        <v>259.13600000000002</v>
      </c>
      <c r="B2974">
        <v>4</v>
      </c>
      <c r="C2974">
        <v>0.2</v>
      </c>
      <c r="D2974">
        <v>-51.827200000000019</v>
      </c>
    </row>
    <row r="2975" spans="1:4" x14ac:dyDescent="0.35">
      <c r="A2975">
        <v>10.8</v>
      </c>
      <c r="B2975">
        <v>5</v>
      </c>
      <c r="C2975">
        <v>0</v>
      </c>
      <c r="D2975">
        <v>5.1839999999999993</v>
      </c>
    </row>
    <row r="2976" spans="1:4" x14ac:dyDescent="0.35">
      <c r="A2976">
        <v>244.00599999999997</v>
      </c>
      <c r="B2976">
        <v>2</v>
      </c>
      <c r="C2976">
        <v>0.3</v>
      </c>
      <c r="D2976">
        <v>-31.372200000000007</v>
      </c>
    </row>
    <row r="2977" spans="1:4" x14ac:dyDescent="0.35">
      <c r="A2977">
        <v>15.936000000000002</v>
      </c>
      <c r="B2977">
        <v>4</v>
      </c>
      <c r="C2977">
        <v>0.2</v>
      </c>
      <c r="D2977">
        <v>5.378400000000001</v>
      </c>
    </row>
    <row r="2978" spans="1:4" x14ac:dyDescent="0.35">
      <c r="A2978">
        <v>188.55199999999996</v>
      </c>
      <c r="B2978">
        <v>7</v>
      </c>
      <c r="C2978">
        <v>0.3</v>
      </c>
      <c r="D2978">
        <v>-2.693600000000032</v>
      </c>
    </row>
    <row r="2979" spans="1:4" x14ac:dyDescent="0.35">
      <c r="A2979">
        <v>22.58</v>
      </c>
      <c r="B2979">
        <v>2</v>
      </c>
      <c r="C2979">
        <v>0</v>
      </c>
      <c r="D2979">
        <v>5.8707999999999991</v>
      </c>
    </row>
    <row r="2980" spans="1:4" x14ac:dyDescent="0.35">
      <c r="A2980">
        <v>545.93999999999994</v>
      </c>
      <c r="B2980">
        <v>6</v>
      </c>
      <c r="C2980">
        <v>0</v>
      </c>
      <c r="D2980">
        <v>87.350400000000036</v>
      </c>
    </row>
    <row r="2981" spans="1:4" x14ac:dyDescent="0.35">
      <c r="A2981">
        <v>20.736000000000004</v>
      </c>
      <c r="B2981">
        <v>4</v>
      </c>
      <c r="C2981">
        <v>0.2</v>
      </c>
      <c r="D2981">
        <v>7.2576000000000001</v>
      </c>
    </row>
    <row r="2982" spans="1:4" x14ac:dyDescent="0.35">
      <c r="A2982">
        <v>43.295999999999999</v>
      </c>
      <c r="B2982">
        <v>2</v>
      </c>
      <c r="C2982">
        <v>0.2</v>
      </c>
      <c r="D2982">
        <v>4.3295999999999975</v>
      </c>
    </row>
    <row r="2983" spans="1:4" x14ac:dyDescent="0.35">
      <c r="A2983">
        <v>123.136</v>
      </c>
      <c r="B2983">
        <v>4</v>
      </c>
      <c r="C2983">
        <v>0.2</v>
      </c>
      <c r="D2983">
        <v>13.852799999999981</v>
      </c>
    </row>
    <row r="2984" spans="1:4" x14ac:dyDescent="0.35">
      <c r="A2984">
        <v>11.264000000000001</v>
      </c>
      <c r="B2984">
        <v>4</v>
      </c>
      <c r="C2984">
        <v>0.2</v>
      </c>
      <c r="D2984">
        <v>3.8015999999999992</v>
      </c>
    </row>
    <row r="2985" spans="1:4" x14ac:dyDescent="0.35">
      <c r="A2985">
        <v>53.424000000000007</v>
      </c>
      <c r="B2985">
        <v>3</v>
      </c>
      <c r="C2985">
        <v>0.2</v>
      </c>
      <c r="D2985">
        <v>4.6746000000000016</v>
      </c>
    </row>
    <row r="2986" spans="1:4" x14ac:dyDescent="0.35">
      <c r="A2986">
        <v>275.49</v>
      </c>
      <c r="B2986">
        <v>1</v>
      </c>
      <c r="C2986">
        <v>0.5</v>
      </c>
      <c r="D2986">
        <v>-170.80380000000002</v>
      </c>
    </row>
    <row r="2987" spans="1:4" x14ac:dyDescent="0.35">
      <c r="A2987">
        <v>24.96</v>
      </c>
      <c r="B2987">
        <v>4</v>
      </c>
      <c r="C2987">
        <v>0</v>
      </c>
      <c r="D2987">
        <v>6.240000000000002</v>
      </c>
    </row>
    <row r="2988" spans="1:4" x14ac:dyDescent="0.35">
      <c r="A2988">
        <v>19.36</v>
      </c>
      <c r="B2988">
        <v>2</v>
      </c>
      <c r="C2988">
        <v>0</v>
      </c>
      <c r="D2988">
        <v>9.2927999999999997</v>
      </c>
    </row>
    <row r="2989" spans="1:4" x14ac:dyDescent="0.35">
      <c r="A2989">
        <v>1267.6499999999999</v>
      </c>
      <c r="B2989">
        <v>9</v>
      </c>
      <c r="C2989">
        <v>0</v>
      </c>
      <c r="D2989">
        <v>152.11799999999999</v>
      </c>
    </row>
    <row r="2990" spans="1:4" x14ac:dyDescent="0.35">
      <c r="A2990">
        <v>12.99</v>
      </c>
      <c r="B2990">
        <v>1</v>
      </c>
      <c r="C2990">
        <v>0</v>
      </c>
      <c r="D2990">
        <v>0.77939999999999898</v>
      </c>
    </row>
    <row r="2991" spans="1:4" x14ac:dyDescent="0.35">
      <c r="A2991">
        <v>18.559999999999999</v>
      </c>
      <c r="B2991">
        <v>4</v>
      </c>
      <c r="C2991">
        <v>0.2</v>
      </c>
      <c r="D2991">
        <v>6.4959999999999996</v>
      </c>
    </row>
    <row r="2992" spans="1:4" x14ac:dyDescent="0.35">
      <c r="A2992">
        <v>449.15</v>
      </c>
      <c r="B2992">
        <v>5</v>
      </c>
      <c r="C2992">
        <v>0</v>
      </c>
      <c r="D2992">
        <v>8.9829999999999899</v>
      </c>
    </row>
    <row r="2993" spans="1:4" x14ac:dyDescent="0.35">
      <c r="A2993">
        <v>31.248000000000005</v>
      </c>
      <c r="B2993">
        <v>7</v>
      </c>
      <c r="C2993">
        <v>0.2</v>
      </c>
      <c r="D2993">
        <v>10.936799999999998</v>
      </c>
    </row>
    <row r="2994" spans="1:4" x14ac:dyDescent="0.35">
      <c r="A2994">
        <v>61.44</v>
      </c>
      <c r="B2994">
        <v>3</v>
      </c>
      <c r="C2994">
        <v>0</v>
      </c>
      <c r="D2994">
        <v>16.588799999999999</v>
      </c>
    </row>
    <row r="2995" spans="1:4" x14ac:dyDescent="0.35">
      <c r="A2995">
        <v>895.92</v>
      </c>
      <c r="B2995">
        <v>4</v>
      </c>
      <c r="C2995">
        <v>0</v>
      </c>
      <c r="D2995">
        <v>421.08239999999995</v>
      </c>
    </row>
    <row r="2996" spans="1:4" x14ac:dyDescent="0.35">
      <c r="A2996">
        <v>55.360000000000007</v>
      </c>
      <c r="B2996">
        <v>4</v>
      </c>
      <c r="C2996">
        <v>0.2</v>
      </c>
      <c r="D2996">
        <v>18.683999999999997</v>
      </c>
    </row>
    <row r="2997" spans="1:4" x14ac:dyDescent="0.35">
      <c r="A2997">
        <v>55.92</v>
      </c>
      <c r="B2997">
        <v>5</v>
      </c>
      <c r="C2997">
        <v>0.2</v>
      </c>
      <c r="D2997">
        <v>6.2910000000000004</v>
      </c>
    </row>
    <row r="2998" spans="1:4" x14ac:dyDescent="0.35">
      <c r="A2998">
        <v>24.896000000000001</v>
      </c>
      <c r="B2998">
        <v>4</v>
      </c>
      <c r="C2998">
        <v>0.2</v>
      </c>
      <c r="D2998">
        <v>8.4024000000000001</v>
      </c>
    </row>
    <row r="2999" spans="1:4" x14ac:dyDescent="0.35">
      <c r="A2999">
        <v>3.9840000000000004</v>
      </c>
      <c r="B2999">
        <v>1</v>
      </c>
      <c r="C2999">
        <v>0.2</v>
      </c>
      <c r="D2999">
        <v>0.64739999999999964</v>
      </c>
    </row>
    <row r="3000" spans="1:4" x14ac:dyDescent="0.35">
      <c r="A3000">
        <v>95.968000000000004</v>
      </c>
      <c r="B3000">
        <v>4</v>
      </c>
      <c r="C3000">
        <v>0.2</v>
      </c>
      <c r="D3000">
        <v>28.790400000000009</v>
      </c>
    </row>
    <row r="3001" spans="1:4" x14ac:dyDescent="0.35">
      <c r="A3001">
        <v>206.99100000000004</v>
      </c>
      <c r="B3001">
        <v>3</v>
      </c>
      <c r="C3001">
        <v>0.7</v>
      </c>
      <c r="D3001">
        <v>-172.49250000000001</v>
      </c>
    </row>
    <row r="3002" spans="1:4" x14ac:dyDescent="0.35">
      <c r="A3002">
        <v>44.416000000000004</v>
      </c>
      <c r="B3002">
        <v>2</v>
      </c>
      <c r="C3002">
        <v>0.2</v>
      </c>
      <c r="D3002">
        <v>3.8864000000000001</v>
      </c>
    </row>
    <row r="3003" spans="1:4" x14ac:dyDescent="0.35">
      <c r="A3003">
        <v>9.006000000000002</v>
      </c>
      <c r="B3003">
        <v>2</v>
      </c>
      <c r="C3003">
        <v>0.7</v>
      </c>
      <c r="D3003">
        <v>-7.2048000000000023</v>
      </c>
    </row>
    <row r="3004" spans="1:4" x14ac:dyDescent="0.35">
      <c r="A3004">
        <v>19</v>
      </c>
      <c r="B3004">
        <v>5</v>
      </c>
      <c r="C3004">
        <v>0</v>
      </c>
      <c r="D3004">
        <v>8.93</v>
      </c>
    </row>
    <row r="3005" spans="1:4" x14ac:dyDescent="0.35">
      <c r="A3005">
        <v>33.375999999999998</v>
      </c>
      <c r="B3005">
        <v>4</v>
      </c>
      <c r="C3005">
        <v>0.2</v>
      </c>
      <c r="D3005">
        <v>10.429999999999998</v>
      </c>
    </row>
    <row r="3006" spans="1:4" x14ac:dyDescent="0.35">
      <c r="A3006">
        <v>207.48</v>
      </c>
      <c r="B3006">
        <v>1</v>
      </c>
      <c r="C3006">
        <v>0</v>
      </c>
      <c r="D3006">
        <v>62.243999999999971</v>
      </c>
    </row>
    <row r="3007" spans="1:4" x14ac:dyDescent="0.35">
      <c r="A3007">
        <v>91.679999999999993</v>
      </c>
      <c r="B3007">
        <v>3</v>
      </c>
      <c r="C3007">
        <v>0</v>
      </c>
      <c r="D3007">
        <v>45.839999999999996</v>
      </c>
    </row>
    <row r="3008" spans="1:4" x14ac:dyDescent="0.35">
      <c r="A3008">
        <v>904.9</v>
      </c>
      <c r="B3008">
        <v>5</v>
      </c>
      <c r="C3008">
        <v>0</v>
      </c>
      <c r="D3008">
        <v>253.37199999999996</v>
      </c>
    </row>
    <row r="3009" spans="1:4" x14ac:dyDescent="0.35">
      <c r="A3009">
        <v>34.271999999999998</v>
      </c>
      <c r="B3009">
        <v>3</v>
      </c>
      <c r="C3009">
        <v>0.2</v>
      </c>
      <c r="D3009">
        <v>11.138399999999999</v>
      </c>
    </row>
    <row r="3010" spans="1:4" x14ac:dyDescent="0.35">
      <c r="A3010">
        <v>191.82</v>
      </c>
      <c r="B3010">
        <v>3</v>
      </c>
      <c r="C3010">
        <v>0</v>
      </c>
      <c r="D3010">
        <v>74.809799999999996</v>
      </c>
    </row>
    <row r="3011" spans="1:4" x14ac:dyDescent="0.35">
      <c r="A3011">
        <v>243.88000000000002</v>
      </c>
      <c r="B3011">
        <v>5</v>
      </c>
      <c r="C3011">
        <v>0.2</v>
      </c>
      <c r="D3011">
        <v>27.43649999999996</v>
      </c>
    </row>
    <row r="3012" spans="1:4" x14ac:dyDescent="0.35">
      <c r="A3012">
        <v>12.030000000000001</v>
      </c>
      <c r="B3012">
        <v>5</v>
      </c>
      <c r="C3012">
        <v>0.7</v>
      </c>
      <c r="D3012">
        <v>-9.222999999999999</v>
      </c>
    </row>
    <row r="3013" spans="1:4" x14ac:dyDescent="0.35">
      <c r="A3013">
        <v>2549.9850000000006</v>
      </c>
      <c r="B3013">
        <v>5</v>
      </c>
      <c r="C3013">
        <v>0.7</v>
      </c>
      <c r="D3013">
        <v>-3399.9800000000009</v>
      </c>
    </row>
    <row r="3014" spans="1:4" x14ac:dyDescent="0.35">
      <c r="A3014">
        <v>21.594000000000005</v>
      </c>
      <c r="B3014">
        <v>2</v>
      </c>
      <c r="C3014">
        <v>0.7</v>
      </c>
      <c r="D3014">
        <v>-15.835599999999999</v>
      </c>
    </row>
    <row r="3015" spans="1:4" x14ac:dyDescent="0.35">
      <c r="A3015">
        <v>8.9640000000000022</v>
      </c>
      <c r="B3015">
        <v>6</v>
      </c>
      <c r="C3015">
        <v>0.7</v>
      </c>
      <c r="D3015">
        <v>-6.573599999999999</v>
      </c>
    </row>
    <row r="3016" spans="1:4" x14ac:dyDescent="0.35">
      <c r="A3016">
        <v>20.736000000000004</v>
      </c>
      <c r="B3016">
        <v>4</v>
      </c>
      <c r="C3016">
        <v>0.2</v>
      </c>
      <c r="D3016">
        <v>7.2576000000000001</v>
      </c>
    </row>
    <row r="3017" spans="1:4" x14ac:dyDescent="0.35">
      <c r="A3017">
        <v>344.22</v>
      </c>
      <c r="B3017">
        <v>2</v>
      </c>
      <c r="C3017">
        <v>0.4</v>
      </c>
      <c r="D3017">
        <v>-103.26600000000002</v>
      </c>
    </row>
    <row r="3018" spans="1:4" x14ac:dyDescent="0.35">
      <c r="A3018">
        <v>727.29600000000005</v>
      </c>
      <c r="B3018">
        <v>8</v>
      </c>
      <c r="C3018">
        <v>0.2</v>
      </c>
      <c r="D3018">
        <v>-172.73280000000005</v>
      </c>
    </row>
    <row r="3019" spans="1:4" x14ac:dyDescent="0.35">
      <c r="A3019">
        <v>22.608000000000001</v>
      </c>
      <c r="B3019">
        <v>3</v>
      </c>
      <c r="C3019">
        <v>0.6</v>
      </c>
      <c r="D3019">
        <v>-10.173599999999997</v>
      </c>
    </row>
    <row r="3020" spans="1:4" x14ac:dyDescent="0.35">
      <c r="A3020">
        <v>666.4</v>
      </c>
      <c r="B3020">
        <v>7</v>
      </c>
      <c r="C3020">
        <v>0.2</v>
      </c>
      <c r="D3020">
        <v>-33.319999999999965</v>
      </c>
    </row>
    <row r="3021" spans="1:4" x14ac:dyDescent="0.35">
      <c r="A3021">
        <v>5.04</v>
      </c>
      <c r="B3021">
        <v>3</v>
      </c>
      <c r="C3021">
        <v>0</v>
      </c>
      <c r="D3021">
        <v>0.20159999999999978</v>
      </c>
    </row>
    <row r="3022" spans="1:4" x14ac:dyDescent="0.35">
      <c r="A3022">
        <v>92.94</v>
      </c>
      <c r="B3022">
        <v>3</v>
      </c>
      <c r="C3022">
        <v>0</v>
      </c>
      <c r="D3022">
        <v>41.822999999999993</v>
      </c>
    </row>
    <row r="3023" spans="1:4" x14ac:dyDescent="0.35">
      <c r="A3023">
        <v>66.69</v>
      </c>
      <c r="B3023">
        <v>3</v>
      </c>
      <c r="C3023">
        <v>0</v>
      </c>
      <c r="D3023">
        <v>22.007699999999996</v>
      </c>
    </row>
    <row r="3024" spans="1:4" x14ac:dyDescent="0.35">
      <c r="A3024">
        <v>91.68</v>
      </c>
      <c r="B3024">
        <v>5</v>
      </c>
      <c r="C3024">
        <v>0.2</v>
      </c>
      <c r="D3024">
        <v>28.65</v>
      </c>
    </row>
    <row r="3025" spans="1:4" x14ac:dyDescent="0.35">
      <c r="A3025">
        <v>327.73279999999994</v>
      </c>
      <c r="B3025">
        <v>2</v>
      </c>
      <c r="C3025">
        <v>0.32</v>
      </c>
      <c r="D3025">
        <v>-14.458800000000025</v>
      </c>
    </row>
    <row r="3026" spans="1:4" x14ac:dyDescent="0.35">
      <c r="A3026">
        <v>52.272000000000006</v>
      </c>
      <c r="B3026">
        <v>11</v>
      </c>
      <c r="C3026">
        <v>0.2</v>
      </c>
      <c r="D3026">
        <v>17.641799999999996</v>
      </c>
    </row>
    <row r="3027" spans="1:4" x14ac:dyDescent="0.35">
      <c r="A3027">
        <v>17.940000000000001</v>
      </c>
      <c r="B3027">
        <v>3</v>
      </c>
      <c r="C3027">
        <v>0</v>
      </c>
      <c r="D3027">
        <v>8.0730000000000004</v>
      </c>
    </row>
    <row r="3028" spans="1:4" x14ac:dyDescent="0.35">
      <c r="A3028">
        <v>254.35200000000003</v>
      </c>
      <c r="B3028">
        <v>3</v>
      </c>
      <c r="C3028">
        <v>0.2</v>
      </c>
      <c r="D3028">
        <v>0</v>
      </c>
    </row>
    <row r="3029" spans="1:4" x14ac:dyDescent="0.35">
      <c r="A3029">
        <v>8.2880000000000003</v>
      </c>
      <c r="B3029">
        <v>2</v>
      </c>
      <c r="C3029">
        <v>0.2</v>
      </c>
      <c r="D3029">
        <v>2.6935999999999991</v>
      </c>
    </row>
    <row r="3030" spans="1:4" x14ac:dyDescent="0.35">
      <c r="A3030">
        <v>504.90000000000003</v>
      </c>
      <c r="B3030">
        <v>5</v>
      </c>
      <c r="C3030">
        <v>0</v>
      </c>
      <c r="D3030">
        <v>80.78400000000002</v>
      </c>
    </row>
    <row r="3031" spans="1:4" x14ac:dyDescent="0.35">
      <c r="A3031">
        <v>403.16800000000001</v>
      </c>
      <c r="B3031">
        <v>4</v>
      </c>
      <c r="C3031">
        <v>0.2</v>
      </c>
      <c r="D3031">
        <v>25.198000000000008</v>
      </c>
    </row>
    <row r="3032" spans="1:4" x14ac:dyDescent="0.35">
      <c r="A3032">
        <v>194.32</v>
      </c>
      <c r="B3032">
        <v>4</v>
      </c>
      <c r="C3032">
        <v>0</v>
      </c>
      <c r="D3032">
        <v>31.091200000000015</v>
      </c>
    </row>
    <row r="3033" spans="1:4" x14ac:dyDescent="0.35">
      <c r="A3033">
        <v>25.99</v>
      </c>
      <c r="B3033">
        <v>1</v>
      </c>
      <c r="C3033">
        <v>0</v>
      </c>
      <c r="D3033">
        <v>7.5370999999999988</v>
      </c>
    </row>
    <row r="3034" spans="1:4" x14ac:dyDescent="0.35">
      <c r="A3034">
        <v>195.136</v>
      </c>
      <c r="B3034">
        <v>4</v>
      </c>
      <c r="C3034">
        <v>0.2</v>
      </c>
      <c r="D3034">
        <v>-12.196000000000005</v>
      </c>
    </row>
    <row r="3035" spans="1:4" x14ac:dyDescent="0.35">
      <c r="A3035">
        <v>20.736000000000004</v>
      </c>
      <c r="B3035">
        <v>4</v>
      </c>
      <c r="C3035">
        <v>0.2</v>
      </c>
      <c r="D3035">
        <v>7.2576000000000001</v>
      </c>
    </row>
    <row r="3036" spans="1:4" x14ac:dyDescent="0.35">
      <c r="A3036">
        <v>53.699999999999996</v>
      </c>
      <c r="B3036">
        <v>6</v>
      </c>
      <c r="C3036">
        <v>0</v>
      </c>
      <c r="D3036">
        <v>10.202999999999994</v>
      </c>
    </row>
    <row r="3037" spans="1:4" x14ac:dyDescent="0.35">
      <c r="A3037">
        <v>36.26</v>
      </c>
      <c r="B3037">
        <v>7</v>
      </c>
      <c r="C3037">
        <v>0</v>
      </c>
      <c r="D3037">
        <v>16.679599999999997</v>
      </c>
    </row>
    <row r="3038" spans="1:4" x14ac:dyDescent="0.35">
      <c r="A3038">
        <v>56.3</v>
      </c>
      <c r="B3038">
        <v>2</v>
      </c>
      <c r="C3038">
        <v>0</v>
      </c>
      <c r="D3038">
        <v>15.764000000000003</v>
      </c>
    </row>
    <row r="3039" spans="1:4" x14ac:dyDescent="0.35">
      <c r="A3039">
        <v>32.400000000000006</v>
      </c>
      <c r="B3039">
        <v>5</v>
      </c>
      <c r="C3039">
        <v>0</v>
      </c>
      <c r="D3039">
        <v>15.552000000000001</v>
      </c>
    </row>
    <row r="3040" spans="1:4" x14ac:dyDescent="0.35">
      <c r="A3040">
        <v>29.16</v>
      </c>
      <c r="B3040">
        <v>2</v>
      </c>
      <c r="C3040">
        <v>0</v>
      </c>
      <c r="D3040">
        <v>10.789200000000001</v>
      </c>
    </row>
    <row r="3041" spans="1:4" x14ac:dyDescent="0.35">
      <c r="A3041">
        <v>171.28800000000001</v>
      </c>
      <c r="B3041">
        <v>3</v>
      </c>
      <c r="C3041">
        <v>0.2</v>
      </c>
      <c r="D3041">
        <v>-6.423300000000026</v>
      </c>
    </row>
    <row r="3042" spans="1:4" x14ac:dyDescent="0.35">
      <c r="A3042">
        <v>16.72</v>
      </c>
      <c r="B3042">
        <v>5</v>
      </c>
      <c r="C3042">
        <v>0.2</v>
      </c>
      <c r="D3042">
        <v>3.3439999999999994</v>
      </c>
    </row>
    <row r="3043" spans="1:4" x14ac:dyDescent="0.35">
      <c r="A3043">
        <v>12.96</v>
      </c>
      <c r="B3043">
        <v>2</v>
      </c>
      <c r="C3043">
        <v>0</v>
      </c>
      <c r="D3043">
        <v>6.2208000000000006</v>
      </c>
    </row>
    <row r="3044" spans="1:4" x14ac:dyDescent="0.35">
      <c r="A3044">
        <v>22.18</v>
      </c>
      <c r="B3044">
        <v>2</v>
      </c>
      <c r="C3044">
        <v>0</v>
      </c>
      <c r="D3044">
        <v>10.8682</v>
      </c>
    </row>
    <row r="3045" spans="1:4" x14ac:dyDescent="0.35">
      <c r="A3045">
        <v>2054.2720000000004</v>
      </c>
      <c r="B3045">
        <v>8</v>
      </c>
      <c r="C3045">
        <v>0.2</v>
      </c>
      <c r="D3045">
        <v>256.78399999999976</v>
      </c>
    </row>
    <row r="3046" spans="1:4" x14ac:dyDescent="0.35">
      <c r="A3046">
        <v>1022.97</v>
      </c>
      <c r="B3046">
        <v>5</v>
      </c>
      <c r="C3046">
        <v>0.4</v>
      </c>
      <c r="D3046">
        <v>-255.74250000000001</v>
      </c>
    </row>
    <row r="3047" spans="1:4" x14ac:dyDescent="0.35">
      <c r="A3047">
        <v>13.899999999999999</v>
      </c>
      <c r="B3047">
        <v>5</v>
      </c>
      <c r="C3047">
        <v>0</v>
      </c>
      <c r="D3047">
        <v>3.6139999999999994</v>
      </c>
    </row>
    <row r="3048" spans="1:4" x14ac:dyDescent="0.35">
      <c r="A3048">
        <v>26.38</v>
      </c>
      <c r="B3048">
        <v>1</v>
      </c>
      <c r="C3048">
        <v>0</v>
      </c>
      <c r="D3048">
        <v>12.134799999999998</v>
      </c>
    </row>
    <row r="3049" spans="1:4" x14ac:dyDescent="0.35">
      <c r="A3049">
        <v>43.176000000000002</v>
      </c>
      <c r="B3049">
        <v>7</v>
      </c>
      <c r="C3049">
        <v>0.2</v>
      </c>
      <c r="D3049">
        <v>13.4925</v>
      </c>
    </row>
    <row r="3050" spans="1:4" x14ac:dyDescent="0.35">
      <c r="A3050">
        <v>411.8</v>
      </c>
      <c r="B3050">
        <v>2</v>
      </c>
      <c r="C3050">
        <v>0</v>
      </c>
      <c r="D3050">
        <v>70.005999999999972</v>
      </c>
    </row>
    <row r="3051" spans="1:4" x14ac:dyDescent="0.35">
      <c r="A3051">
        <v>360</v>
      </c>
      <c r="B3051">
        <v>4</v>
      </c>
      <c r="C3051">
        <v>0</v>
      </c>
      <c r="D3051">
        <v>129.6</v>
      </c>
    </row>
    <row r="3052" spans="1:4" x14ac:dyDescent="0.35">
      <c r="A3052">
        <v>41.96</v>
      </c>
      <c r="B3052">
        <v>2</v>
      </c>
      <c r="C3052">
        <v>0</v>
      </c>
      <c r="D3052">
        <v>2.9371999999999971</v>
      </c>
    </row>
    <row r="3053" spans="1:4" x14ac:dyDescent="0.35">
      <c r="A3053">
        <v>227.84</v>
      </c>
      <c r="B3053">
        <v>4</v>
      </c>
      <c r="C3053">
        <v>0</v>
      </c>
      <c r="D3053">
        <v>66.073599999999971</v>
      </c>
    </row>
    <row r="3054" spans="1:4" x14ac:dyDescent="0.35">
      <c r="A3054">
        <v>37.94</v>
      </c>
      <c r="B3054">
        <v>2</v>
      </c>
      <c r="C3054">
        <v>0</v>
      </c>
      <c r="D3054">
        <v>18.211199999999998</v>
      </c>
    </row>
    <row r="3055" spans="1:4" x14ac:dyDescent="0.35">
      <c r="A3055">
        <v>517.9</v>
      </c>
      <c r="B3055">
        <v>2</v>
      </c>
      <c r="C3055">
        <v>0</v>
      </c>
      <c r="D3055">
        <v>134.654</v>
      </c>
    </row>
    <row r="3056" spans="1:4" x14ac:dyDescent="0.35">
      <c r="A3056">
        <v>5.28</v>
      </c>
      <c r="B3056">
        <v>2</v>
      </c>
      <c r="C3056">
        <v>0</v>
      </c>
      <c r="D3056">
        <v>2.4287999999999998</v>
      </c>
    </row>
    <row r="3057" spans="1:4" x14ac:dyDescent="0.35">
      <c r="A3057">
        <v>2799.9600000000005</v>
      </c>
      <c r="B3057">
        <v>5</v>
      </c>
      <c r="C3057">
        <v>0.2</v>
      </c>
      <c r="D3057">
        <v>874.98749999999984</v>
      </c>
    </row>
    <row r="3058" spans="1:4" x14ac:dyDescent="0.35">
      <c r="A3058">
        <v>8.9600000000000009</v>
      </c>
      <c r="B3058">
        <v>2</v>
      </c>
      <c r="C3058">
        <v>0</v>
      </c>
      <c r="D3058">
        <v>4.3008000000000006</v>
      </c>
    </row>
    <row r="3059" spans="1:4" x14ac:dyDescent="0.35">
      <c r="A3059">
        <v>31.5</v>
      </c>
      <c r="B3059">
        <v>10</v>
      </c>
      <c r="C3059">
        <v>0</v>
      </c>
      <c r="D3059">
        <v>15.120000000000001</v>
      </c>
    </row>
    <row r="3060" spans="1:4" x14ac:dyDescent="0.35">
      <c r="A3060">
        <v>30.56</v>
      </c>
      <c r="B3060">
        <v>2</v>
      </c>
      <c r="C3060">
        <v>0</v>
      </c>
      <c r="D3060">
        <v>10.3904</v>
      </c>
    </row>
    <row r="3061" spans="1:4" x14ac:dyDescent="0.35">
      <c r="A3061">
        <v>24.368000000000002</v>
      </c>
      <c r="B3061">
        <v>2</v>
      </c>
      <c r="C3061">
        <v>0.2</v>
      </c>
      <c r="D3061">
        <v>-3.3506000000000018</v>
      </c>
    </row>
    <row r="3062" spans="1:4" x14ac:dyDescent="0.35">
      <c r="A3062">
        <v>119.97600000000001</v>
      </c>
      <c r="B3062">
        <v>3</v>
      </c>
      <c r="C3062">
        <v>0.2</v>
      </c>
      <c r="D3062">
        <v>22.495499999999989</v>
      </c>
    </row>
    <row r="3063" spans="1:4" x14ac:dyDescent="0.35">
      <c r="A3063">
        <v>26.880000000000003</v>
      </c>
      <c r="B3063">
        <v>8</v>
      </c>
      <c r="C3063">
        <v>0.2</v>
      </c>
      <c r="D3063">
        <v>9.743999999999998</v>
      </c>
    </row>
    <row r="3064" spans="1:4" x14ac:dyDescent="0.35">
      <c r="A3064">
        <v>83.97</v>
      </c>
      <c r="B3064">
        <v>3</v>
      </c>
      <c r="C3064">
        <v>0</v>
      </c>
      <c r="D3064">
        <v>23.511599999999998</v>
      </c>
    </row>
    <row r="3065" spans="1:4" x14ac:dyDescent="0.35">
      <c r="A3065">
        <v>104.97</v>
      </c>
      <c r="B3065">
        <v>3</v>
      </c>
      <c r="C3065">
        <v>0</v>
      </c>
      <c r="D3065">
        <v>7.3479000000000028</v>
      </c>
    </row>
    <row r="3066" spans="1:4" x14ac:dyDescent="0.35">
      <c r="A3066">
        <v>90.8</v>
      </c>
      <c r="B3066">
        <v>8</v>
      </c>
      <c r="C3066">
        <v>0</v>
      </c>
      <c r="D3066">
        <v>25.424000000000007</v>
      </c>
    </row>
    <row r="3067" spans="1:4" x14ac:dyDescent="0.35">
      <c r="A3067">
        <v>140.73599999999999</v>
      </c>
      <c r="B3067">
        <v>8</v>
      </c>
      <c r="C3067">
        <v>0.2</v>
      </c>
      <c r="D3067">
        <v>49.257599999999996</v>
      </c>
    </row>
    <row r="3068" spans="1:4" x14ac:dyDescent="0.35">
      <c r="A3068">
        <v>214.95000000000002</v>
      </c>
      <c r="B3068">
        <v>5</v>
      </c>
      <c r="C3068">
        <v>0</v>
      </c>
      <c r="D3068">
        <v>88.129500000000007</v>
      </c>
    </row>
    <row r="3069" spans="1:4" x14ac:dyDescent="0.35">
      <c r="A3069">
        <v>45.36</v>
      </c>
      <c r="B3069">
        <v>7</v>
      </c>
      <c r="C3069">
        <v>0</v>
      </c>
      <c r="D3069">
        <v>21.772800000000004</v>
      </c>
    </row>
    <row r="3070" spans="1:4" x14ac:dyDescent="0.35">
      <c r="A3070">
        <v>288.24</v>
      </c>
      <c r="B3070">
        <v>6</v>
      </c>
      <c r="C3070">
        <v>0</v>
      </c>
      <c r="D3070">
        <v>138.35519999999997</v>
      </c>
    </row>
    <row r="3071" spans="1:4" x14ac:dyDescent="0.35">
      <c r="A3071">
        <v>663.93600000000004</v>
      </c>
      <c r="B3071">
        <v>4</v>
      </c>
      <c r="C3071">
        <v>0.2</v>
      </c>
      <c r="D3071">
        <v>82.991999999999877</v>
      </c>
    </row>
    <row r="3072" spans="1:4" x14ac:dyDescent="0.35">
      <c r="A3072">
        <v>2934.33</v>
      </c>
      <c r="B3072">
        <v>7</v>
      </c>
      <c r="C3072">
        <v>0</v>
      </c>
      <c r="D3072">
        <v>792.26910000000021</v>
      </c>
    </row>
    <row r="3073" spans="1:4" x14ac:dyDescent="0.35">
      <c r="A3073">
        <v>124.41</v>
      </c>
      <c r="B3073">
        <v>3</v>
      </c>
      <c r="C3073">
        <v>0</v>
      </c>
      <c r="D3073">
        <v>14.929199999999994</v>
      </c>
    </row>
    <row r="3074" spans="1:4" x14ac:dyDescent="0.35">
      <c r="A3074">
        <v>57.75</v>
      </c>
      <c r="B3074">
        <v>5</v>
      </c>
      <c r="C3074">
        <v>0</v>
      </c>
      <c r="D3074">
        <v>26.564999999999998</v>
      </c>
    </row>
    <row r="3075" spans="1:4" x14ac:dyDescent="0.35">
      <c r="A3075">
        <v>114.46</v>
      </c>
      <c r="B3075">
        <v>2</v>
      </c>
      <c r="C3075">
        <v>0</v>
      </c>
      <c r="D3075">
        <v>28.614999999999995</v>
      </c>
    </row>
    <row r="3076" spans="1:4" x14ac:dyDescent="0.35">
      <c r="A3076">
        <v>120.666</v>
      </c>
      <c r="B3076">
        <v>2</v>
      </c>
      <c r="C3076">
        <v>0.15</v>
      </c>
      <c r="D3076">
        <v>18.454800000000002</v>
      </c>
    </row>
    <row r="3077" spans="1:4" x14ac:dyDescent="0.35">
      <c r="A3077">
        <v>342.86400000000003</v>
      </c>
      <c r="B3077">
        <v>3</v>
      </c>
      <c r="C3077">
        <v>0.2</v>
      </c>
      <c r="D3077">
        <v>38.572199999999953</v>
      </c>
    </row>
    <row r="3078" spans="1:4" x14ac:dyDescent="0.35">
      <c r="A3078">
        <v>16.739999999999998</v>
      </c>
      <c r="B3078">
        <v>5</v>
      </c>
      <c r="C3078">
        <v>0.6</v>
      </c>
      <c r="D3078">
        <v>-14.228999999999997</v>
      </c>
    </row>
    <row r="3079" spans="1:4" x14ac:dyDescent="0.35">
      <c r="A3079">
        <v>981.37199999999996</v>
      </c>
      <c r="B3079">
        <v>2</v>
      </c>
      <c r="C3079">
        <v>0.3</v>
      </c>
      <c r="D3079">
        <v>-140.19599999999997</v>
      </c>
    </row>
    <row r="3080" spans="1:4" x14ac:dyDescent="0.35">
      <c r="A3080">
        <v>31.84</v>
      </c>
      <c r="B3080">
        <v>8</v>
      </c>
      <c r="C3080">
        <v>0</v>
      </c>
      <c r="D3080">
        <v>10.507199999999997</v>
      </c>
    </row>
    <row r="3081" spans="1:4" x14ac:dyDescent="0.35">
      <c r="A3081">
        <v>12.96</v>
      </c>
      <c r="B3081">
        <v>2</v>
      </c>
      <c r="C3081">
        <v>0</v>
      </c>
      <c r="D3081">
        <v>6.2208000000000006</v>
      </c>
    </row>
    <row r="3082" spans="1:4" x14ac:dyDescent="0.35">
      <c r="A3082">
        <v>43.176000000000002</v>
      </c>
      <c r="B3082">
        <v>3</v>
      </c>
      <c r="C3082">
        <v>0.2</v>
      </c>
      <c r="D3082">
        <v>15.111599999999999</v>
      </c>
    </row>
    <row r="3083" spans="1:4" x14ac:dyDescent="0.35">
      <c r="A3083">
        <v>58.34</v>
      </c>
      <c r="B3083">
        <v>2</v>
      </c>
      <c r="C3083">
        <v>0</v>
      </c>
      <c r="D3083">
        <v>28.0032</v>
      </c>
    </row>
    <row r="3084" spans="1:4" x14ac:dyDescent="0.35">
      <c r="A3084">
        <v>539.97</v>
      </c>
      <c r="B3084">
        <v>3</v>
      </c>
      <c r="C3084">
        <v>0</v>
      </c>
      <c r="D3084">
        <v>134.99250000000001</v>
      </c>
    </row>
    <row r="3085" spans="1:4" x14ac:dyDescent="0.35">
      <c r="A3085">
        <v>3.9280000000000004</v>
      </c>
      <c r="B3085">
        <v>1</v>
      </c>
      <c r="C3085">
        <v>0.2</v>
      </c>
      <c r="D3085">
        <v>1.3256999999999999</v>
      </c>
    </row>
    <row r="3086" spans="1:4" x14ac:dyDescent="0.35">
      <c r="A3086">
        <v>252.78399999999996</v>
      </c>
      <c r="B3086">
        <v>4</v>
      </c>
      <c r="C3086">
        <v>0.8</v>
      </c>
      <c r="D3086">
        <v>-417.09360000000004</v>
      </c>
    </row>
    <row r="3087" spans="1:4" x14ac:dyDescent="0.35">
      <c r="A3087">
        <v>127.98399999999999</v>
      </c>
      <c r="B3087">
        <v>2</v>
      </c>
      <c r="C3087">
        <v>0.2</v>
      </c>
      <c r="D3087">
        <v>15.997999999999987</v>
      </c>
    </row>
    <row r="3088" spans="1:4" x14ac:dyDescent="0.35">
      <c r="A3088">
        <v>3.9840000000000004</v>
      </c>
      <c r="B3088">
        <v>2</v>
      </c>
      <c r="C3088">
        <v>0.6</v>
      </c>
      <c r="D3088">
        <v>-2.6892000000000005</v>
      </c>
    </row>
    <row r="3089" spans="1:4" x14ac:dyDescent="0.35">
      <c r="A3089">
        <v>12.991999999999996</v>
      </c>
      <c r="B3089">
        <v>2</v>
      </c>
      <c r="C3089">
        <v>0.8</v>
      </c>
      <c r="D3089">
        <v>-32.480000000000004</v>
      </c>
    </row>
    <row r="3090" spans="1:4" x14ac:dyDescent="0.35">
      <c r="A3090">
        <v>61</v>
      </c>
      <c r="B3090">
        <v>5</v>
      </c>
      <c r="C3090">
        <v>0</v>
      </c>
      <c r="D3090">
        <v>25.620000000000005</v>
      </c>
    </row>
    <row r="3091" spans="1:4" x14ac:dyDescent="0.35">
      <c r="A3091">
        <v>671.93</v>
      </c>
      <c r="B3091">
        <v>7</v>
      </c>
      <c r="C3091">
        <v>0</v>
      </c>
      <c r="D3091">
        <v>188.1404</v>
      </c>
    </row>
    <row r="3092" spans="1:4" x14ac:dyDescent="0.35">
      <c r="A3092">
        <v>447.85999999999996</v>
      </c>
      <c r="B3092">
        <v>7</v>
      </c>
      <c r="C3092">
        <v>0</v>
      </c>
      <c r="D3092">
        <v>219.45140000000001</v>
      </c>
    </row>
    <row r="3093" spans="1:4" x14ac:dyDescent="0.35">
      <c r="A3093">
        <v>479.95</v>
      </c>
      <c r="B3093">
        <v>5</v>
      </c>
      <c r="C3093">
        <v>0</v>
      </c>
      <c r="D3093">
        <v>129.5865</v>
      </c>
    </row>
    <row r="3094" spans="1:4" x14ac:dyDescent="0.35">
      <c r="A3094">
        <v>166.44</v>
      </c>
      <c r="B3094">
        <v>3</v>
      </c>
      <c r="C3094">
        <v>0</v>
      </c>
      <c r="D3094">
        <v>79.891199999999998</v>
      </c>
    </row>
    <row r="3095" spans="1:4" x14ac:dyDescent="0.35">
      <c r="A3095">
        <v>31.680000000000003</v>
      </c>
      <c r="B3095">
        <v>4</v>
      </c>
      <c r="C3095">
        <v>0.2</v>
      </c>
      <c r="D3095">
        <v>2.7719999999999994</v>
      </c>
    </row>
    <row r="3096" spans="1:4" x14ac:dyDescent="0.35">
      <c r="A3096">
        <v>10.368000000000002</v>
      </c>
      <c r="B3096">
        <v>2</v>
      </c>
      <c r="C3096">
        <v>0.2</v>
      </c>
      <c r="D3096">
        <v>3.6288</v>
      </c>
    </row>
    <row r="3097" spans="1:4" x14ac:dyDescent="0.35">
      <c r="A3097">
        <v>12.032</v>
      </c>
      <c r="B3097">
        <v>8</v>
      </c>
      <c r="C3097">
        <v>0.2</v>
      </c>
      <c r="D3097">
        <v>2.2559999999999993</v>
      </c>
    </row>
    <row r="3098" spans="1:4" x14ac:dyDescent="0.35">
      <c r="A3098">
        <v>5.7679999999999989</v>
      </c>
      <c r="B3098">
        <v>2</v>
      </c>
      <c r="C3098">
        <v>0.8</v>
      </c>
      <c r="D3098">
        <v>-13.554800000000004</v>
      </c>
    </row>
    <row r="3099" spans="1:4" x14ac:dyDescent="0.35">
      <c r="A3099">
        <v>33.119999999999997</v>
      </c>
      <c r="B3099">
        <v>4</v>
      </c>
      <c r="C3099">
        <v>0.2</v>
      </c>
      <c r="D3099">
        <v>11.592000000000001</v>
      </c>
    </row>
    <row r="3100" spans="1:4" x14ac:dyDescent="0.35">
      <c r="A3100">
        <v>220.26559999999998</v>
      </c>
      <c r="B3100">
        <v>4</v>
      </c>
      <c r="C3100">
        <v>0.32</v>
      </c>
      <c r="D3100">
        <v>-42.1096</v>
      </c>
    </row>
    <row r="3101" spans="1:4" x14ac:dyDescent="0.35">
      <c r="A3101">
        <v>10.776000000000002</v>
      </c>
      <c r="B3101">
        <v>3</v>
      </c>
      <c r="C3101">
        <v>0.2</v>
      </c>
      <c r="D3101">
        <v>3.5021999999999989</v>
      </c>
    </row>
    <row r="3102" spans="1:4" x14ac:dyDescent="0.35">
      <c r="A3102">
        <v>242.35200000000003</v>
      </c>
      <c r="B3102">
        <v>3</v>
      </c>
      <c r="C3102">
        <v>0.2</v>
      </c>
      <c r="D3102">
        <v>9.0881999999999721</v>
      </c>
    </row>
    <row r="3103" spans="1:4" x14ac:dyDescent="0.35">
      <c r="A3103">
        <v>695.16</v>
      </c>
      <c r="B3103">
        <v>6</v>
      </c>
      <c r="C3103">
        <v>0</v>
      </c>
      <c r="D3103">
        <v>34.757999999999953</v>
      </c>
    </row>
    <row r="3104" spans="1:4" x14ac:dyDescent="0.35">
      <c r="A3104">
        <v>220.98</v>
      </c>
      <c r="B3104">
        <v>1</v>
      </c>
      <c r="C3104">
        <v>0</v>
      </c>
      <c r="D3104">
        <v>50.825400000000002</v>
      </c>
    </row>
    <row r="3105" spans="1:4" x14ac:dyDescent="0.35">
      <c r="A3105">
        <v>12.957000000000001</v>
      </c>
      <c r="B3105">
        <v>7</v>
      </c>
      <c r="C3105">
        <v>0.7</v>
      </c>
      <c r="D3105">
        <v>-9.5018000000000029</v>
      </c>
    </row>
    <row r="3106" spans="1:4" x14ac:dyDescent="0.35">
      <c r="A3106">
        <v>25.68</v>
      </c>
      <c r="B3106">
        <v>6</v>
      </c>
      <c r="C3106">
        <v>0</v>
      </c>
      <c r="D3106">
        <v>11.555999999999997</v>
      </c>
    </row>
    <row r="3107" spans="1:4" x14ac:dyDescent="0.35">
      <c r="A3107">
        <v>15.712000000000002</v>
      </c>
      <c r="B3107">
        <v>4</v>
      </c>
      <c r="C3107">
        <v>0.2</v>
      </c>
      <c r="D3107">
        <v>5.6955999999999989</v>
      </c>
    </row>
    <row r="3108" spans="1:4" x14ac:dyDescent="0.35">
      <c r="A3108">
        <v>298.464</v>
      </c>
      <c r="B3108">
        <v>6</v>
      </c>
      <c r="C3108">
        <v>0.2</v>
      </c>
      <c r="D3108">
        <v>26.115600000000015</v>
      </c>
    </row>
    <row r="3109" spans="1:4" x14ac:dyDescent="0.35">
      <c r="A3109">
        <v>21.93</v>
      </c>
      <c r="B3109">
        <v>3</v>
      </c>
      <c r="C3109">
        <v>0</v>
      </c>
      <c r="D3109">
        <v>10.087799999999998</v>
      </c>
    </row>
    <row r="3110" spans="1:4" x14ac:dyDescent="0.35">
      <c r="A3110">
        <v>242.94</v>
      </c>
      <c r="B3110">
        <v>3</v>
      </c>
      <c r="C3110">
        <v>0</v>
      </c>
      <c r="D3110">
        <v>4.8588000000000164</v>
      </c>
    </row>
    <row r="3111" spans="1:4" x14ac:dyDescent="0.35">
      <c r="A3111">
        <v>7.64</v>
      </c>
      <c r="B3111">
        <v>1</v>
      </c>
      <c r="C3111">
        <v>0</v>
      </c>
      <c r="D3111">
        <v>3.7435999999999998</v>
      </c>
    </row>
    <row r="3112" spans="1:4" x14ac:dyDescent="0.35">
      <c r="A3112">
        <v>51.84</v>
      </c>
      <c r="B3112">
        <v>8</v>
      </c>
      <c r="C3112">
        <v>0</v>
      </c>
      <c r="D3112">
        <v>25.401600000000002</v>
      </c>
    </row>
    <row r="3113" spans="1:4" x14ac:dyDescent="0.35">
      <c r="A3113">
        <v>265.17</v>
      </c>
      <c r="B3113">
        <v>1</v>
      </c>
      <c r="C3113">
        <v>0</v>
      </c>
      <c r="D3113">
        <v>47.730599999999981</v>
      </c>
    </row>
    <row r="3114" spans="1:4" x14ac:dyDescent="0.35">
      <c r="A3114">
        <v>837.59999999999991</v>
      </c>
      <c r="B3114">
        <v>3</v>
      </c>
      <c r="C3114">
        <v>0.2</v>
      </c>
      <c r="D3114">
        <v>62.82000000000005</v>
      </c>
    </row>
    <row r="3115" spans="1:4" x14ac:dyDescent="0.35">
      <c r="A3115">
        <v>135.9</v>
      </c>
      <c r="B3115">
        <v>5</v>
      </c>
      <c r="C3115">
        <v>0</v>
      </c>
      <c r="D3115">
        <v>63.872999999999998</v>
      </c>
    </row>
    <row r="3116" spans="1:4" x14ac:dyDescent="0.35">
      <c r="A3116">
        <v>34.68</v>
      </c>
      <c r="B3116">
        <v>6</v>
      </c>
      <c r="C3116">
        <v>0</v>
      </c>
      <c r="D3116">
        <v>16.993200000000002</v>
      </c>
    </row>
    <row r="3117" spans="1:4" x14ac:dyDescent="0.35">
      <c r="A3117">
        <v>532.70400000000006</v>
      </c>
      <c r="B3117">
        <v>6</v>
      </c>
      <c r="C3117">
        <v>0.2</v>
      </c>
      <c r="D3117">
        <v>-39.952800000000025</v>
      </c>
    </row>
    <row r="3118" spans="1:4" x14ac:dyDescent="0.35">
      <c r="A3118">
        <v>43.099999999999994</v>
      </c>
      <c r="B3118">
        <v>5</v>
      </c>
      <c r="C3118">
        <v>0</v>
      </c>
      <c r="D3118">
        <v>11.206</v>
      </c>
    </row>
    <row r="3119" spans="1:4" x14ac:dyDescent="0.35">
      <c r="A3119">
        <v>15.88</v>
      </c>
      <c r="B3119">
        <v>4</v>
      </c>
      <c r="C3119">
        <v>0</v>
      </c>
      <c r="D3119">
        <v>0.15879999999999939</v>
      </c>
    </row>
    <row r="3120" spans="1:4" x14ac:dyDescent="0.35">
      <c r="A3120">
        <v>1123.92</v>
      </c>
      <c r="B3120">
        <v>5</v>
      </c>
      <c r="C3120">
        <v>0.2</v>
      </c>
      <c r="D3120">
        <v>-182.63700000000017</v>
      </c>
    </row>
    <row r="3121" spans="1:4" x14ac:dyDescent="0.35">
      <c r="A3121">
        <v>249.58400000000003</v>
      </c>
      <c r="B3121">
        <v>2</v>
      </c>
      <c r="C3121">
        <v>0.2</v>
      </c>
      <c r="D3121">
        <v>31.197999999999986</v>
      </c>
    </row>
    <row r="3122" spans="1:4" x14ac:dyDescent="0.35">
      <c r="A3122">
        <v>48.671999999999997</v>
      </c>
      <c r="B3122">
        <v>3</v>
      </c>
      <c r="C3122">
        <v>0.2</v>
      </c>
      <c r="D3122">
        <v>7.3007999999999988</v>
      </c>
    </row>
    <row r="3123" spans="1:4" x14ac:dyDescent="0.35">
      <c r="A3123">
        <v>60.768000000000001</v>
      </c>
      <c r="B3123">
        <v>2</v>
      </c>
      <c r="C3123">
        <v>0.2</v>
      </c>
      <c r="D3123">
        <v>7.5959999999999894</v>
      </c>
    </row>
    <row r="3124" spans="1:4" x14ac:dyDescent="0.35">
      <c r="A3124">
        <v>78.600000000000009</v>
      </c>
      <c r="B3124">
        <v>5</v>
      </c>
      <c r="C3124">
        <v>0.7</v>
      </c>
      <c r="D3124">
        <v>-62.88000000000001</v>
      </c>
    </row>
    <row r="3125" spans="1:4" x14ac:dyDescent="0.35">
      <c r="A3125">
        <v>3.7680000000000007</v>
      </c>
      <c r="B3125">
        <v>2</v>
      </c>
      <c r="C3125">
        <v>0.7</v>
      </c>
      <c r="D3125">
        <v>-3.1400000000000006</v>
      </c>
    </row>
    <row r="3126" spans="1:4" x14ac:dyDescent="0.35">
      <c r="A3126">
        <v>1036.624</v>
      </c>
      <c r="B3126">
        <v>2</v>
      </c>
      <c r="C3126">
        <v>0.2</v>
      </c>
      <c r="D3126">
        <v>51.831200000000024</v>
      </c>
    </row>
    <row r="3127" spans="1:4" x14ac:dyDescent="0.35">
      <c r="A3127">
        <v>563.80799999999999</v>
      </c>
      <c r="B3127">
        <v>4</v>
      </c>
      <c r="C3127">
        <v>0.2</v>
      </c>
      <c r="D3127">
        <v>21.142799999999966</v>
      </c>
    </row>
    <row r="3128" spans="1:4" x14ac:dyDescent="0.35">
      <c r="A3128">
        <v>258.52799999999996</v>
      </c>
      <c r="B3128">
        <v>2</v>
      </c>
      <c r="C3128">
        <v>0.4</v>
      </c>
      <c r="D3128">
        <v>-47.396800000000013</v>
      </c>
    </row>
    <row r="3129" spans="1:4" x14ac:dyDescent="0.35">
      <c r="A3129">
        <v>49.12</v>
      </c>
      <c r="B3129">
        <v>4</v>
      </c>
      <c r="C3129">
        <v>0</v>
      </c>
      <c r="D3129">
        <v>23.086399999999998</v>
      </c>
    </row>
    <row r="3130" spans="1:4" x14ac:dyDescent="0.35">
      <c r="A3130">
        <v>44.46</v>
      </c>
      <c r="B3130">
        <v>2</v>
      </c>
      <c r="C3130">
        <v>0</v>
      </c>
      <c r="D3130">
        <v>14.671799999999998</v>
      </c>
    </row>
    <row r="3131" spans="1:4" x14ac:dyDescent="0.35">
      <c r="A3131">
        <v>241.56799999999998</v>
      </c>
      <c r="B3131">
        <v>2</v>
      </c>
      <c r="C3131">
        <v>0.2</v>
      </c>
      <c r="D3131">
        <v>18.11760000000001</v>
      </c>
    </row>
    <row r="3132" spans="1:4" x14ac:dyDescent="0.35">
      <c r="A3132">
        <v>395</v>
      </c>
      <c r="B3132">
        <v>5</v>
      </c>
      <c r="C3132">
        <v>0</v>
      </c>
      <c r="D3132">
        <v>39.499999999999957</v>
      </c>
    </row>
    <row r="3133" spans="1:4" x14ac:dyDescent="0.35">
      <c r="A3133">
        <v>627.16800000000012</v>
      </c>
      <c r="B3133">
        <v>4</v>
      </c>
      <c r="C3133">
        <v>0.2</v>
      </c>
      <c r="D3133">
        <v>70.55639999999994</v>
      </c>
    </row>
    <row r="3134" spans="1:4" x14ac:dyDescent="0.35">
      <c r="A3134">
        <v>13.28</v>
      </c>
      <c r="B3134">
        <v>2</v>
      </c>
      <c r="C3134">
        <v>0</v>
      </c>
      <c r="D3134">
        <v>6.3743999999999996</v>
      </c>
    </row>
    <row r="3135" spans="1:4" x14ac:dyDescent="0.35">
      <c r="A3135">
        <v>12.672000000000001</v>
      </c>
      <c r="B3135">
        <v>3</v>
      </c>
      <c r="C3135">
        <v>0.2</v>
      </c>
      <c r="D3135">
        <v>4.4352000000000009</v>
      </c>
    </row>
    <row r="3136" spans="1:4" x14ac:dyDescent="0.35">
      <c r="A3136">
        <v>30.559999999999992</v>
      </c>
      <c r="B3136">
        <v>5</v>
      </c>
      <c r="C3136">
        <v>0.8</v>
      </c>
      <c r="D3136">
        <v>-45.840000000000018</v>
      </c>
    </row>
    <row r="3137" spans="1:4" x14ac:dyDescent="0.35">
      <c r="A3137">
        <v>77.951999999999998</v>
      </c>
      <c r="B3137">
        <v>3</v>
      </c>
      <c r="C3137">
        <v>0.2</v>
      </c>
      <c r="D3137">
        <v>-15.590400000000002</v>
      </c>
    </row>
    <row r="3138" spans="1:4" x14ac:dyDescent="0.35">
      <c r="A3138">
        <v>67.992000000000004</v>
      </c>
      <c r="B3138">
        <v>1</v>
      </c>
      <c r="C3138">
        <v>0.2</v>
      </c>
      <c r="D3138">
        <v>8.4989999999999917</v>
      </c>
    </row>
    <row r="3139" spans="1:4" x14ac:dyDescent="0.35">
      <c r="A3139">
        <v>12.224</v>
      </c>
      <c r="B3139">
        <v>2</v>
      </c>
      <c r="C3139">
        <v>0.2</v>
      </c>
      <c r="D3139">
        <v>4.4311999999999996</v>
      </c>
    </row>
    <row r="3140" spans="1:4" x14ac:dyDescent="0.35">
      <c r="A3140">
        <v>44.783999999999999</v>
      </c>
      <c r="B3140">
        <v>2</v>
      </c>
      <c r="C3140">
        <v>0.2</v>
      </c>
      <c r="D3140">
        <v>-0.55980000000000452</v>
      </c>
    </row>
    <row r="3141" spans="1:4" x14ac:dyDescent="0.35">
      <c r="A3141">
        <v>22.847999999999999</v>
      </c>
      <c r="B3141">
        <v>3</v>
      </c>
      <c r="C3141">
        <v>0.6</v>
      </c>
      <c r="D3141">
        <v>-17.707200000000007</v>
      </c>
    </row>
    <row r="3142" spans="1:4" x14ac:dyDescent="0.35">
      <c r="A3142">
        <v>206.43</v>
      </c>
      <c r="B3142">
        <v>3</v>
      </c>
      <c r="C3142">
        <v>0</v>
      </c>
      <c r="D3142">
        <v>90.829200000000014</v>
      </c>
    </row>
    <row r="3143" spans="1:4" x14ac:dyDescent="0.35">
      <c r="A3143">
        <v>210.39199999999997</v>
      </c>
      <c r="B3143">
        <v>2</v>
      </c>
      <c r="C3143">
        <v>0.8</v>
      </c>
      <c r="D3143">
        <v>-336.62720000000013</v>
      </c>
    </row>
    <row r="3144" spans="1:4" x14ac:dyDescent="0.35">
      <c r="A3144">
        <v>119.96000000000001</v>
      </c>
      <c r="B3144">
        <v>5</v>
      </c>
      <c r="C3144">
        <v>0.2</v>
      </c>
      <c r="D3144">
        <v>35.988000000000007</v>
      </c>
    </row>
    <row r="3145" spans="1:4" x14ac:dyDescent="0.35">
      <c r="A3145">
        <v>10.608000000000001</v>
      </c>
      <c r="B3145">
        <v>6</v>
      </c>
      <c r="C3145">
        <v>0.2</v>
      </c>
      <c r="D3145">
        <v>0.92819999999999991</v>
      </c>
    </row>
    <row r="3146" spans="1:4" x14ac:dyDescent="0.35">
      <c r="A3146">
        <v>347.80200000000002</v>
      </c>
      <c r="B3146">
        <v>7</v>
      </c>
      <c r="C3146">
        <v>0.3</v>
      </c>
      <c r="D3146">
        <v>-24.842999999999961</v>
      </c>
    </row>
    <row r="3147" spans="1:4" x14ac:dyDescent="0.35">
      <c r="A3147">
        <v>963.13600000000008</v>
      </c>
      <c r="B3147">
        <v>4</v>
      </c>
      <c r="C3147">
        <v>0.2</v>
      </c>
      <c r="D3147">
        <v>108.35279999999986</v>
      </c>
    </row>
    <row r="3148" spans="1:4" x14ac:dyDescent="0.35">
      <c r="A3148">
        <v>88.77600000000001</v>
      </c>
      <c r="B3148">
        <v>3</v>
      </c>
      <c r="C3148">
        <v>0.2</v>
      </c>
      <c r="D3148">
        <v>7.7679000000000009</v>
      </c>
    </row>
    <row r="3149" spans="1:4" x14ac:dyDescent="0.35">
      <c r="A3149">
        <v>32.400000000000006</v>
      </c>
      <c r="B3149">
        <v>5</v>
      </c>
      <c r="C3149">
        <v>0</v>
      </c>
      <c r="D3149">
        <v>10.367999999999999</v>
      </c>
    </row>
    <row r="3150" spans="1:4" x14ac:dyDescent="0.35">
      <c r="A3150">
        <v>32.400000000000006</v>
      </c>
      <c r="B3150">
        <v>5</v>
      </c>
      <c r="C3150">
        <v>0</v>
      </c>
      <c r="D3150">
        <v>15.552000000000001</v>
      </c>
    </row>
    <row r="3151" spans="1:4" x14ac:dyDescent="0.35">
      <c r="A3151">
        <v>31.049999999999997</v>
      </c>
      <c r="B3151">
        <v>3</v>
      </c>
      <c r="C3151">
        <v>0</v>
      </c>
      <c r="D3151">
        <v>14.904</v>
      </c>
    </row>
    <row r="3152" spans="1:4" x14ac:dyDescent="0.35">
      <c r="A3152">
        <v>2025.3600000000001</v>
      </c>
      <c r="B3152">
        <v>6</v>
      </c>
      <c r="C3152">
        <v>0.2</v>
      </c>
      <c r="D3152">
        <v>607.60800000000006</v>
      </c>
    </row>
    <row r="3153" spans="1:4" x14ac:dyDescent="0.35">
      <c r="A3153">
        <v>1799.9940000000001</v>
      </c>
      <c r="B3153">
        <v>2</v>
      </c>
      <c r="C3153">
        <v>0.7</v>
      </c>
      <c r="D3153">
        <v>-2639.9912000000004</v>
      </c>
    </row>
    <row r="3154" spans="1:4" x14ac:dyDescent="0.35">
      <c r="A3154">
        <v>101.98799999999999</v>
      </c>
      <c r="B3154">
        <v>2</v>
      </c>
      <c r="C3154">
        <v>0.4</v>
      </c>
      <c r="D3154">
        <v>-16.998000000000019</v>
      </c>
    </row>
    <row r="3155" spans="1:4" x14ac:dyDescent="0.35">
      <c r="A3155">
        <v>262.86399999999998</v>
      </c>
      <c r="B3155">
        <v>7</v>
      </c>
      <c r="C3155">
        <v>0.2</v>
      </c>
      <c r="D3155">
        <v>69.001800000000017</v>
      </c>
    </row>
    <row r="3156" spans="1:4" x14ac:dyDescent="0.35">
      <c r="A3156">
        <v>735.98</v>
      </c>
      <c r="B3156">
        <v>2</v>
      </c>
      <c r="C3156">
        <v>0</v>
      </c>
      <c r="D3156">
        <v>331.19099999999997</v>
      </c>
    </row>
    <row r="3157" spans="1:4" x14ac:dyDescent="0.35">
      <c r="A3157">
        <v>93.024000000000001</v>
      </c>
      <c r="B3157">
        <v>3</v>
      </c>
      <c r="C3157">
        <v>0.2</v>
      </c>
      <c r="D3157">
        <v>33.721199999999996</v>
      </c>
    </row>
    <row r="3158" spans="1:4" x14ac:dyDescent="0.35">
      <c r="A3158">
        <v>284.36399999999998</v>
      </c>
      <c r="B3158">
        <v>2</v>
      </c>
      <c r="C3158">
        <v>0.4</v>
      </c>
      <c r="D3158">
        <v>-75.830400000000054</v>
      </c>
    </row>
    <row r="3159" spans="1:4" x14ac:dyDescent="0.35">
      <c r="A3159">
        <v>26</v>
      </c>
      <c r="B3159">
        <v>2</v>
      </c>
      <c r="C3159">
        <v>0</v>
      </c>
      <c r="D3159">
        <v>11.7</v>
      </c>
    </row>
    <row r="3160" spans="1:4" x14ac:dyDescent="0.35">
      <c r="A3160">
        <v>67.64</v>
      </c>
      <c r="B3160">
        <v>5</v>
      </c>
      <c r="C3160">
        <v>0.2</v>
      </c>
      <c r="D3160">
        <v>5.9184999999999981</v>
      </c>
    </row>
    <row r="3161" spans="1:4" x14ac:dyDescent="0.35">
      <c r="A3161">
        <v>119.97600000000001</v>
      </c>
      <c r="B3161">
        <v>3</v>
      </c>
      <c r="C3161">
        <v>0.2</v>
      </c>
      <c r="D3161">
        <v>-17.996400000000019</v>
      </c>
    </row>
    <row r="3162" spans="1:4" x14ac:dyDescent="0.35">
      <c r="A3162">
        <v>5.1799999999999988</v>
      </c>
      <c r="B3162">
        <v>5</v>
      </c>
      <c r="C3162">
        <v>0.8</v>
      </c>
      <c r="D3162">
        <v>-8.0289999999999999</v>
      </c>
    </row>
    <row r="3163" spans="1:4" x14ac:dyDescent="0.35">
      <c r="A3163">
        <v>15.56</v>
      </c>
      <c r="B3163">
        <v>2</v>
      </c>
      <c r="C3163">
        <v>0</v>
      </c>
      <c r="D3163">
        <v>7.3132000000000001</v>
      </c>
    </row>
    <row r="3164" spans="1:4" x14ac:dyDescent="0.35">
      <c r="A3164">
        <v>78.349999999999994</v>
      </c>
      <c r="B3164">
        <v>5</v>
      </c>
      <c r="C3164">
        <v>0</v>
      </c>
      <c r="D3164">
        <v>36.824499999999993</v>
      </c>
    </row>
    <row r="3165" spans="1:4" x14ac:dyDescent="0.35">
      <c r="A3165">
        <v>59.519999999999996</v>
      </c>
      <c r="B3165">
        <v>3</v>
      </c>
      <c r="C3165">
        <v>0</v>
      </c>
      <c r="D3165">
        <v>15.475200000000001</v>
      </c>
    </row>
    <row r="3166" spans="1:4" x14ac:dyDescent="0.35">
      <c r="A3166">
        <v>38.520000000000003</v>
      </c>
      <c r="B3166">
        <v>9</v>
      </c>
      <c r="C3166">
        <v>0</v>
      </c>
      <c r="D3166">
        <v>17.333999999999996</v>
      </c>
    </row>
    <row r="3167" spans="1:4" x14ac:dyDescent="0.35">
      <c r="A3167">
        <v>239.98400000000004</v>
      </c>
      <c r="B3167">
        <v>2</v>
      </c>
      <c r="C3167">
        <v>0.2</v>
      </c>
      <c r="D3167">
        <v>23.998400000000004</v>
      </c>
    </row>
    <row r="3168" spans="1:4" x14ac:dyDescent="0.35">
      <c r="A3168">
        <v>19.350000000000001</v>
      </c>
      <c r="B3168">
        <v>3</v>
      </c>
      <c r="C3168">
        <v>0</v>
      </c>
      <c r="D3168">
        <v>9.4815000000000005</v>
      </c>
    </row>
    <row r="3169" spans="1:4" x14ac:dyDescent="0.35">
      <c r="A3169">
        <v>67</v>
      </c>
      <c r="B3169">
        <v>5</v>
      </c>
      <c r="C3169">
        <v>0</v>
      </c>
      <c r="D3169">
        <v>32.159999999999997</v>
      </c>
    </row>
    <row r="3170" spans="1:4" x14ac:dyDescent="0.35">
      <c r="A3170">
        <v>390.27199999999999</v>
      </c>
      <c r="B3170">
        <v>8</v>
      </c>
      <c r="C3170">
        <v>0.2</v>
      </c>
      <c r="D3170">
        <v>-24.39200000000001</v>
      </c>
    </row>
    <row r="3171" spans="1:4" x14ac:dyDescent="0.35">
      <c r="A3171">
        <v>62.192000000000007</v>
      </c>
      <c r="B3171">
        <v>13</v>
      </c>
      <c r="C3171">
        <v>0.2</v>
      </c>
      <c r="D3171">
        <v>19.434999999999995</v>
      </c>
    </row>
    <row r="3172" spans="1:4" x14ac:dyDescent="0.35">
      <c r="A3172">
        <v>23.88</v>
      </c>
      <c r="B3172">
        <v>6</v>
      </c>
      <c r="C3172">
        <v>0</v>
      </c>
      <c r="D3172">
        <v>11.223600000000001</v>
      </c>
    </row>
    <row r="3173" spans="1:4" x14ac:dyDescent="0.35">
      <c r="A3173">
        <v>3.1679999999999993</v>
      </c>
      <c r="B3173">
        <v>2</v>
      </c>
      <c r="C3173">
        <v>0.8</v>
      </c>
      <c r="D3173">
        <v>-4.7520000000000007</v>
      </c>
    </row>
    <row r="3174" spans="1:4" x14ac:dyDescent="0.35">
      <c r="A3174">
        <v>528.42999999999995</v>
      </c>
      <c r="B3174">
        <v>5</v>
      </c>
      <c r="C3174">
        <v>0.3</v>
      </c>
      <c r="D3174">
        <v>0</v>
      </c>
    </row>
    <row r="3175" spans="1:4" x14ac:dyDescent="0.35">
      <c r="A3175">
        <v>13.392000000000001</v>
      </c>
      <c r="B3175">
        <v>3</v>
      </c>
      <c r="C3175">
        <v>0.2</v>
      </c>
      <c r="D3175">
        <v>1.5065999999999975</v>
      </c>
    </row>
    <row r="3176" spans="1:4" x14ac:dyDescent="0.35">
      <c r="A3176">
        <v>181.86</v>
      </c>
      <c r="B3176">
        <v>7</v>
      </c>
      <c r="C3176">
        <v>0</v>
      </c>
      <c r="D3176">
        <v>50.9208</v>
      </c>
    </row>
    <row r="3177" spans="1:4" x14ac:dyDescent="0.35">
      <c r="A3177">
        <v>180.58800000000005</v>
      </c>
      <c r="B3177">
        <v>2</v>
      </c>
      <c r="C3177">
        <v>0.7</v>
      </c>
      <c r="D3177">
        <v>-240.78400000000005</v>
      </c>
    </row>
    <row r="3178" spans="1:4" x14ac:dyDescent="0.35">
      <c r="A3178">
        <v>47.984000000000002</v>
      </c>
      <c r="B3178">
        <v>2</v>
      </c>
      <c r="C3178">
        <v>0.2</v>
      </c>
      <c r="D3178">
        <v>0.59979999999999656</v>
      </c>
    </row>
    <row r="3179" spans="1:4" x14ac:dyDescent="0.35">
      <c r="A3179">
        <v>18.760000000000002</v>
      </c>
      <c r="B3179">
        <v>2</v>
      </c>
      <c r="C3179">
        <v>0</v>
      </c>
      <c r="D3179">
        <v>9.0048000000000012</v>
      </c>
    </row>
    <row r="3180" spans="1:4" x14ac:dyDescent="0.35">
      <c r="A3180">
        <v>20.94</v>
      </c>
      <c r="B3180">
        <v>3</v>
      </c>
      <c r="C3180">
        <v>0</v>
      </c>
      <c r="D3180">
        <v>6.0725999999999987</v>
      </c>
    </row>
    <row r="3181" spans="1:4" x14ac:dyDescent="0.35">
      <c r="A3181">
        <v>58.68</v>
      </c>
      <c r="B3181">
        <v>2</v>
      </c>
      <c r="C3181">
        <v>0</v>
      </c>
      <c r="D3181">
        <v>18.190799999999996</v>
      </c>
    </row>
    <row r="3182" spans="1:4" x14ac:dyDescent="0.35">
      <c r="A3182">
        <v>254.89999999999998</v>
      </c>
      <c r="B3182">
        <v>5</v>
      </c>
      <c r="C3182">
        <v>0</v>
      </c>
      <c r="D3182">
        <v>68.823000000000008</v>
      </c>
    </row>
    <row r="3183" spans="1:4" x14ac:dyDescent="0.35">
      <c r="A3183">
        <v>9.64</v>
      </c>
      <c r="B3183">
        <v>2</v>
      </c>
      <c r="C3183">
        <v>0</v>
      </c>
      <c r="D3183">
        <v>4.4344000000000001</v>
      </c>
    </row>
    <row r="3184" spans="1:4" x14ac:dyDescent="0.35">
      <c r="A3184">
        <v>826.62000000000012</v>
      </c>
      <c r="B3184">
        <v>3</v>
      </c>
      <c r="C3184">
        <v>0</v>
      </c>
      <c r="D3184">
        <v>355.4466000000001</v>
      </c>
    </row>
    <row r="3185" spans="1:4" x14ac:dyDescent="0.35">
      <c r="A3185">
        <v>1633.14</v>
      </c>
      <c r="B3185">
        <v>9</v>
      </c>
      <c r="C3185">
        <v>0</v>
      </c>
      <c r="D3185">
        <v>473.61059999999975</v>
      </c>
    </row>
    <row r="3186" spans="1:4" x14ac:dyDescent="0.35">
      <c r="A3186">
        <v>544.38</v>
      </c>
      <c r="B3186">
        <v>3</v>
      </c>
      <c r="C3186">
        <v>0</v>
      </c>
      <c r="D3186">
        <v>157.87019999999993</v>
      </c>
    </row>
    <row r="3187" spans="1:4" x14ac:dyDescent="0.35">
      <c r="A3187">
        <v>26.045999999999992</v>
      </c>
      <c r="B3187">
        <v>3</v>
      </c>
      <c r="C3187">
        <v>0.8</v>
      </c>
      <c r="D3187">
        <v>-44.278199999999998</v>
      </c>
    </row>
    <row r="3188" spans="1:4" x14ac:dyDescent="0.35">
      <c r="A3188">
        <v>74.352000000000004</v>
      </c>
      <c r="B3188">
        <v>3</v>
      </c>
      <c r="C3188">
        <v>0.2</v>
      </c>
      <c r="D3188">
        <v>26.952599999999997</v>
      </c>
    </row>
    <row r="3189" spans="1:4" x14ac:dyDescent="0.35">
      <c r="A3189">
        <v>69.930000000000007</v>
      </c>
      <c r="B3189">
        <v>7</v>
      </c>
      <c r="C3189">
        <v>0</v>
      </c>
      <c r="D3189">
        <v>32.1678</v>
      </c>
    </row>
    <row r="3190" spans="1:4" x14ac:dyDescent="0.35">
      <c r="A3190">
        <v>3.75</v>
      </c>
      <c r="B3190">
        <v>1</v>
      </c>
      <c r="C3190">
        <v>0</v>
      </c>
      <c r="D3190">
        <v>1.7999999999999998</v>
      </c>
    </row>
    <row r="3191" spans="1:4" x14ac:dyDescent="0.35">
      <c r="A3191">
        <v>20.928000000000001</v>
      </c>
      <c r="B3191">
        <v>4</v>
      </c>
      <c r="C3191">
        <v>0.2</v>
      </c>
      <c r="D3191">
        <v>7.5864000000000003</v>
      </c>
    </row>
    <row r="3192" spans="1:4" x14ac:dyDescent="0.35">
      <c r="A3192">
        <v>12.672000000000001</v>
      </c>
      <c r="B3192">
        <v>3</v>
      </c>
      <c r="C3192">
        <v>0.2</v>
      </c>
      <c r="D3192">
        <v>-3.1680000000000001</v>
      </c>
    </row>
    <row r="3193" spans="1:4" x14ac:dyDescent="0.35">
      <c r="A3193">
        <v>65.989999999999995</v>
      </c>
      <c r="B3193">
        <v>1</v>
      </c>
      <c r="C3193">
        <v>0</v>
      </c>
      <c r="D3193">
        <v>17.157400000000003</v>
      </c>
    </row>
    <row r="3194" spans="1:4" x14ac:dyDescent="0.35">
      <c r="A3194">
        <v>6.3699999999999983</v>
      </c>
      <c r="B3194">
        <v>7</v>
      </c>
      <c r="C3194">
        <v>0.8</v>
      </c>
      <c r="D3194">
        <v>-9.5550000000000015</v>
      </c>
    </row>
    <row r="3195" spans="1:4" x14ac:dyDescent="0.35">
      <c r="A3195">
        <v>3.6479999999999992</v>
      </c>
      <c r="B3195">
        <v>3</v>
      </c>
      <c r="C3195">
        <v>0.8</v>
      </c>
      <c r="D3195">
        <v>-6.0192000000000032</v>
      </c>
    </row>
    <row r="3196" spans="1:4" x14ac:dyDescent="0.35">
      <c r="A3196">
        <v>31.104000000000006</v>
      </c>
      <c r="B3196">
        <v>6</v>
      </c>
      <c r="C3196">
        <v>0.2</v>
      </c>
      <c r="D3196">
        <v>10.8864</v>
      </c>
    </row>
    <row r="3197" spans="1:4" x14ac:dyDescent="0.35">
      <c r="A3197">
        <v>23.34</v>
      </c>
      <c r="B3197">
        <v>3</v>
      </c>
      <c r="C3197">
        <v>0</v>
      </c>
      <c r="D3197">
        <v>0.23339999999999961</v>
      </c>
    </row>
    <row r="3198" spans="1:4" x14ac:dyDescent="0.35">
      <c r="A3198">
        <v>29.97</v>
      </c>
      <c r="B3198">
        <v>3</v>
      </c>
      <c r="C3198">
        <v>0</v>
      </c>
      <c r="D3198">
        <v>14.085899999999999</v>
      </c>
    </row>
    <row r="3199" spans="1:4" x14ac:dyDescent="0.35">
      <c r="A3199">
        <v>3.366000000000001</v>
      </c>
      <c r="B3199">
        <v>3</v>
      </c>
      <c r="C3199">
        <v>0.7</v>
      </c>
      <c r="D3199">
        <v>-2.2439999999999989</v>
      </c>
    </row>
    <row r="3200" spans="1:4" x14ac:dyDescent="0.35">
      <c r="A3200">
        <v>95.968000000000004</v>
      </c>
      <c r="B3200">
        <v>4</v>
      </c>
      <c r="C3200">
        <v>0.2</v>
      </c>
      <c r="D3200">
        <v>9.5968000000000053</v>
      </c>
    </row>
    <row r="3201" spans="1:4" x14ac:dyDescent="0.35">
      <c r="A3201">
        <v>18.704000000000001</v>
      </c>
      <c r="B3201">
        <v>7</v>
      </c>
      <c r="C3201">
        <v>0.2</v>
      </c>
      <c r="D3201">
        <v>2.3379999999999983</v>
      </c>
    </row>
    <row r="3202" spans="1:4" x14ac:dyDescent="0.35">
      <c r="A3202">
        <v>149.232</v>
      </c>
      <c r="B3202">
        <v>3</v>
      </c>
      <c r="C3202">
        <v>0.2</v>
      </c>
      <c r="D3202">
        <v>3.7308000000000021</v>
      </c>
    </row>
    <row r="3203" spans="1:4" x14ac:dyDescent="0.35">
      <c r="A3203">
        <v>15.936000000000002</v>
      </c>
      <c r="B3203">
        <v>4</v>
      </c>
      <c r="C3203">
        <v>0.2</v>
      </c>
      <c r="D3203">
        <v>5.7768000000000015</v>
      </c>
    </row>
    <row r="3204" spans="1:4" x14ac:dyDescent="0.35">
      <c r="A3204">
        <v>601.53599999999994</v>
      </c>
      <c r="B3204">
        <v>8</v>
      </c>
      <c r="C3204">
        <v>0.2</v>
      </c>
      <c r="D3204">
        <v>60.153600000000012</v>
      </c>
    </row>
    <row r="3205" spans="1:4" x14ac:dyDescent="0.35">
      <c r="A3205">
        <v>10.99</v>
      </c>
      <c r="B3205">
        <v>1</v>
      </c>
      <c r="C3205">
        <v>0</v>
      </c>
      <c r="D3205">
        <v>4.2861000000000002</v>
      </c>
    </row>
    <row r="3206" spans="1:4" x14ac:dyDescent="0.35">
      <c r="A3206">
        <v>39.880000000000003</v>
      </c>
      <c r="B3206">
        <v>2</v>
      </c>
      <c r="C3206">
        <v>0</v>
      </c>
      <c r="D3206">
        <v>11.166400000000003</v>
      </c>
    </row>
    <row r="3207" spans="1:4" x14ac:dyDescent="0.35">
      <c r="A3207">
        <v>62.24</v>
      </c>
      <c r="B3207">
        <v>8</v>
      </c>
      <c r="C3207">
        <v>0</v>
      </c>
      <c r="D3207">
        <v>28.007999999999996</v>
      </c>
    </row>
    <row r="3208" spans="1:4" x14ac:dyDescent="0.35">
      <c r="A3208">
        <v>53.2</v>
      </c>
      <c r="B3208">
        <v>5</v>
      </c>
      <c r="C3208">
        <v>0</v>
      </c>
      <c r="D3208">
        <v>14.896000000000003</v>
      </c>
    </row>
    <row r="3209" spans="1:4" x14ac:dyDescent="0.35">
      <c r="A3209">
        <v>39.840000000000003</v>
      </c>
      <c r="B3209">
        <v>8</v>
      </c>
      <c r="C3209">
        <v>0</v>
      </c>
      <c r="D3209">
        <v>18.3264</v>
      </c>
    </row>
    <row r="3210" spans="1:4" x14ac:dyDescent="0.35">
      <c r="A3210">
        <v>349.95</v>
      </c>
      <c r="B3210">
        <v>5</v>
      </c>
      <c r="C3210">
        <v>0</v>
      </c>
      <c r="D3210">
        <v>118.98299999999999</v>
      </c>
    </row>
    <row r="3211" spans="1:4" x14ac:dyDescent="0.35">
      <c r="A3211">
        <v>377.92800000000005</v>
      </c>
      <c r="B3211">
        <v>9</v>
      </c>
      <c r="C3211">
        <v>0.2</v>
      </c>
      <c r="D3211">
        <v>141.72300000000001</v>
      </c>
    </row>
    <row r="3212" spans="1:4" x14ac:dyDescent="0.35">
      <c r="A3212">
        <v>13.392000000000001</v>
      </c>
      <c r="B3212">
        <v>3</v>
      </c>
      <c r="C3212">
        <v>0.2</v>
      </c>
      <c r="D3212">
        <v>5.0220000000000002</v>
      </c>
    </row>
    <row r="3213" spans="1:4" x14ac:dyDescent="0.35">
      <c r="A3213">
        <v>11.227999999999998</v>
      </c>
      <c r="B3213">
        <v>7</v>
      </c>
      <c r="C3213">
        <v>0.8</v>
      </c>
      <c r="D3213">
        <v>-18.52620000000001</v>
      </c>
    </row>
    <row r="3214" spans="1:4" x14ac:dyDescent="0.35">
      <c r="A3214">
        <v>207.24</v>
      </c>
      <c r="B3214">
        <v>11</v>
      </c>
      <c r="C3214">
        <v>0</v>
      </c>
      <c r="D3214">
        <v>58.027200000000001</v>
      </c>
    </row>
    <row r="3215" spans="1:4" x14ac:dyDescent="0.35">
      <c r="A3215">
        <v>1.504</v>
      </c>
      <c r="B3215">
        <v>1</v>
      </c>
      <c r="C3215">
        <v>0.2</v>
      </c>
      <c r="D3215">
        <v>0.16919999999999991</v>
      </c>
    </row>
    <row r="3216" spans="1:4" x14ac:dyDescent="0.35">
      <c r="A3216">
        <v>34.848000000000006</v>
      </c>
      <c r="B3216">
        <v>2</v>
      </c>
      <c r="C3216">
        <v>0.2</v>
      </c>
      <c r="D3216">
        <v>6.5339999999999971</v>
      </c>
    </row>
    <row r="3217" spans="1:4" x14ac:dyDescent="0.35">
      <c r="A3217">
        <v>75.179999999999993</v>
      </c>
      <c r="B3217">
        <v>6</v>
      </c>
      <c r="C3217">
        <v>0</v>
      </c>
      <c r="D3217">
        <v>35.334599999999995</v>
      </c>
    </row>
    <row r="3218" spans="1:4" x14ac:dyDescent="0.35">
      <c r="A3218">
        <v>149.97</v>
      </c>
      <c r="B3218">
        <v>3</v>
      </c>
      <c r="C3218">
        <v>0</v>
      </c>
      <c r="D3218">
        <v>52.489499999999992</v>
      </c>
    </row>
    <row r="3219" spans="1:4" x14ac:dyDescent="0.35">
      <c r="A3219">
        <v>931.17600000000016</v>
      </c>
      <c r="B3219">
        <v>3</v>
      </c>
      <c r="C3219">
        <v>0.2</v>
      </c>
      <c r="D3219">
        <v>314.27190000000002</v>
      </c>
    </row>
    <row r="3220" spans="1:4" x14ac:dyDescent="0.35">
      <c r="A3220">
        <v>430.88</v>
      </c>
      <c r="B3220">
        <v>2</v>
      </c>
      <c r="C3220">
        <v>0</v>
      </c>
      <c r="D3220">
        <v>124.95519999999999</v>
      </c>
    </row>
    <row r="3221" spans="1:4" x14ac:dyDescent="0.35">
      <c r="A3221">
        <v>94.85</v>
      </c>
      <c r="B3221">
        <v>5</v>
      </c>
      <c r="C3221">
        <v>0</v>
      </c>
      <c r="D3221">
        <v>45.527999999999992</v>
      </c>
    </row>
    <row r="3222" spans="1:4" x14ac:dyDescent="0.35">
      <c r="A3222">
        <v>51.12</v>
      </c>
      <c r="B3222">
        <v>4</v>
      </c>
      <c r="C3222">
        <v>0</v>
      </c>
      <c r="D3222">
        <v>23.003999999999998</v>
      </c>
    </row>
    <row r="3223" spans="1:4" x14ac:dyDescent="0.35">
      <c r="A3223">
        <v>90</v>
      </c>
      <c r="B3223">
        <v>1</v>
      </c>
      <c r="C3223">
        <v>0</v>
      </c>
      <c r="D3223">
        <v>32.4</v>
      </c>
    </row>
    <row r="3224" spans="1:4" x14ac:dyDescent="0.35">
      <c r="A3224">
        <v>9.4079999999999995</v>
      </c>
      <c r="B3224">
        <v>2</v>
      </c>
      <c r="C3224">
        <v>0.2</v>
      </c>
      <c r="D3224">
        <v>3.4103999999999997</v>
      </c>
    </row>
    <row r="3225" spans="1:4" x14ac:dyDescent="0.35">
      <c r="A3225">
        <v>4.6719999999999997</v>
      </c>
      <c r="B3225">
        <v>2</v>
      </c>
      <c r="C3225">
        <v>0.2</v>
      </c>
      <c r="D3225">
        <v>1.4599999999999997</v>
      </c>
    </row>
    <row r="3226" spans="1:4" x14ac:dyDescent="0.35">
      <c r="A3226">
        <v>318.40000000000003</v>
      </c>
      <c r="B3226">
        <v>2</v>
      </c>
      <c r="C3226">
        <v>0.2</v>
      </c>
      <c r="D3226">
        <v>107.46</v>
      </c>
    </row>
    <row r="3227" spans="1:4" x14ac:dyDescent="0.35">
      <c r="A3227">
        <v>12.768000000000001</v>
      </c>
      <c r="B3227">
        <v>6</v>
      </c>
      <c r="C3227">
        <v>0.2</v>
      </c>
      <c r="D3227">
        <v>4.628400000000001</v>
      </c>
    </row>
    <row r="3228" spans="1:4" x14ac:dyDescent="0.35">
      <c r="A3228">
        <v>15.36</v>
      </c>
      <c r="B3228">
        <v>2</v>
      </c>
      <c r="C3228">
        <v>0.2</v>
      </c>
      <c r="D3228">
        <v>-3.2639999999999993</v>
      </c>
    </row>
    <row r="3229" spans="1:4" x14ac:dyDescent="0.35">
      <c r="A3229">
        <v>230.376</v>
      </c>
      <c r="B3229">
        <v>3</v>
      </c>
      <c r="C3229">
        <v>0.2</v>
      </c>
      <c r="D3229">
        <v>20.157899999999991</v>
      </c>
    </row>
    <row r="3230" spans="1:4" x14ac:dyDescent="0.35">
      <c r="A3230">
        <v>7.16</v>
      </c>
      <c r="B3230">
        <v>1</v>
      </c>
      <c r="C3230">
        <v>0.2</v>
      </c>
      <c r="D3230">
        <v>-8.9500000000001023E-2</v>
      </c>
    </row>
    <row r="3231" spans="1:4" x14ac:dyDescent="0.35">
      <c r="A3231">
        <v>375.34</v>
      </c>
      <c r="B3231">
        <v>1</v>
      </c>
      <c r="C3231">
        <v>0</v>
      </c>
      <c r="D3231">
        <v>18.766999999999996</v>
      </c>
    </row>
    <row r="3232" spans="1:4" x14ac:dyDescent="0.35">
      <c r="A3232">
        <v>114.9</v>
      </c>
      <c r="B3232">
        <v>5</v>
      </c>
      <c r="C3232">
        <v>0</v>
      </c>
      <c r="D3232">
        <v>39.066000000000003</v>
      </c>
    </row>
    <row r="3233" spans="1:4" x14ac:dyDescent="0.35">
      <c r="A3233">
        <v>26.045999999999992</v>
      </c>
      <c r="B3233">
        <v>3</v>
      </c>
      <c r="C3233">
        <v>0.8</v>
      </c>
      <c r="D3233">
        <v>-44.278199999999998</v>
      </c>
    </row>
    <row r="3234" spans="1:4" x14ac:dyDescent="0.35">
      <c r="A3234">
        <v>2.8959999999999995</v>
      </c>
      <c r="B3234">
        <v>1</v>
      </c>
      <c r="C3234">
        <v>0.8</v>
      </c>
      <c r="D3234">
        <v>-4.7784000000000013</v>
      </c>
    </row>
    <row r="3235" spans="1:4" x14ac:dyDescent="0.35">
      <c r="A3235">
        <v>32.544000000000004</v>
      </c>
      <c r="B3235">
        <v>2</v>
      </c>
      <c r="C3235">
        <v>0.2</v>
      </c>
      <c r="D3235">
        <v>-7.7292000000000041</v>
      </c>
    </row>
    <row r="3236" spans="1:4" x14ac:dyDescent="0.35">
      <c r="A3236">
        <v>3.9840000000000004</v>
      </c>
      <c r="B3236">
        <v>1</v>
      </c>
      <c r="C3236">
        <v>0.2</v>
      </c>
      <c r="D3236">
        <v>1.3944000000000001</v>
      </c>
    </row>
    <row r="3237" spans="1:4" x14ac:dyDescent="0.35">
      <c r="A3237">
        <v>181.79699999999997</v>
      </c>
      <c r="B3237">
        <v>1</v>
      </c>
      <c r="C3237">
        <v>0.3</v>
      </c>
      <c r="D3237">
        <v>-15.582599999999999</v>
      </c>
    </row>
    <row r="3238" spans="1:4" x14ac:dyDescent="0.35">
      <c r="A3238">
        <v>44.94</v>
      </c>
      <c r="B3238">
        <v>3</v>
      </c>
      <c r="C3238">
        <v>0</v>
      </c>
      <c r="D3238">
        <v>12.5832</v>
      </c>
    </row>
    <row r="3239" spans="1:4" x14ac:dyDescent="0.35">
      <c r="A3239">
        <v>45.576000000000001</v>
      </c>
      <c r="B3239">
        <v>3</v>
      </c>
      <c r="C3239">
        <v>0.2</v>
      </c>
      <c r="D3239">
        <v>15.951599999999997</v>
      </c>
    </row>
    <row r="3240" spans="1:4" x14ac:dyDescent="0.35">
      <c r="A3240">
        <v>318.43</v>
      </c>
      <c r="B3240">
        <v>5</v>
      </c>
      <c r="C3240">
        <v>0.3</v>
      </c>
      <c r="D3240">
        <v>-77.333000000000013</v>
      </c>
    </row>
    <row r="3241" spans="1:4" x14ac:dyDescent="0.35">
      <c r="A3241">
        <v>122.91999999999999</v>
      </c>
      <c r="B3241">
        <v>7</v>
      </c>
      <c r="C3241">
        <v>0.2</v>
      </c>
      <c r="D3241">
        <v>46.095000000000006</v>
      </c>
    </row>
    <row r="3242" spans="1:4" x14ac:dyDescent="0.35">
      <c r="A3242">
        <v>7.0679999999999996</v>
      </c>
      <c r="B3242">
        <v>3</v>
      </c>
      <c r="C3242">
        <v>0.6</v>
      </c>
      <c r="D3242">
        <v>-2.8271999999999995</v>
      </c>
    </row>
    <row r="3243" spans="1:4" x14ac:dyDescent="0.35">
      <c r="A3243">
        <v>56.449999999999996</v>
      </c>
      <c r="B3243">
        <v>5</v>
      </c>
      <c r="C3243">
        <v>0</v>
      </c>
      <c r="D3243">
        <v>14.676999999999998</v>
      </c>
    </row>
    <row r="3244" spans="1:4" x14ac:dyDescent="0.35">
      <c r="A3244">
        <v>13.467999999999998</v>
      </c>
      <c r="B3244">
        <v>13</v>
      </c>
      <c r="C3244">
        <v>0.8</v>
      </c>
      <c r="D3244">
        <v>-22.895600000000005</v>
      </c>
    </row>
    <row r="3245" spans="1:4" x14ac:dyDescent="0.35">
      <c r="A3245">
        <v>219.80000000000004</v>
      </c>
      <c r="B3245">
        <v>5</v>
      </c>
      <c r="C3245">
        <v>0.2</v>
      </c>
      <c r="D3245">
        <v>24.727499999999971</v>
      </c>
    </row>
    <row r="3246" spans="1:4" x14ac:dyDescent="0.35">
      <c r="A3246">
        <v>317.05799999999999</v>
      </c>
      <c r="B3246">
        <v>3</v>
      </c>
      <c r="C3246">
        <v>0.3</v>
      </c>
      <c r="D3246">
        <v>-18.117599999999996</v>
      </c>
    </row>
    <row r="3247" spans="1:4" x14ac:dyDescent="0.35">
      <c r="A3247">
        <v>49.08</v>
      </c>
      <c r="B3247">
        <v>3</v>
      </c>
      <c r="C3247">
        <v>0</v>
      </c>
      <c r="D3247">
        <v>4.9079999999999977</v>
      </c>
    </row>
    <row r="3248" spans="1:4" x14ac:dyDescent="0.35">
      <c r="A3248">
        <v>324.90000000000003</v>
      </c>
      <c r="B3248">
        <v>5</v>
      </c>
      <c r="C3248">
        <v>0</v>
      </c>
      <c r="D3248">
        <v>38.988000000000014</v>
      </c>
    </row>
    <row r="3249" spans="1:4" x14ac:dyDescent="0.35">
      <c r="A3249">
        <v>18.240000000000002</v>
      </c>
      <c r="B3249">
        <v>3</v>
      </c>
      <c r="C3249">
        <v>0</v>
      </c>
      <c r="D3249">
        <v>5.2895999999999983</v>
      </c>
    </row>
    <row r="3250" spans="1:4" x14ac:dyDescent="0.35">
      <c r="A3250">
        <v>113.88800000000002</v>
      </c>
      <c r="B3250">
        <v>2</v>
      </c>
      <c r="C3250">
        <v>0.2</v>
      </c>
      <c r="D3250">
        <v>9.9651999999999994</v>
      </c>
    </row>
    <row r="3251" spans="1:4" x14ac:dyDescent="0.35">
      <c r="A3251">
        <v>105.584</v>
      </c>
      <c r="B3251">
        <v>2</v>
      </c>
      <c r="C3251">
        <v>0.2</v>
      </c>
      <c r="D3251">
        <v>7.9188000000000045</v>
      </c>
    </row>
    <row r="3252" spans="1:4" x14ac:dyDescent="0.35">
      <c r="A3252">
        <v>24.849999999999998</v>
      </c>
      <c r="B3252">
        <v>7</v>
      </c>
      <c r="C3252">
        <v>0</v>
      </c>
      <c r="D3252">
        <v>11.679499999999999</v>
      </c>
    </row>
    <row r="3253" spans="1:4" x14ac:dyDescent="0.35">
      <c r="A3253">
        <v>60.311999999999998</v>
      </c>
      <c r="B3253">
        <v>3</v>
      </c>
      <c r="C3253">
        <v>0.2</v>
      </c>
      <c r="D3253">
        <v>5.2773000000000003</v>
      </c>
    </row>
    <row r="3254" spans="1:4" x14ac:dyDescent="0.35">
      <c r="A3254">
        <v>7.0559999999999992</v>
      </c>
      <c r="B3254">
        <v>3</v>
      </c>
      <c r="C3254">
        <v>0.2</v>
      </c>
      <c r="D3254">
        <v>2.2050000000000001</v>
      </c>
    </row>
    <row r="3255" spans="1:4" x14ac:dyDescent="0.35">
      <c r="A3255">
        <v>27.183999999999997</v>
      </c>
      <c r="B3255">
        <v>2</v>
      </c>
      <c r="C3255">
        <v>0.2</v>
      </c>
      <c r="D3255">
        <v>2.0387999999999984</v>
      </c>
    </row>
    <row r="3256" spans="1:4" x14ac:dyDescent="0.35">
      <c r="A3256">
        <v>107.98399999999999</v>
      </c>
      <c r="B3256">
        <v>1</v>
      </c>
      <c r="C3256">
        <v>0.2</v>
      </c>
      <c r="D3256">
        <v>9.4485999999999954</v>
      </c>
    </row>
    <row r="3257" spans="1:4" x14ac:dyDescent="0.35">
      <c r="A3257">
        <v>19.295999999999999</v>
      </c>
      <c r="B3257">
        <v>3</v>
      </c>
      <c r="C3257">
        <v>0.2</v>
      </c>
      <c r="D3257">
        <v>6.0299999999999994</v>
      </c>
    </row>
    <row r="3258" spans="1:4" x14ac:dyDescent="0.35">
      <c r="A3258">
        <v>4.6079999999999997</v>
      </c>
      <c r="B3258">
        <v>2</v>
      </c>
      <c r="C3258">
        <v>0.2</v>
      </c>
      <c r="D3258">
        <v>1.6704000000000001</v>
      </c>
    </row>
    <row r="3259" spans="1:4" x14ac:dyDescent="0.35">
      <c r="A3259">
        <v>79.97399999999999</v>
      </c>
      <c r="B3259">
        <v>3</v>
      </c>
      <c r="C3259">
        <v>0.4</v>
      </c>
      <c r="D3259">
        <v>-29.323800000000006</v>
      </c>
    </row>
    <row r="3260" spans="1:4" x14ac:dyDescent="0.35">
      <c r="A3260">
        <v>2.9460000000000006</v>
      </c>
      <c r="B3260">
        <v>2</v>
      </c>
      <c r="C3260">
        <v>0.7</v>
      </c>
      <c r="D3260">
        <v>-2.0621999999999998</v>
      </c>
    </row>
    <row r="3261" spans="1:4" x14ac:dyDescent="0.35">
      <c r="A3261">
        <v>3.1359999999999992</v>
      </c>
      <c r="B3261">
        <v>2</v>
      </c>
      <c r="C3261">
        <v>0.8</v>
      </c>
      <c r="D3261">
        <v>-4.7040000000000006</v>
      </c>
    </row>
    <row r="3262" spans="1:4" x14ac:dyDescent="0.35">
      <c r="A3262">
        <v>20.736000000000004</v>
      </c>
      <c r="B3262">
        <v>4</v>
      </c>
      <c r="C3262">
        <v>0.2</v>
      </c>
      <c r="D3262">
        <v>7.2576000000000001</v>
      </c>
    </row>
    <row r="3263" spans="1:4" x14ac:dyDescent="0.35">
      <c r="A3263">
        <v>99.98</v>
      </c>
      <c r="B3263">
        <v>2</v>
      </c>
      <c r="C3263">
        <v>0</v>
      </c>
      <c r="D3263">
        <v>7.9983999999999895</v>
      </c>
    </row>
    <row r="3264" spans="1:4" x14ac:dyDescent="0.35">
      <c r="A3264">
        <v>733.94999999999993</v>
      </c>
      <c r="B3264">
        <v>7</v>
      </c>
      <c r="C3264">
        <v>0</v>
      </c>
      <c r="D3264">
        <v>352.29599999999999</v>
      </c>
    </row>
    <row r="3265" spans="1:4" x14ac:dyDescent="0.35">
      <c r="A3265">
        <v>241.44</v>
      </c>
      <c r="B3265">
        <v>3</v>
      </c>
      <c r="C3265">
        <v>0</v>
      </c>
      <c r="D3265">
        <v>72.431999999999988</v>
      </c>
    </row>
    <row r="3266" spans="1:4" x14ac:dyDescent="0.35">
      <c r="A3266">
        <v>10.08</v>
      </c>
      <c r="B3266">
        <v>4</v>
      </c>
      <c r="C3266">
        <v>0.2</v>
      </c>
      <c r="D3266">
        <v>3.528</v>
      </c>
    </row>
    <row r="3267" spans="1:4" x14ac:dyDescent="0.35">
      <c r="A3267">
        <v>281.904</v>
      </c>
      <c r="B3267">
        <v>2</v>
      </c>
      <c r="C3267">
        <v>0.2</v>
      </c>
      <c r="D3267">
        <v>10.571399999999983</v>
      </c>
    </row>
    <row r="3268" spans="1:4" x14ac:dyDescent="0.35">
      <c r="A3268">
        <v>201.43200000000002</v>
      </c>
      <c r="B3268">
        <v>3</v>
      </c>
      <c r="C3268">
        <v>0.2</v>
      </c>
      <c r="D3268">
        <v>67.983299999999986</v>
      </c>
    </row>
    <row r="3269" spans="1:4" x14ac:dyDescent="0.35">
      <c r="A3269">
        <v>135.97999999999999</v>
      </c>
      <c r="B3269">
        <v>2</v>
      </c>
      <c r="C3269">
        <v>0</v>
      </c>
      <c r="D3269">
        <v>33.995000000000005</v>
      </c>
    </row>
    <row r="3270" spans="1:4" x14ac:dyDescent="0.35">
      <c r="A3270">
        <v>44.95</v>
      </c>
      <c r="B3270">
        <v>1</v>
      </c>
      <c r="C3270">
        <v>0</v>
      </c>
      <c r="D3270">
        <v>12.585999999999999</v>
      </c>
    </row>
    <row r="3271" spans="1:4" x14ac:dyDescent="0.35">
      <c r="A3271">
        <v>2.9699999999999998</v>
      </c>
      <c r="B3271">
        <v>3</v>
      </c>
      <c r="C3271">
        <v>0</v>
      </c>
      <c r="D3271">
        <v>1.3068000000000004</v>
      </c>
    </row>
    <row r="3272" spans="1:4" x14ac:dyDescent="0.35">
      <c r="A3272">
        <v>6.5400000000000009</v>
      </c>
      <c r="B3272">
        <v>3</v>
      </c>
      <c r="C3272">
        <v>0</v>
      </c>
      <c r="D3272">
        <v>2.6814000000000004</v>
      </c>
    </row>
    <row r="3273" spans="1:4" x14ac:dyDescent="0.35">
      <c r="A3273">
        <v>7.92</v>
      </c>
      <c r="B3273">
        <v>8</v>
      </c>
      <c r="C3273">
        <v>0</v>
      </c>
      <c r="D3273">
        <v>3.4848000000000008</v>
      </c>
    </row>
    <row r="3274" spans="1:4" x14ac:dyDescent="0.35">
      <c r="A3274">
        <v>203.92</v>
      </c>
      <c r="B3274">
        <v>5</v>
      </c>
      <c r="C3274">
        <v>0.2</v>
      </c>
      <c r="D3274">
        <v>22.940999999999995</v>
      </c>
    </row>
    <row r="3275" spans="1:4" x14ac:dyDescent="0.35">
      <c r="A3275">
        <v>3359.9520000000002</v>
      </c>
      <c r="B3275">
        <v>6</v>
      </c>
      <c r="C3275">
        <v>0.2</v>
      </c>
      <c r="D3275">
        <v>1049.9849999999999</v>
      </c>
    </row>
    <row r="3276" spans="1:4" x14ac:dyDescent="0.35">
      <c r="A3276">
        <v>18.240000000000002</v>
      </c>
      <c r="B3276">
        <v>3</v>
      </c>
      <c r="C3276">
        <v>0</v>
      </c>
      <c r="D3276">
        <v>9.120000000000001</v>
      </c>
    </row>
    <row r="3277" spans="1:4" x14ac:dyDescent="0.35">
      <c r="A3277">
        <v>27.78</v>
      </c>
      <c r="B3277">
        <v>6</v>
      </c>
      <c r="C3277">
        <v>0</v>
      </c>
      <c r="D3277">
        <v>9.1673999999999989</v>
      </c>
    </row>
    <row r="3278" spans="1:4" x14ac:dyDescent="0.35">
      <c r="A3278">
        <v>22.959999999999997</v>
      </c>
      <c r="B3278">
        <v>7</v>
      </c>
      <c r="C3278">
        <v>0</v>
      </c>
      <c r="D3278">
        <v>7.5767999999999986</v>
      </c>
    </row>
    <row r="3279" spans="1:4" x14ac:dyDescent="0.35">
      <c r="A3279">
        <v>28.99</v>
      </c>
      <c r="B3279">
        <v>1</v>
      </c>
      <c r="C3279">
        <v>0</v>
      </c>
      <c r="D3279">
        <v>8.4070999999999962</v>
      </c>
    </row>
    <row r="3280" spans="1:4" x14ac:dyDescent="0.35">
      <c r="A3280">
        <v>12.96</v>
      </c>
      <c r="B3280">
        <v>2</v>
      </c>
      <c r="C3280">
        <v>0</v>
      </c>
      <c r="D3280">
        <v>6.3504000000000005</v>
      </c>
    </row>
    <row r="3281" spans="1:4" x14ac:dyDescent="0.35">
      <c r="A3281">
        <v>22.959999999999997</v>
      </c>
      <c r="B3281">
        <v>7</v>
      </c>
      <c r="C3281">
        <v>0</v>
      </c>
      <c r="D3281">
        <v>6.6583999999999968</v>
      </c>
    </row>
    <row r="3282" spans="1:4" x14ac:dyDescent="0.35">
      <c r="A3282">
        <v>4164.0499999999993</v>
      </c>
      <c r="B3282">
        <v>5</v>
      </c>
      <c r="C3282">
        <v>0</v>
      </c>
      <c r="D3282">
        <v>83.281000000000063</v>
      </c>
    </row>
    <row r="3283" spans="1:4" x14ac:dyDescent="0.35">
      <c r="A3283">
        <v>47.984000000000002</v>
      </c>
      <c r="B3283">
        <v>2</v>
      </c>
      <c r="C3283">
        <v>0.2</v>
      </c>
      <c r="D3283">
        <v>13.195600000000001</v>
      </c>
    </row>
    <row r="3284" spans="1:4" x14ac:dyDescent="0.35">
      <c r="A3284">
        <v>4.6240000000000006</v>
      </c>
      <c r="B3284">
        <v>1</v>
      </c>
      <c r="C3284">
        <v>0.2</v>
      </c>
      <c r="D3284">
        <v>1.6762000000000001</v>
      </c>
    </row>
    <row r="3285" spans="1:4" x14ac:dyDescent="0.35">
      <c r="A3285">
        <v>15.24</v>
      </c>
      <c r="B3285">
        <v>3</v>
      </c>
      <c r="C3285">
        <v>0</v>
      </c>
      <c r="D3285">
        <v>5.1815999999999995</v>
      </c>
    </row>
    <row r="3286" spans="1:4" x14ac:dyDescent="0.35">
      <c r="A3286">
        <v>63.924000000000007</v>
      </c>
      <c r="B3286">
        <v>7</v>
      </c>
      <c r="C3286">
        <v>0.7</v>
      </c>
      <c r="D3286">
        <v>-46.877600000000001</v>
      </c>
    </row>
    <row r="3287" spans="1:4" x14ac:dyDescent="0.35">
      <c r="A3287">
        <v>6.56</v>
      </c>
      <c r="B3287">
        <v>2</v>
      </c>
      <c r="C3287">
        <v>0</v>
      </c>
      <c r="D3287">
        <v>1.9023999999999992</v>
      </c>
    </row>
    <row r="3288" spans="1:4" x14ac:dyDescent="0.35">
      <c r="A3288">
        <v>13.11</v>
      </c>
      <c r="B3288">
        <v>3</v>
      </c>
      <c r="C3288">
        <v>0</v>
      </c>
      <c r="D3288">
        <v>3.4086000000000003</v>
      </c>
    </row>
    <row r="3289" spans="1:4" x14ac:dyDescent="0.35">
      <c r="A3289">
        <v>494.37600000000009</v>
      </c>
      <c r="B3289">
        <v>3</v>
      </c>
      <c r="C3289">
        <v>0.2</v>
      </c>
      <c r="D3289">
        <v>49.437599999999975</v>
      </c>
    </row>
    <row r="3290" spans="1:4" x14ac:dyDescent="0.35">
      <c r="A3290">
        <v>29.2</v>
      </c>
      <c r="B3290">
        <v>5</v>
      </c>
      <c r="C3290">
        <v>0.2</v>
      </c>
      <c r="D3290">
        <v>9.8549999999999969</v>
      </c>
    </row>
    <row r="3291" spans="1:4" x14ac:dyDescent="0.35">
      <c r="A3291">
        <v>248.85000000000002</v>
      </c>
      <c r="B3291">
        <v>5</v>
      </c>
      <c r="C3291">
        <v>0</v>
      </c>
      <c r="D3291">
        <v>27.373499999999993</v>
      </c>
    </row>
    <row r="3292" spans="1:4" x14ac:dyDescent="0.35">
      <c r="A3292">
        <v>36.24</v>
      </c>
      <c r="B3292">
        <v>1</v>
      </c>
      <c r="C3292">
        <v>0</v>
      </c>
      <c r="D3292">
        <v>15.220800000000001</v>
      </c>
    </row>
    <row r="3293" spans="1:4" x14ac:dyDescent="0.35">
      <c r="A3293">
        <v>11.68</v>
      </c>
      <c r="B3293">
        <v>2</v>
      </c>
      <c r="C3293">
        <v>0</v>
      </c>
      <c r="D3293">
        <v>3.5039999999999996</v>
      </c>
    </row>
    <row r="3294" spans="1:4" x14ac:dyDescent="0.35">
      <c r="A3294">
        <v>11.91</v>
      </c>
      <c r="B3294">
        <v>3</v>
      </c>
      <c r="C3294">
        <v>0</v>
      </c>
      <c r="D3294">
        <v>0.11909999999999954</v>
      </c>
    </row>
    <row r="3295" spans="1:4" x14ac:dyDescent="0.35">
      <c r="A3295">
        <v>3.48</v>
      </c>
      <c r="B3295">
        <v>2</v>
      </c>
      <c r="C3295">
        <v>0</v>
      </c>
      <c r="D3295">
        <v>1.1135999999999999</v>
      </c>
    </row>
    <row r="3296" spans="1:4" x14ac:dyDescent="0.35">
      <c r="A3296">
        <v>30.959999999999994</v>
      </c>
      <c r="B3296">
        <v>8</v>
      </c>
      <c r="C3296">
        <v>0.8</v>
      </c>
      <c r="D3296">
        <v>-52.632000000000019</v>
      </c>
    </row>
    <row r="3297" spans="1:4" x14ac:dyDescent="0.35">
      <c r="A3297">
        <v>1704.89</v>
      </c>
      <c r="B3297">
        <v>11</v>
      </c>
      <c r="C3297">
        <v>0</v>
      </c>
      <c r="D3297">
        <v>767.20049999999992</v>
      </c>
    </row>
    <row r="3298" spans="1:4" x14ac:dyDescent="0.35">
      <c r="A3298">
        <v>19.194000000000003</v>
      </c>
      <c r="B3298">
        <v>7</v>
      </c>
      <c r="C3298">
        <v>0.7</v>
      </c>
      <c r="D3298">
        <v>-12.795999999999999</v>
      </c>
    </row>
    <row r="3299" spans="1:4" x14ac:dyDescent="0.35">
      <c r="A3299">
        <v>121.79200000000002</v>
      </c>
      <c r="B3299">
        <v>4</v>
      </c>
      <c r="C3299">
        <v>0.2</v>
      </c>
      <c r="D3299">
        <v>13.701599999999988</v>
      </c>
    </row>
    <row r="3300" spans="1:4" x14ac:dyDescent="0.35">
      <c r="A3300">
        <v>1919.9760000000001</v>
      </c>
      <c r="B3300">
        <v>3</v>
      </c>
      <c r="C3300">
        <v>0.2</v>
      </c>
      <c r="D3300">
        <v>215.99729999999977</v>
      </c>
    </row>
    <row r="3301" spans="1:4" x14ac:dyDescent="0.35">
      <c r="A3301">
        <v>50.997000000000007</v>
      </c>
      <c r="B3301">
        <v>1</v>
      </c>
      <c r="C3301">
        <v>0.7</v>
      </c>
      <c r="D3301">
        <v>-40.797600000000003</v>
      </c>
    </row>
    <row r="3302" spans="1:4" x14ac:dyDescent="0.35">
      <c r="A3302">
        <v>76.792000000000002</v>
      </c>
      <c r="B3302">
        <v>1</v>
      </c>
      <c r="C3302">
        <v>0.2</v>
      </c>
      <c r="D3302">
        <v>-16.318300000000001</v>
      </c>
    </row>
    <row r="3303" spans="1:4" x14ac:dyDescent="0.35">
      <c r="A3303">
        <v>539.96399999999994</v>
      </c>
      <c r="B3303">
        <v>6</v>
      </c>
      <c r="C3303">
        <v>0.4</v>
      </c>
      <c r="D3303">
        <v>-107.99280000000002</v>
      </c>
    </row>
    <row r="3304" spans="1:4" x14ac:dyDescent="0.35">
      <c r="A3304">
        <v>60.311999999999998</v>
      </c>
      <c r="B3304">
        <v>3</v>
      </c>
      <c r="C3304">
        <v>0.2</v>
      </c>
      <c r="D3304">
        <v>5.2773000000000003</v>
      </c>
    </row>
    <row r="3305" spans="1:4" x14ac:dyDescent="0.35">
      <c r="A3305">
        <v>1.9440000000000004</v>
      </c>
      <c r="B3305">
        <v>3</v>
      </c>
      <c r="C3305">
        <v>0.7</v>
      </c>
      <c r="D3305">
        <v>-1.4255999999999998</v>
      </c>
    </row>
    <row r="3306" spans="1:4" x14ac:dyDescent="0.35">
      <c r="A3306">
        <v>12.984000000000002</v>
      </c>
      <c r="B3306">
        <v>3</v>
      </c>
      <c r="C3306">
        <v>0.2</v>
      </c>
      <c r="D3306">
        <v>4.7066999999999997</v>
      </c>
    </row>
    <row r="3307" spans="1:4" x14ac:dyDescent="0.35">
      <c r="A3307">
        <v>217.58400000000003</v>
      </c>
      <c r="B3307">
        <v>2</v>
      </c>
      <c r="C3307">
        <v>0.2</v>
      </c>
      <c r="D3307">
        <v>19.03860000000001</v>
      </c>
    </row>
    <row r="3308" spans="1:4" x14ac:dyDescent="0.35">
      <c r="A3308">
        <v>328.77600000000007</v>
      </c>
      <c r="B3308">
        <v>3</v>
      </c>
      <c r="C3308">
        <v>0.2</v>
      </c>
      <c r="D3308">
        <v>28.767899999999997</v>
      </c>
    </row>
    <row r="3309" spans="1:4" x14ac:dyDescent="0.35">
      <c r="A3309">
        <v>2.2859999999999996</v>
      </c>
      <c r="B3309">
        <v>3</v>
      </c>
      <c r="C3309">
        <v>0.8</v>
      </c>
      <c r="D3309">
        <v>-3.6576000000000004</v>
      </c>
    </row>
    <row r="3310" spans="1:4" x14ac:dyDescent="0.35">
      <c r="A3310">
        <v>47.984000000000002</v>
      </c>
      <c r="B3310">
        <v>2</v>
      </c>
      <c r="C3310">
        <v>0.2</v>
      </c>
      <c r="D3310">
        <v>14.395200000000004</v>
      </c>
    </row>
    <row r="3311" spans="1:4" x14ac:dyDescent="0.35">
      <c r="A3311">
        <v>25.344000000000001</v>
      </c>
      <c r="B3311">
        <v>6</v>
      </c>
      <c r="C3311">
        <v>0.2</v>
      </c>
      <c r="D3311">
        <v>8.8704000000000018</v>
      </c>
    </row>
    <row r="3312" spans="1:4" x14ac:dyDescent="0.35">
      <c r="A3312">
        <v>232.40000000000003</v>
      </c>
      <c r="B3312">
        <v>5</v>
      </c>
      <c r="C3312">
        <v>0.2</v>
      </c>
      <c r="D3312">
        <v>78.434999999999988</v>
      </c>
    </row>
    <row r="3313" spans="1:4" x14ac:dyDescent="0.35">
      <c r="A3313">
        <v>86.45</v>
      </c>
      <c r="B3313">
        <v>7</v>
      </c>
      <c r="C3313">
        <v>0</v>
      </c>
      <c r="D3313">
        <v>38.038000000000004</v>
      </c>
    </row>
    <row r="3314" spans="1:4" x14ac:dyDescent="0.35">
      <c r="A3314">
        <v>603.91999999999996</v>
      </c>
      <c r="B3314">
        <v>5</v>
      </c>
      <c r="C3314">
        <v>0.2</v>
      </c>
      <c r="D3314">
        <v>45.294000000000011</v>
      </c>
    </row>
    <row r="3315" spans="1:4" x14ac:dyDescent="0.35">
      <c r="A3315">
        <v>81.98</v>
      </c>
      <c r="B3315">
        <v>2</v>
      </c>
      <c r="C3315">
        <v>0</v>
      </c>
      <c r="D3315">
        <v>40.170200000000001</v>
      </c>
    </row>
    <row r="3316" spans="1:4" x14ac:dyDescent="0.35">
      <c r="A3316">
        <v>271.76400000000001</v>
      </c>
      <c r="B3316">
        <v>2</v>
      </c>
      <c r="C3316">
        <v>0.1</v>
      </c>
      <c r="D3316">
        <v>48.313600000000008</v>
      </c>
    </row>
    <row r="3317" spans="1:4" x14ac:dyDescent="0.35">
      <c r="A3317">
        <v>14.376000000000001</v>
      </c>
      <c r="B3317">
        <v>3</v>
      </c>
      <c r="C3317">
        <v>0.2</v>
      </c>
      <c r="D3317">
        <v>4.8518999999999997</v>
      </c>
    </row>
    <row r="3318" spans="1:4" x14ac:dyDescent="0.35">
      <c r="A3318">
        <v>341.96</v>
      </c>
      <c r="B3318">
        <v>5</v>
      </c>
      <c r="C3318">
        <v>0.6</v>
      </c>
      <c r="D3318">
        <v>-427.45000000000005</v>
      </c>
    </row>
    <row r="3319" spans="1:4" x14ac:dyDescent="0.35">
      <c r="A3319">
        <v>181.35</v>
      </c>
      <c r="B3319">
        <v>9</v>
      </c>
      <c r="C3319">
        <v>0</v>
      </c>
      <c r="D3319">
        <v>48.964500000000001</v>
      </c>
    </row>
    <row r="3320" spans="1:4" x14ac:dyDescent="0.35">
      <c r="A3320">
        <v>8.64</v>
      </c>
      <c r="B3320">
        <v>3</v>
      </c>
      <c r="C3320">
        <v>0</v>
      </c>
      <c r="D3320">
        <v>4.2336</v>
      </c>
    </row>
    <row r="3321" spans="1:4" x14ac:dyDescent="0.35">
      <c r="A3321">
        <v>43.512</v>
      </c>
      <c r="B3321">
        <v>7</v>
      </c>
      <c r="C3321">
        <v>0.2</v>
      </c>
      <c r="D3321">
        <v>3.8073000000000015</v>
      </c>
    </row>
    <row r="3322" spans="1:4" x14ac:dyDescent="0.35">
      <c r="A3322">
        <v>662.88</v>
      </c>
      <c r="B3322">
        <v>3</v>
      </c>
      <c r="C3322">
        <v>0.2</v>
      </c>
      <c r="D3322">
        <v>74.573999999999955</v>
      </c>
    </row>
    <row r="3323" spans="1:4" x14ac:dyDescent="0.35">
      <c r="A3323">
        <v>25.920000000000005</v>
      </c>
      <c r="B3323">
        <v>5</v>
      </c>
      <c r="C3323">
        <v>0.2</v>
      </c>
      <c r="D3323">
        <v>9.0719999999999992</v>
      </c>
    </row>
    <row r="3324" spans="1:4" x14ac:dyDescent="0.35">
      <c r="A3324">
        <v>68.94</v>
      </c>
      <c r="B3324">
        <v>3</v>
      </c>
      <c r="C3324">
        <v>0</v>
      </c>
      <c r="D3324">
        <v>20.681999999999995</v>
      </c>
    </row>
    <row r="3325" spans="1:4" x14ac:dyDescent="0.35">
      <c r="A3325">
        <v>128.82</v>
      </c>
      <c r="B3325">
        <v>3</v>
      </c>
      <c r="C3325">
        <v>0</v>
      </c>
      <c r="D3325">
        <v>50.239800000000002</v>
      </c>
    </row>
    <row r="3326" spans="1:4" x14ac:dyDescent="0.35">
      <c r="A3326">
        <v>896.98999999999978</v>
      </c>
      <c r="B3326">
        <v>5</v>
      </c>
      <c r="C3326">
        <v>0.8</v>
      </c>
      <c r="D3326">
        <v>-1480.0335000000009</v>
      </c>
    </row>
    <row r="3327" spans="1:4" x14ac:dyDescent="0.35">
      <c r="A3327">
        <v>1.2339999999999998</v>
      </c>
      <c r="B3327">
        <v>1</v>
      </c>
      <c r="C3327">
        <v>0.8</v>
      </c>
      <c r="D3327">
        <v>-1.9744000000000002</v>
      </c>
    </row>
    <row r="3328" spans="1:4" x14ac:dyDescent="0.35">
      <c r="A3328">
        <v>67.56</v>
      </c>
      <c r="B3328">
        <v>3</v>
      </c>
      <c r="C3328">
        <v>0.2</v>
      </c>
      <c r="D3328">
        <v>6.7560000000000038</v>
      </c>
    </row>
    <row r="3329" spans="1:4" x14ac:dyDescent="0.35">
      <c r="A3329">
        <v>21.720000000000002</v>
      </c>
      <c r="B3329">
        <v>5</v>
      </c>
      <c r="C3329">
        <v>0.2</v>
      </c>
      <c r="D3329">
        <v>7.8734999999999991</v>
      </c>
    </row>
    <row r="3330" spans="1:4" x14ac:dyDescent="0.35">
      <c r="A3330">
        <v>262.33600000000001</v>
      </c>
      <c r="B3330">
        <v>8</v>
      </c>
      <c r="C3330">
        <v>0.2</v>
      </c>
      <c r="D3330">
        <v>95.096800000000002</v>
      </c>
    </row>
    <row r="3331" spans="1:4" x14ac:dyDescent="0.35">
      <c r="A3331">
        <v>148.47999999999999</v>
      </c>
      <c r="B3331">
        <v>2</v>
      </c>
      <c r="C3331">
        <v>0.2</v>
      </c>
      <c r="D3331">
        <v>16.703999999999986</v>
      </c>
    </row>
    <row r="3332" spans="1:4" x14ac:dyDescent="0.35">
      <c r="A3332">
        <v>241.17599999999999</v>
      </c>
      <c r="B3332">
        <v>3</v>
      </c>
      <c r="C3332">
        <v>0.2</v>
      </c>
      <c r="D3332">
        <v>15.07350000000001</v>
      </c>
    </row>
    <row r="3333" spans="1:4" x14ac:dyDescent="0.35">
      <c r="A3333">
        <v>227.976</v>
      </c>
      <c r="B3333">
        <v>3</v>
      </c>
      <c r="C3333">
        <v>0.2</v>
      </c>
      <c r="D3333">
        <v>28.496999999999957</v>
      </c>
    </row>
    <row r="3334" spans="1:4" x14ac:dyDescent="0.35">
      <c r="A3334">
        <v>52.679999999999993</v>
      </c>
      <c r="B3334">
        <v>3</v>
      </c>
      <c r="C3334">
        <v>0.2</v>
      </c>
      <c r="D3334">
        <v>19.754999999999999</v>
      </c>
    </row>
    <row r="3335" spans="1:4" x14ac:dyDescent="0.35">
      <c r="A3335">
        <v>2.032</v>
      </c>
      <c r="B3335">
        <v>1</v>
      </c>
      <c r="C3335">
        <v>0.6</v>
      </c>
      <c r="D3335">
        <v>-1.3208000000000002</v>
      </c>
    </row>
    <row r="3336" spans="1:4" x14ac:dyDescent="0.35">
      <c r="A3336">
        <v>17.12</v>
      </c>
      <c r="B3336">
        <v>4</v>
      </c>
      <c r="C3336">
        <v>0</v>
      </c>
      <c r="D3336">
        <v>4.9647999999999985</v>
      </c>
    </row>
    <row r="3337" spans="1:4" x14ac:dyDescent="0.35">
      <c r="A3337">
        <v>431.96800000000007</v>
      </c>
      <c r="B3337">
        <v>4</v>
      </c>
      <c r="C3337">
        <v>0.2</v>
      </c>
      <c r="D3337">
        <v>37.797199999999975</v>
      </c>
    </row>
    <row r="3338" spans="1:4" x14ac:dyDescent="0.35">
      <c r="A3338">
        <v>129.91999999999999</v>
      </c>
      <c r="B3338">
        <v>4</v>
      </c>
      <c r="C3338">
        <v>0</v>
      </c>
      <c r="D3338">
        <v>10.393599999999992</v>
      </c>
    </row>
    <row r="3339" spans="1:4" x14ac:dyDescent="0.35">
      <c r="A3339">
        <v>568.72800000000007</v>
      </c>
      <c r="B3339">
        <v>3</v>
      </c>
      <c r="C3339">
        <v>0.2</v>
      </c>
      <c r="D3339">
        <v>28.436399999999935</v>
      </c>
    </row>
    <row r="3340" spans="1:4" x14ac:dyDescent="0.35">
      <c r="A3340">
        <v>117.14400000000001</v>
      </c>
      <c r="B3340">
        <v>9</v>
      </c>
      <c r="C3340">
        <v>0.2</v>
      </c>
      <c r="D3340">
        <v>42.464699999999993</v>
      </c>
    </row>
    <row r="3341" spans="1:4" x14ac:dyDescent="0.35">
      <c r="A3341">
        <v>203.52</v>
      </c>
      <c r="B3341">
        <v>3</v>
      </c>
      <c r="C3341">
        <v>0</v>
      </c>
      <c r="D3341">
        <v>54.950400000000002</v>
      </c>
    </row>
    <row r="3342" spans="1:4" x14ac:dyDescent="0.35">
      <c r="A3342">
        <v>51.75</v>
      </c>
      <c r="B3342">
        <v>5</v>
      </c>
      <c r="C3342">
        <v>0</v>
      </c>
      <c r="D3342">
        <v>24.84</v>
      </c>
    </row>
    <row r="3343" spans="1:4" x14ac:dyDescent="0.35">
      <c r="A3343">
        <v>122.97</v>
      </c>
      <c r="B3343">
        <v>3</v>
      </c>
      <c r="C3343">
        <v>0</v>
      </c>
      <c r="D3343">
        <v>60.255300000000005</v>
      </c>
    </row>
    <row r="3344" spans="1:4" x14ac:dyDescent="0.35">
      <c r="A3344">
        <v>244.61499999999998</v>
      </c>
      <c r="B3344">
        <v>1</v>
      </c>
      <c r="C3344">
        <v>0.3</v>
      </c>
      <c r="D3344">
        <v>20.966999999999999</v>
      </c>
    </row>
    <row r="3345" spans="1:4" x14ac:dyDescent="0.35">
      <c r="A3345">
        <v>59.97</v>
      </c>
      <c r="B3345">
        <v>3</v>
      </c>
      <c r="C3345">
        <v>0</v>
      </c>
      <c r="D3345">
        <v>28.785599999999995</v>
      </c>
    </row>
    <row r="3346" spans="1:4" x14ac:dyDescent="0.35">
      <c r="A3346">
        <v>81.540000000000006</v>
      </c>
      <c r="B3346">
        <v>9</v>
      </c>
      <c r="C3346">
        <v>0</v>
      </c>
      <c r="D3346">
        <v>36.692999999999998</v>
      </c>
    </row>
    <row r="3347" spans="1:4" x14ac:dyDescent="0.35">
      <c r="A3347">
        <v>11.68</v>
      </c>
      <c r="B3347">
        <v>4</v>
      </c>
      <c r="C3347">
        <v>0</v>
      </c>
      <c r="D3347">
        <v>5.2559999999999993</v>
      </c>
    </row>
    <row r="3348" spans="1:4" x14ac:dyDescent="0.35">
      <c r="A3348">
        <v>29</v>
      </c>
      <c r="B3348">
        <v>5</v>
      </c>
      <c r="C3348">
        <v>0</v>
      </c>
      <c r="D3348">
        <v>13.919999999999998</v>
      </c>
    </row>
    <row r="3349" spans="1:4" x14ac:dyDescent="0.35">
      <c r="A3349">
        <v>50.8</v>
      </c>
      <c r="B3349">
        <v>5</v>
      </c>
      <c r="C3349">
        <v>0</v>
      </c>
      <c r="D3349">
        <v>13.208000000000002</v>
      </c>
    </row>
    <row r="3350" spans="1:4" x14ac:dyDescent="0.35">
      <c r="A3350">
        <v>16.029999999999998</v>
      </c>
      <c r="B3350">
        <v>5</v>
      </c>
      <c r="C3350">
        <v>0.8</v>
      </c>
      <c r="D3350">
        <v>-25.648000000000003</v>
      </c>
    </row>
    <row r="3351" spans="1:4" x14ac:dyDescent="0.35">
      <c r="A3351">
        <v>15.712000000000002</v>
      </c>
      <c r="B3351">
        <v>4</v>
      </c>
      <c r="C3351">
        <v>0.2</v>
      </c>
      <c r="D3351">
        <v>5.6955999999999989</v>
      </c>
    </row>
    <row r="3352" spans="1:4" x14ac:dyDescent="0.35">
      <c r="A3352">
        <v>89.97</v>
      </c>
      <c r="B3352">
        <v>3</v>
      </c>
      <c r="C3352">
        <v>0</v>
      </c>
      <c r="D3352">
        <v>18.893699999999995</v>
      </c>
    </row>
    <row r="3353" spans="1:4" x14ac:dyDescent="0.35">
      <c r="A3353">
        <v>435.99900000000002</v>
      </c>
      <c r="B3353">
        <v>3</v>
      </c>
      <c r="C3353">
        <v>0.15</v>
      </c>
      <c r="D3353">
        <v>20.517599999999987</v>
      </c>
    </row>
    <row r="3354" spans="1:4" x14ac:dyDescent="0.35">
      <c r="A3354">
        <v>83.984000000000009</v>
      </c>
      <c r="B3354">
        <v>2</v>
      </c>
      <c r="C3354">
        <v>0.2</v>
      </c>
      <c r="D3354">
        <v>31.494</v>
      </c>
    </row>
    <row r="3355" spans="1:4" x14ac:dyDescent="0.35">
      <c r="A3355">
        <v>359.98</v>
      </c>
      <c r="B3355">
        <v>2</v>
      </c>
      <c r="C3355">
        <v>0</v>
      </c>
      <c r="D3355">
        <v>93.594800000000021</v>
      </c>
    </row>
    <row r="3356" spans="1:4" x14ac:dyDescent="0.35">
      <c r="A3356">
        <v>70.559999999999988</v>
      </c>
      <c r="B3356">
        <v>1</v>
      </c>
      <c r="C3356">
        <v>0.3</v>
      </c>
      <c r="D3356">
        <v>-4.032</v>
      </c>
    </row>
    <row r="3357" spans="1:4" x14ac:dyDescent="0.35">
      <c r="A3357">
        <v>20.88</v>
      </c>
      <c r="B3357">
        <v>2</v>
      </c>
      <c r="C3357">
        <v>0</v>
      </c>
      <c r="D3357">
        <v>9.6047999999999991</v>
      </c>
    </row>
    <row r="3358" spans="1:4" x14ac:dyDescent="0.35">
      <c r="A3358">
        <v>3.81</v>
      </c>
      <c r="B3358">
        <v>1</v>
      </c>
      <c r="C3358">
        <v>0</v>
      </c>
      <c r="D3358">
        <v>1.8288</v>
      </c>
    </row>
    <row r="3359" spans="1:4" x14ac:dyDescent="0.35">
      <c r="A3359">
        <v>73.007999999999996</v>
      </c>
      <c r="B3359">
        <v>9</v>
      </c>
      <c r="C3359">
        <v>0.2</v>
      </c>
      <c r="D3359">
        <v>26.465400000000006</v>
      </c>
    </row>
    <row r="3360" spans="1:4" x14ac:dyDescent="0.35">
      <c r="A3360">
        <v>3.2079999999999993</v>
      </c>
      <c r="B3360">
        <v>2</v>
      </c>
      <c r="C3360">
        <v>0.8</v>
      </c>
      <c r="D3360">
        <v>-5.2932000000000023</v>
      </c>
    </row>
    <row r="3361" spans="1:4" x14ac:dyDescent="0.35">
      <c r="A3361">
        <v>26.176000000000002</v>
      </c>
      <c r="B3361">
        <v>2</v>
      </c>
      <c r="C3361">
        <v>0.2</v>
      </c>
      <c r="D3361">
        <v>-3.272000000000002</v>
      </c>
    </row>
    <row r="3362" spans="1:4" x14ac:dyDescent="0.35">
      <c r="A3362">
        <v>30.44</v>
      </c>
      <c r="B3362">
        <v>4</v>
      </c>
      <c r="C3362">
        <v>0</v>
      </c>
      <c r="D3362">
        <v>14.306799999999999</v>
      </c>
    </row>
    <row r="3363" spans="1:4" x14ac:dyDescent="0.35">
      <c r="A3363">
        <v>35.28</v>
      </c>
      <c r="B3363">
        <v>3</v>
      </c>
      <c r="C3363">
        <v>0</v>
      </c>
      <c r="D3363">
        <v>11.995199999999997</v>
      </c>
    </row>
    <row r="3364" spans="1:4" x14ac:dyDescent="0.35">
      <c r="A3364">
        <v>19.440000000000001</v>
      </c>
      <c r="B3364">
        <v>3</v>
      </c>
      <c r="C3364">
        <v>0</v>
      </c>
      <c r="D3364">
        <v>9.3312000000000008</v>
      </c>
    </row>
    <row r="3365" spans="1:4" x14ac:dyDescent="0.35">
      <c r="A3365">
        <v>37.880000000000003</v>
      </c>
      <c r="B3365">
        <v>2</v>
      </c>
      <c r="C3365">
        <v>0</v>
      </c>
      <c r="D3365">
        <v>18.940000000000001</v>
      </c>
    </row>
    <row r="3366" spans="1:4" x14ac:dyDescent="0.35">
      <c r="A3366">
        <v>9.5519999999999996</v>
      </c>
      <c r="B3366">
        <v>3</v>
      </c>
      <c r="C3366">
        <v>0.6</v>
      </c>
      <c r="D3366">
        <v>-3.8207999999999984</v>
      </c>
    </row>
    <row r="3367" spans="1:4" x14ac:dyDescent="0.35">
      <c r="A3367">
        <v>290.666</v>
      </c>
      <c r="B3367">
        <v>2</v>
      </c>
      <c r="C3367">
        <v>0.15</v>
      </c>
      <c r="D3367">
        <v>3.4195999999999884</v>
      </c>
    </row>
    <row r="3368" spans="1:4" x14ac:dyDescent="0.35">
      <c r="A3368">
        <v>10.368000000000002</v>
      </c>
      <c r="B3368">
        <v>2</v>
      </c>
      <c r="C3368">
        <v>0.2</v>
      </c>
      <c r="D3368">
        <v>3.6288</v>
      </c>
    </row>
    <row r="3369" spans="1:4" x14ac:dyDescent="0.35">
      <c r="A3369">
        <v>14.352000000000002</v>
      </c>
      <c r="B3369">
        <v>3</v>
      </c>
      <c r="C3369">
        <v>0.2</v>
      </c>
      <c r="D3369">
        <v>4.4849999999999994</v>
      </c>
    </row>
    <row r="3370" spans="1:4" x14ac:dyDescent="0.35">
      <c r="A3370">
        <v>141.96</v>
      </c>
      <c r="B3370">
        <v>2</v>
      </c>
      <c r="C3370">
        <v>0</v>
      </c>
      <c r="D3370">
        <v>41.168399999999991</v>
      </c>
    </row>
    <row r="3371" spans="1:4" x14ac:dyDescent="0.35">
      <c r="A3371">
        <v>66.048000000000002</v>
      </c>
      <c r="B3371">
        <v>4</v>
      </c>
      <c r="C3371">
        <v>0.2</v>
      </c>
      <c r="D3371">
        <v>23.116799999999998</v>
      </c>
    </row>
    <row r="3372" spans="1:4" x14ac:dyDescent="0.35">
      <c r="A3372">
        <v>1287.45</v>
      </c>
      <c r="B3372">
        <v>5</v>
      </c>
      <c r="C3372">
        <v>0</v>
      </c>
      <c r="D3372">
        <v>244.61549999999988</v>
      </c>
    </row>
    <row r="3373" spans="1:4" x14ac:dyDescent="0.35">
      <c r="A3373">
        <v>25.824000000000002</v>
      </c>
      <c r="B3373">
        <v>6</v>
      </c>
      <c r="C3373">
        <v>0.2</v>
      </c>
      <c r="D3373">
        <v>9.0383999999999993</v>
      </c>
    </row>
    <row r="3374" spans="1:4" x14ac:dyDescent="0.35">
      <c r="A3374">
        <v>160.96</v>
      </c>
      <c r="B3374">
        <v>2</v>
      </c>
      <c r="C3374">
        <v>0</v>
      </c>
      <c r="D3374">
        <v>48.287999999999997</v>
      </c>
    </row>
    <row r="3375" spans="1:4" x14ac:dyDescent="0.35">
      <c r="A3375">
        <v>28.44</v>
      </c>
      <c r="B3375">
        <v>3</v>
      </c>
      <c r="C3375">
        <v>0</v>
      </c>
      <c r="D3375">
        <v>11.376000000000001</v>
      </c>
    </row>
    <row r="3376" spans="1:4" x14ac:dyDescent="0.35">
      <c r="A3376">
        <v>364.41</v>
      </c>
      <c r="B3376">
        <v>5</v>
      </c>
      <c r="C3376">
        <v>0.1</v>
      </c>
      <c r="D3376">
        <v>8.0980000000000203</v>
      </c>
    </row>
    <row r="3377" spans="1:4" x14ac:dyDescent="0.35">
      <c r="A3377">
        <v>39.96</v>
      </c>
      <c r="B3377">
        <v>4</v>
      </c>
      <c r="C3377">
        <v>0</v>
      </c>
      <c r="D3377">
        <v>10.389600000000002</v>
      </c>
    </row>
    <row r="3378" spans="1:4" x14ac:dyDescent="0.35">
      <c r="A3378">
        <v>361.76400000000001</v>
      </c>
      <c r="B3378">
        <v>2</v>
      </c>
      <c r="C3378">
        <v>0.1</v>
      </c>
      <c r="D3378">
        <v>68.333200000000005</v>
      </c>
    </row>
    <row r="3379" spans="1:4" x14ac:dyDescent="0.35">
      <c r="A3379">
        <v>111.67200000000001</v>
      </c>
      <c r="B3379">
        <v>9</v>
      </c>
      <c r="C3379">
        <v>0.2</v>
      </c>
      <c r="D3379">
        <v>6.9794999999999909</v>
      </c>
    </row>
    <row r="3380" spans="1:4" x14ac:dyDescent="0.35">
      <c r="A3380">
        <v>13.775999999999996</v>
      </c>
      <c r="B3380">
        <v>6</v>
      </c>
      <c r="C3380">
        <v>0.8</v>
      </c>
      <c r="D3380">
        <v>-22.04160000000001</v>
      </c>
    </row>
    <row r="3381" spans="1:4" x14ac:dyDescent="0.35">
      <c r="A3381">
        <v>10.272000000000002</v>
      </c>
      <c r="B3381">
        <v>3</v>
      </c>
      <c r="C3381">
        <v>0.2</v>
      </c>
      <c r="D3381">
        <v>3.2099999999999982</v>
      </c>
    </row>
    <row r="3382" spans="1:4" x14ac:dyDescent="0.35">
      <c r="A3382">
        <v>24.048000000000002</v>
      </c>
      <c r="B3382">
        <v>9</v>
      </c>
      <c r="C3382">
        <v>0.2</v>
      </c>
      <c r="D3382">
        <v>7.2144000000000013</v>
      </c>
    </row>
    <row r="3383" spans="1:4" x14ac:dyDescent="0.35">
      <c r="A3383">
        <v>2.8960000000000004</v>
      </c>
      <c r="B3383">
        <v>1</v>
      </c>
      <c r="C3383">
        <v>0.2</v>
      </c>
      <c r="D3383">
        <v>0.97739999999999994</v>
      </c>
    </row>
    <row r="3384" spans="1:4" x14ac:dyDescent="0.35">
      <c r="A3384">
        <v>17.940000000000001</v>
      </c>
      <c r="B3384">
        <v>3</v>
      </c>
      <c r="C3384">
        <v>0</v>
      </c>
      <c r="D3384">
        <v>8.7906000000000013</v>
      </c>
    </row>
    <row r="3385" spans="1:4" x14ac:dyDescent="0.35">
      <c r="A3385">
        <v>384.17399999999998</v>
      </c>
      <c r="B3385">
        <v>7</v>
      </c>
      <c r="C3385">
        <v>0.1</v>
      </c>
      <c r="D3385">
        <v>29.880199999999981</v>
      </c>
    </row>
    <row r="3386" spans="1:4" x14ac:dyDescent="0.35">
      <c r="A3386">
        <v>1799.75</v>
      </c>
      <c r="B3386">
        <v>5</v>
      </c>
      <c r="C3386">
        <v>0</v>
      </c>
      <c r="D3386">
        <v>539.92499999999995</v>
      </c>
    </row>
    <row r="3387" spans="1:4" x14ac:dyDescent="0.35">
      <c r="A3387">
        <v>580.67200000000003</v>
      </c>
      <c r="B3387">
        <v>4</v>
      </c>
      <c r="C3387">
        <v>0.2</v>
      </c>
      <c r="D3387">
        <v>65.325599999999895</v>
      </c>
    </row>
    <row r="3388" spans="1:4" x14ac:dyDescent="0.35">
      <c r="A3388">
        <v>18.936</v>
      </c>
      <c r="B3388">
        <v>3</v>
      </c>
      <c r="C3388">
        <v>0.2</v>
      </c>
      <c r="D3388">
        <v>5.9174999999999986</v>
      </c>
    </row>
    <row r="3389" spans="1:4" x14ac:dyDescent="0.35">
      <c r="A3389">
        <v>222.38400000000001</v>
      </c>
      <c r="B3389">
        <v>2</v>
      </c>
      <c r="C3389">
        <v>0.2</v>
      </c>
      <c r="D3389">
        <v>16.678799999999995</v>
      </c>
    </row>
    <row r="3390" spans="1:4" x14ac:dyDescent="0.35">
      <c r="A3390">
        <v>50.454000000000015</v>
      </c>
      <c r="B3390">
        <v>6</v>
      </c>
      <c r="C3390">
        <v>0.7</v>
      </c>
      <c r="D3390">
        <v>-33.635999999999996</v>
      </c>
    </row>
    <row r="3391" spans="1:4" x14ac:dyDescent="0.35">
      <c r="A3391">
        <v>154.76400000000001</v>
      </c>
      <c r="B3391">
        <v>3</v>
      </c>
      <c r="C3391">
        <v>0.4</v>
      </c>
      <c r="D3391">
        <v>-36.11160000000001</v>
      </c>
    </row>
    <row r="3392" spans="1:4" x14ac:dyDescent="0.35">
      <c r="A3392">
        <v>6.8480000000000008</v>
      </c>
      <c r="B3392">
        <v>2</v>
      </c>
      <c r="C3392">
        <v>0.2</v>
      </c>
      <c r="D3392">
        <v>2.1399999999999992</v>
      </c>
    </row>
    <row r="3393" spans="1:4" x14ac:dyDescent="0.35">
      <c r="A3393">
        <v>1091.1680000000001</v>
      </c>
      <c r="B3393">
        <v>4</v>
      </c>
      <c r="C3393">
        <v>0.2</v>
      </c>
      <c r="D3393">
        <v>68.197999999999979</v>
      </c>
    </row>
    <row r="3394" spans="1:4" x14ac:dyDescent="0.35">
      <c r="A3394">
        <v>219.16800000000001</v>
      </c>
      <c r="B3394">
        <v>2</v>
      </c>
      <c r="C3394">
        <v>0.2</v>
      </c>
      <c r="D3394">
        <v>-43.833600000000018</v>
      </c>
    </row>
    <row r="3395" spans="1:4" x14ac:dyDescent="0.35">
      <c r="A3395">
        <v>6.9279999999999982</v>
      </c>
      <c r="B3395">
        <v>1</v>
      </c>
      <c r="C3395">
        <v>0.8</v>
      </c>
      <c r="D3395">
        <v>-11.084800000000005</v>
      </c>
    </row>
    <row r="3396" spans="1:4" x14ac:dyDescent="0.35">
      <c r="A3396">
        <v>40.032000000000004</v>
      </c>
      <c r="B3396">
        <v>6</v>
      </c>
      <c r="C3396">
        <v>0.2</v>
      </c>
      <c r="D3396">
        <v>15.011999999999999</v>
      </c>
    </row>
    <row r="3397" spans="1:4" x14ac:dyDescent="0.35">
      <c r="A3397">
        <v>443.92</v>
      </c>
      <c r="B3397">
        <v>4</v>
      </c>
      <c r="C3397">
        <v>0</v>
      </c>
      <c r="D3397">
        <v>13.317600000000027</v>
      </c>
    </row>
    <row r="3398" spans="1:4" x14ac:dyDescent="0.35">
      <c r="A3398">
        <v>169.99</v>
      </c>
      <c r="B3398">
        <v>1</v>
      </c>
      <c r="C3398">
        <v>0</v>
      </c>
      <c r="D3398">
        <v>78.195399999999992</v>
      </c>
    </row>
    <row r="3399" spans="1:4" x14ac:dyDescent="0.35">
      <c r="A3399">
        <v>25.92</v>
      </c>
      <c r="B3399">
        <v>4</v>
      </c>
      <c r="C3399">
        <v>0</v>
      </c>
      <c r="D3399">
        <v>12.441600000000001</v>
      </c>
    </row>
    <row r="3400" spans="1:4" x14ac:dyDescent="0.35">
      <c r="A3400">
        <v>36.99</v>
      </c>
      <c r="B3400">
        <v>1</v>
      </c>
      <c r="C3400">
        <v>0</v>
      </c>
      <c r="D3400">
        <v>9.9873000000000012</v>
      </c>
    </row>
    <row r="3401" spans="1:4" x14ac:dyDescent="0.35">
      <c r="A3401">
        <v>629.09999999999991</v>
      </c>
      <c r="B3401">
        <v>6</v>
      </c>
      <c r="C3401">
        <v>0</v>
      </c>
      <c r="D3401">
        <v>301.96799999999996</v>
      </c>
    </row>
    <row r="3402" spans="1:4" x14ac:dyDescent="0.35">
      <c r="A3402">
        <v>193.95000000000002</v>
      </c>
      <c r="B3402">
        <v>3</v>
      </c>
      <c r="C3402">
        <v>0</v>
      </c>
      <c r="D3402">
        <v>9.6974999999999838</v>
      </c>
    </row>
    <row r="3403" spans="1:4" x14ac:dyDescent="0.35">
      <c r="A3403">
        <v>5.46</v>
      </c>
      <c r="B3403">
        <v>3</v>
      </c>
      <c r="C3403">
        <v>0</v>
      </c>
      <c r="D3403">
        <v>1.4742000000000002</v>
      </c>
    </row>
    <row r="3404" spans="1:4" x14ac:dyDescent="0.35">
      <c r="A3404">
        <v>22.288</v>
      </c>
      <c r="B3404">
        <v>7</v>
      </c>
      <c r="C3404">
        <v>0.6</v>
      </c>
      <c r="D3404">
        <v>-8.9151999999999987</v>
      </c>
    </row>
    <row r="3405" spans="1:4" x14ac:dyDescent="0.35">
      <c r="A3405">
        <v>65.424000000000007</v>
      </c>
      <c r="B3405">
        <v>4</v>
      </c>
      <c r="C3405">
        <v>0.6</v>
      </c>
      <c r="D3405">
        <v>-52.339199999999991</v>
      </c>
    </row>
    <row r="3406" spans="1:4" x14ac:dyDescent="0.35">
      <c r="A3406">
        <v>77.88</v>
      </c>
      <c r="B3406">
        <v>2</v>
      </c>
      <c r="C3406">
        <v>0</v>
      </c>
      <c r="D3406">
        <v>3.8939999999999912</v>
      </c>
    </row>
    <row r="3407" spans="1:4" x14ac:dyDescent="0.35">
      <c r="A3407">
        <v>281.37199999999996</v>
      </c>
      <c r="B3407">
        <v>2</v>
      </c>
      <c r="C3407">
        <v>0.3</v>
      </c>
      <c r="D3407">
        <v>-12.058799999999991</v>
      </c>
    </row>
    <row r="3408" spans="1:4" x14ac:dyDescent="0.35">
      <c r="A3408">
        <v>281.37199999999996</v>
      </c>
      <c r="B3408">
        <v>2</v>
      </c>
      <c r="C3408">
        <v>0.3</v>
      </c>
      <c r="D3408">
        <v>-12.058799999999991</v>
      </c>
    </row>
    <row r="3409" spans="1:4" x14ac:dyDescent="0.35">
      <c r="A3409">
        <v>7.4880000000000013</v>
      </c>
      <c r="B3409">
        <v>8</v>
      </c>
      <c r="C3409">
        <v>0.7</v>
      </c>
      <c r="D3409">
        <v>-5.2415999999999983</v>
      </c>
    </row>
    <row r="3410" spans="1:4" x14ac:dyDescent="0.35">
      <c r="A3410">
        <v>22.336000000000002</v>
      </c>
      <c r="B3410">
        <v>4</v>
      </c>
      <c r="C3410">
        <v>0.2</v>
      </c>
      <c r="D3410">
        <v>7.8175999999999997</v>
      </c>
    </row>
    <row r="3411" spans="1:4" x14ac:dyDescent="0.35">
      <c r="A3411">
        <v>10.368000000000002</v>
      </c>
      <c r="B3411">
        <v>2</v>
      </c>
      <c r="C3411">
        <v>0.2</v>
      </c>
      <c r="D3411">
        <v>3.6288</v>
      </c>
    </row>
    <row r="3412" spans="1:4" x14ac:dyDescent="0.35">
      <c r="A3412">
        <v>65.789999999999992</v>
      </c>
      <c r="B3412">
        <v>9</v>
      </c>
      <c r="C3412">
        <v>0</v>
      </c>
      <c r="D3412">
        <v>30.263399999999997</v>
      </c>
    </row>
    <row r="3413" spans="1:4" x14ac:dyDescent="0.35">
      <c r="A3413">
        <v>271.98400000000004</v>
      </c>
      <c r="B3413">
        <v>2</v>
      </c>
      <c r="C3413">
        <v>0.2</v>
      </c>
      <c r="D3413">
        <v>88.394799999999975</v>
      </c>
    </row>
    <row r="3414" spans="1:4" x14ac:dyDescent="0.35">
      <c r="A3414">
        <v>11.76</v>
      </c>
      <c r="B3414">
        <v>4</v>
      </c>
      <c r="C3414">
        <v>0</v>
      </c>
      <c r="D3414">
        <v>3.1752000000000002</v>
      </c>
    </row>
    <row r="3415" spans="1:4" x14ac:dyDescent="0.35">
      <c r="A3415">
        <v>77.52</v>
      </c>
      <c r="B3415">
        <v>2</v>
      </c>
      <c r="C3415">
        <v>0</v>
      </c>
      <c r="D3415">
        <v>37.9848</v>
      </c>
    </row>
    <row r="3416" spans="1:4" x14ac:dyDescent="0.35">
      <c r="A3416">
        <v>48.64</v>
      </c>
      <c r="B3416">
        <v>2</v>
      </c>
      <c r="C3416">
        <v>0.2</v>
      </c>
      <c r="D3416">
        <v>15.807999999999996</v>
      </c>
    </row>
    <row r="3417" spans="1:4" x14ac:dyDescent="0.35">
      <c r="A3417">
        <v>1.81</v>
      </c>
      <c r="B3417">
        <v>1</v>
      </c>
      <c r="C3417">
        <v>0</v>
      </c>
      <c r="D3417">
        <v>0.65159999999999996</v>
      </c>
    </row>
    <row r="3418" spans="1:4" x14ac:dyDescent="0.35">
      <c r="A3418">
        <v>8.26</v>
      </c>
      <c r="B3418">
        <v>2</v>
      </c>
      <c r="C3418">
        <v>0</v>
      </c>
      <c r="D3418">
        <v>3.8822000000000001</v>
      </c>
    </row>
    <row r="3419" spans="1:4" x14ac:dyDescent="0.35">
      <c r="A3419">
        <v>43.560000000000009</v>
      </c>
      <c r="B3419">
        <v>5</v>
      </c>
      <c r="C3419">
        <v>0.2</v>
      </c>
      <c r="D3419">
        <v>3.2669999999999995</v>
      </c>
    </row>
    <row r="3420" spans="1:4" x14ac:dyDescent="0.35">
      <c r="A3420">
        <v>5.84</v>
      </c>
      <c r="B3420">
        <v>2</v>
      </c>
      <c r="C3420">
        <v>0.2</v>
      </c>
      <c r="D3420">
        <v>0.72999999999999954</v>
      </c>
    </row>
    <row r="3421" spans="1:4" x14ac:dyDescent="0.35">
      <c r="A3421">
        <v>271.76400000000001</v>
      </c>
      <c r="B3421">
        <v>2</v>
      </c>
      <c r="C3421">
        <v>0.1</v>
      </c>
      <c r="D3421">
        <v>60.391999999999967</v>
      </c>
    </row>
    <row r="3422" spans="1:4" x14ac:dyDescent="0.35">
      <c r="A3422">
        <v>262.24</v>
      </c>
      <c r="B3422">
        <v>2</v>
      </c>
      <c r="C3422">
        <v>0</v>
      </c>
      <c r="D3422">
        <v>78.671999999999997</v>
      </c>
    </row>
    <row r="3423" spans="1:4" x14ac:dyDescent="0.35">
      <c r="A3423">
        <v>182.72</v>
      </c>
      <c r="B3423">
        <v>8</v>
      </c>
      <c r="C3423">
        <v>0</v>
      </c>
      <c r="D3423">
        <v>84.051199999999994</v>
      </c>
    </row>
    <row r="3424" spans="1:4" x14ac:dyDescent="0.35">
      <c r="A3424">
        <v>131.6</v>
      </c>
      <c r="B3424">
        <v>7</v>
      </c>
      <c r="C3424">
        <v>0</v>
      </c>
      <c r="D3424">
        <v>7.8960000000000008</v>
      </c>
    </row>
    <row r="3425" spans="1:4" x14ac:dyDescent="0.35">
      <c r="A3425">
        <v>22.72</v>
      </c>
      <c r="B3425">
        <v>4</v>
      </c>
      <c r="C3425">
        <v>0.2</v>
      </c>
      <c r="D3425">
        <v>7.3839999999999986</v>
      </c>
    </row>
    <row r="3426" spans="1:4" x14ac:dyDescent="0.35">
      <c r="A3426">
        <v>558.4</v>
      </c>
      <c r="B3426">
        <v>2</v>
      </c>
      <c r="C3426">
        <v>0.2</v>
      </c>
      <c r="D3426">
        <v>41.880000000000024</v>
      </c>
    </row>
    <row r="3427" spans="1:4" x14ac:dyDescent="0.35">
      <c r="A3427">
        <v>15.24</v>
      </c>
      <c r="B3427">
        <v>4</v>
      </c>
      <c r="C3427">
        <v>0</v>
      </c>
      <c r="D3427">
        <v>6.8579999999999988</v>
      </c>
    </row>
    <row r="3428" spans="1:4" x14ac:dyDescent="0.35">
      <c r="A3428">
        <v>1408.1</v>
      </c>
      <c r="B3428">
        <v>10</v>
      </c>
      <c r="C3428">
        <v>0</v>
      </c>
      <c r="D3428">
        <v>394.26800000000003</v>
      </c>
    </row>
    <row r="3429" spans="1:4" x14ac:dyDescent="0.35">
      <c r="A3429">
        <v>32.896000000000001</v>
      </c>
      <c r="B3429">
        <v>4</v>
      </c>
      <c r="C3429">
        <v>0.2</v>
      </c>
      <c r="D3429">
        <v>11.102399999999996</v>
      </c>
    </row>
    <row r="3430" spans="1:4" x14ac:dyDescent="0.35">
      <c r="A3430">
        <v>215.148</v>
      </c>
      <c r="B3430">
        <v>2</v>
      </c>
      <c r="C3430">
        <v>0.4</v>
      </c>
      <c r="D3430">
        <v>-103.98819999999998</v>
      </c>
    </row>
    <row r="3431" spans="1:4" x14ac:dyDescent="0.35">
      <c r="A3431">
        <v>30.96</v>
      </c>
      <c r="B3431">
        <v>6</v>
      </c>
      <c r="C3431">
        <v>0.2</v>
      </c>
      <c r="D3431">
        <v>11.223000000000001</v>
      </c>
    </row>
    <row r="3432" spans="1:4" x14ac:dyDescent="0.35">
      <c r="A3432">
        <v>29.79</v>
      </c>
      <c r="B3432">
        <v>3</v>
      </c>
      <c r="C3432">
        <v>0</v>
      </c>
      <c r="D3432">
        <v>8.6390999999999956</v>
      </c>
    </row>
    <row r="3433" spans="1:4" x14ac:dyDescent="0.35">
      <c r="A3433">
        <v>128.9</v>
      </c>
      <c r="B3433">
        <v>2</v>
      </c>
      <c r="C3433">
        <v>0</v>
      </c>
      <c r="D3433">
        <v>15.468000000000004</v>
      </c>
    </row>
    <row r="3434" spans="1:4" x14ac:dyDescent="0.35">
      <c r="A3434">
        <v>60.12</v>
      </c>
      <c r="B3434">
        <v>9</v>
      </c>
      <c r="C3434">
        <v>0</v>
      </c>
      <c r="D3434">
        <v>28.857599999999998</v>
      </c>
    </row>
    <row r="3435" spans="1:4" x14ac:dyDescent="0.35">
      <c r="A3435">
        <v>24.816000000000003</v>
      </c>
      <c r="B3435">
        <v>3</v>
      </c>
      <c r="C3435">
        <v>0.2</v>
      </c>
      <c r="D3435">
        <v>8.3753999999999991</v>
      </c>
    </row>
    <row r="3436" spans="1:4" x14ac:dyDescent="0.35">
      <c r="A3436">
        <v>14.976000000000003</v>
      </c>
      <c r="B3436">
        <v>6</v>
      </c>
      <c r="C3436">
        <v>0.2</v>
      </c>
      <c r="D3436">
        <v>5.4287999999999981</v>
      </c>
    </row>
    <row r="3437" spans="1:4" x14ac:dyDescent="0.35">
      <c r="A3437">
        <v>15.079999999999998</v>
      </c>
      <c r="B3437">
        <v>2</v>
      </c>
      <c r="C3437">
        <v>0.8</v>
      </c>
      <c r="D3437">
        <v>-22.620000000000005</v>
      </c>
    </row>
    <row r="3438" spans="1:4" x14ac:dyDescent="0.35">
      <c r="A3438">
        <v>24.288</v>
      </c>
      <c r="B3438">
        <v>3</v>
      </c>
      <c r="C3438">
        <v>0.6</v>
      </c>
      <c r="D3438">
        <v>-12.751199999999997</v>
      </c>
    </row>
    <row r="3439" spans="1:4" x14ac:dyDescent="0.35">
      <c r="A3439">
        <v>16.192</v>
      </c>
      <c r="B3439">
        <v>2</v>
      </c>
      <c r="C3439">
        <v>0.6</v>
      </c>
      <c r="D3439">
        <v>-8.5007999999999981</v>
      </c>
    </row>
    <row r="3440" spans="1:4" x14ac:dyDescent="0.35">
      <c r="A3440">
        <v>251.00599999999997</v>
      </c>
      <c r="B3440">
        <v>2</v>
      </c>
      <c r="C3440">
        <v>0.3</v>
      </c>
      <c r="D3440">
        <v>-68.130199999999988</v>
      </c>
    </row>
    <row r="3441" spans="1:4" x14ac:dyDescent="0.35">
      <c r="A3441">
        <v>54.192</v>
      </c>
      <c r="B3441">
        <v>6</v>
      </c>
      <c r="C3441">
        <v>0.2</v>
      </c>
      <c r="D3441">
        <v>4.0643999999999973</v>
      </c>
    </row>
    <row r="3442" spans="1:4" x14ac:dyDescent="0.35">
      <c r="A3442">
        <v>4.3040000000000003</v>
      </c>
      <c r="B3442">
        <v>1</v>
      </c>
      <c r="C3442">
        <v>0.2</v>
      </c>
      <c r="D3442">
        <v>1.5602</v>
      </c>
    </row>
    <row r="3443" spans="1:4" x14ac:dyDescent="0.35">
      <c r="A3443">
        <v>108.92</v>
      </c>
      <c r="B3443">
        <v>14</v>
      </c>
      <c r="C3443">
        <v>0</v>
      </c>
      <c r="D3443">
        <v>49.013999999999996</v>
      </c>
    </row>
    <row r="3444" spans="1:4" x14ac:dyDescent="0.35">
      <c r="A3444">
        <v>16.740000000000002</v>
      </c>
      <c r="B3444">
        <v>3</v>
      </c>
      <c r="C3444">
        <v>0</v>
      </c>
      <c r="D3444">
        <v>8.370000000000001</v>
      </c>
    </row>
    <row r="3445" spans="1:4" x14ac:dyDescent="0.35">
      <c r="A3445">
        <v>2504.7399999999998</v>
      </c>
      <c r="B3445">
        <v>7</v>
      </c>
      <c r="C3445">
        <v>0</v>
      </c>
      <c r="D3445">
        <v>626.18499999999995</v>
      </c>
    </row>
    <row r="3446" spans="1:4" x14ac:dyDescent="0.35">
      <c r="A3446">
        <v>84.784000000000006</v>
      </c>
      <c r="B3446">
        <v>2</v>
      </c>
      <c r="C3446">
        <v>0.2</v>
      </c>
      <c r="D3446">
        <v>-16.956800000000005</v>
      </c>
    </row>
    <row r="3447" spans="1:4" x14ac:dyDescent="0.35">
      <c r="A3447">
        <v>29.900000000000002</v>
      </c>
      <c r="B3447">
        <v>5</v>
      </c>
      <c r="C3447">
        <v>0</v>
      </c>
      <c r="D3447">
        <v>5.0829999999999975</v>
      </c>
    </row>
    <row r="3448" spans="1:4" x14ac:dyDescent="0.35">
      <c r="A3448">
        <v>70.88</v>
      </c>
      <c r="B3448">
        <v>2</v>
      </c>
      <c r="C3448">
        <v>0</v>
      </c>
      <c r="D3448">
        <v>33.313599999999994</v>
      </c>
    </row>
    <row r="3449" spans="1:4" x14ac:dyDescent="0.35">
      <c r="A3449">
        <v>3.76</v>
      </c>
      <c r="B3449">
        <v>2</v>
      </c>
      <c r="C3449">
        <v>0</v>
      </c>
      <c r="D3449">
        <v>1.0903999999999998</v>
      </c>
    </row>
    <row r="3450" spans="1:4" x14ac:dyDescent="0.35">
      <c r="A3450">
        <v>27.263999999999999</v>
      </c>
      <c r="B3450">
        <v>2</v>
      </c>
      <c r="C3450">
        <v>0.2</v>
      </c>
      <c r="D3450">
        <v>8.8607999999999976</v>
      </c>
    </row>
    <row r="3451" spans="1:4" x14ac:dyDescent="0.35">
      <c r="A3451">
        <v>56.65</v>
      </c>
      <c r="B3451">
        <v>5</v>
      </c>
      <c r="C3451">
        <v>0</v>
      </c>
      <c r="D3451">
        <v>24.359500000000004</v>
      </c>
    </row>
    <row r="3452" spans="1:4" x14ac:dyDescent="0.35">
      <c r="A3452">
        <v>14.97</v>
      </c>
      <c r="B3452">
        <v>1</v>
      </c>
      <c r="C3452">
        <v>0</v>
      </c>
      <c r="D3452">
        <v>4.1916000000000011</v>
      </c>
    </row>
    <row r="3453" spans="1:4" x14ac:dyDescent="0.35">
      <c r="A3453">
        <v>4.0199999999999996</v>
      </c>
      <c r="B3453">
        <v>2</v>
      </c>
      <c r="C3453">
        <v>0</v>
      </c>
      <c r="D3453">
        <v>1.9697999999999998</v>
      </c>
    </row>
    <row r="3454" spans="1:4" x14ac:dyDescent="0.35">
      <c r="A3454">
        <v>471.92</v>
      </c>
      <c r="B3454">
        <v>2</v>
      </c>
      <c r="C3454">
        <v>0.2</v>
      </c>
      <c r="D3454">
        <v>29.495000000000019</v>
      </c>
    </row>
    <row r="3455" spans="1:4" x14ac:dyDescent="0.35">
      <c r="A3455">
        <v>58.72</v>
      </c>
      <c r="B3455">
        <v>4</v>
      </c>
      <c r="C3455">
        <v>0</v>
      </c>
      <c r="D3455">
        <v>27.011199999999999</v>
      </c>
    </row>
    <row r="3456" spans="1:4" x14ac:dyDescent="0.35">
      <c r="A3456">
        <v>5.16</v>
      </c>
      <c r="B3456">
        <v>3</v>
      </c>
      <c r="C3456">
        <v>0.2</v>
      </c>
      <c r="D3456">
        <v>0.83849999999999936</v>
      </c>
    </row>
    <row r="3457" spans="1:4" x14ac:dyDescent="0.35">
      <c r="A3457">
        <v>16.496000000000002</v>
      </c>
      <c r="B3457">
        <v>2</v>
      </c>
      <c r="C3457">
        <v>0.2</v>
      </c>
      <c r="D3457">
        <v>5.5673999999999992</v>
      </c>
    </row>
    <row r="3458" spans="1:4" x14ac:dyDescent="0.35">
      <c r="A3458">
        <v>71.975999999999999</v>
      </c>
      <c r="B3458">
        <v>3</v>
      </c>
      <c r="C3458">
        <v>0.2</v>
      </c>
      <c r="D3458">
        <v>19.793400000000005</v>
      </c>
    </row>
    <row r="3459" spans="1:4" x14ac:dyDescent="0.35">
      <c r="A3459">
        <v>22.512000000000004</v>
      </c>
      <c r="B3459">
        <v>3</v>
      </c>
      <c r="C3459">
        <v>0.2</v>
      </c>
      <c r="D3459">
        <v>2.2511999999999999</v>
      </c>
    </row>
    <row r="3460" spans="1:4" x14ac:dyDescent="0.35">
      <c r="A3460">
        <v>3.4440000000000008</v>
      </c>
      <c r="B3460">
        <v>2</v>
      </c>
      <c r="C3460">
        <v>0.7</v>
      </c>
      <c r="D3460">
        <v>-2.7551999999999994</v>
      </c>
    </row>
    <row r="3461" spans="1:4" x14ac:dyDescent="0.35">
      <c r="A3461">
        <v>538.19400000000007</v>
      </c>
      <c r="B3461">
        <v>2</v>
      </c>
      <c r="C3461">
        <v>0.7</v>
      </c>
      <c r="D3461">
        <v>-412.61539999999991</v>
      </c>
    </row>
    <row r="3462" spans="1:4" x14ac:dyDescent="0.35">
      <c r="A3462">
        <v>47.984000000000002</v>
      </c>
      <c r="B3462">
        <v>2</v>
      </c>
      <c r="C3462">
        <v>0.2</v>
      </c>
      <c r="D3462">
        <v>14.395200000000004</v>
      </c>
    </row>
    <row r="3463" spans="1:4" x14ac:dyDescent="0.35">
      <c r="A3463">
        <v>492.76800000000003</v>
      </c>
      <c r="B3463">
        <v>4</v>
      </c>
      <c r="C3463">
        <v>0.2</v>
      </c>
      <c r="D3463">
        <v>55.436399999999935</v>
      </c>
    </row>
    <row r="3464" spans="1:4" x14ac:dyDescent="0.35">
      <c r="A3464">
        <v>286.78999999999996</v>
      </c>
      <c r="B3464">
        <v>7</v>
      </c>
      <c r="C3464">
        <v>0</v>
      </c>
      <c r="D3464">
        <v>74.565400000000011</v>
      </c>
    </row>
    <row r="3465" spans="1:4" x14ac:dyDescent="0.35">
      <c r="A3465">
        <v>5.08</v>
      </c>
      <c r="B3465">
        <v>1</v>
      </c>
      <c r="C3465">
        <v>0.2</v>
      </c>
      <c r="D3465">
        <v>1.6509999999999998</v>
      </c>
    </row>
    <row r="3466" spans="1:4" x14ac:dyDescent="0.35">
      <c r="A3466">
        <v>47.992000000000004</v>
      </c>
      <c r="B3466">
        <v>1</v>
      </c>
      <c r="C3466">
        <v>0.2</v>
      </c>
      <c r="D3466">
        <v>7.198799999999995</v>
      </c>
    </row>
    <row r="3467" spans="1:4" x14ac:dyDescent="0.35">
      <c r="A3467">
        <v>61.96</v>
      </c>
      <c r="B3467">
        <v>2</v>
      </c>
      <c r="C3467">
        <v>0</v>
      </c>
      <c r="D3467">
        <v>16.1096</v>
      </c>
    </row>
    <row r="3468" spans="1:4" x14ac:dyDescent="0.35">
      <c r="A3468">
        <v>361.96</v>
      </c>
      <c r="B3468">
        <v>2</v>
      </c>
      <c r="C3468">
        <v>0</v>
      </c>
      <c r="D3468">
        <v>83.25079999999997</v>
      </c>
    </row>
    <row r="3469" spans="1:4" x14ac:dyDescent="0.35">
      <c r="A3469">
        <v>278.82</v>
      </c>
      <c r="B3469">
        <v>9</v>
      </c>
      <c r="C3469">
        <v>0</v>
      </c>
      <c r="D3469">
        <v>125.46899999999999</v>
      </c>
    </row>
    <row r="3470" spans="1:4" x14ac:dyDescent="0.35">
      <c r="A3470">
        <v>133.38</v>
      </c>
      <c r="B3470">
        <v>6</v>
      </c>
      <c r="C3470">
        <v>0</v>
      </c>
      <c r="D3470">
        <v>58.687200000000011</v>
      </c>
    </row>
    <row r="3471" spans="1:4" x14ac:dyDescent="0.35">
      <c r="A3471">
        <v>47.952000000000005</v>
      </c>
      <c r="B3471">
        <v>3</v>
      </c>
      <c r="C3471">
        <v>0.2</v>
      </c>
      <c r="D3471">
        <v>16.183799999999998</v>
      </c>
    </row>
    <row r="3472" spans="1:4" x14ac:dyDescent="0.35">
      <c r="A3472">
        <v>16.739999999999998</v>
      </c>
      <c r="B3472">
        <v>2</v>
      </c>
      <c r="C3472">
        <v>0</v>
      </c>
      <c r="D3472">
        <v>4.3523999999999994</v>
      </c>
    </row>
    <row r="3473" spans="1:4" x14ac:dyDescent="0.35">
      <c r="A3473">
        <v>10.848000000000001</v>
      </c>
      <c r="B3473">
        <v>2</v>
      </c>
      <c r="C3473">
        <v>0.2</v>
      </c>
      <c r="D3473">
        <v>3.5255999999999994</v>
      </c>
    </row>
    <row r="3474" spans="1:4" x14ac:dyDescent="0.35">
      <c r="A3474">
        <v>18.544</v>
      </c>
      <c r="B3474">
        <v>2</v>
      </c>
      <c r="C3474">
        <v>0.2</v>
      </c>
      <c r="D3474">
        <v>3.0133999999999981</v>
      </c>
    </row>
    <row r="3475" spans="1:4" x14ac:dyDescent="0.35">
      <c r="A3475">
        <v>180.98</v>
      </c>
      <c r="B3475">
        <v>1</v>
      </c>
      <c r="C3475">
        <v>0</v>
      </c>
      <c r="D3475">
        <v>47.0548</v>
      </c>
    </row>
    <row r="3476" spans="1:4" x14ac:dyDescent="0.35">
      <c r="A3476">
        <v>99.98</v>
      </c>
      <c r="B3476">
        <v>2</v>
      </c>
      <c r="C3476">
        <v>0</v>
      </c>
      <c r="D3476">
        <v>42.991400000000006</v>
      </c>
    </row>
    <row r="3477" spans="1:4" x14ac:dyDescent="0.35">
      <c r="A3477">
        <v>34.950000000000003</v>
      </c>
      <c r="B3477">
        <v>5</v>
      </c>
      <c r="C3477">
        <v>0</v>
      </c>
      <c r="D3477">
        <v>15.378000000000004</v>
      </c>
    </row>
    <row r="3478" spans="1:4" x14ac:dyDescent="0.35">
      <c r="A3478">
        <v>152</v>
      </c>
      <c r="B3478">
        <v>5</v>
      </c>
      <c r="C3478">
        <v>0</v>
      </c>
      <c r="D3478">
        <v>69.919999999999987</v>
      </c>
    </row>
    <row r="3479" spans="1:4" x14ac:dyDescent="0.35">
      <c r="A3479">
        <v>92.52</v>
      </c>
      <c r="B3479">
        <v>9</v>
      </c>
      <c r="C3479">
        <v>0</v>
      </c>
      <c r="D3479">
        <v>18.503999999999991</v>
      </c>
    </row>
    <row r="3480" spans="1:4" x14ac:dyDescent="0.35">
      <c r="A3480">
        <v>8.56</v>
      </c>
      <c r="B3480">
        <v>2</v>
      </c>
      <c r="C3480">
        <v>0</v>
      </c>
      <c r="D3480">
        <v>2.4823999999999993</v>
      </c>
    </row>
    <row r="3481" spans="1:4" x14ac:dyDescent="0.35">
      <c r="A3481">
        <v>45.36</v>
      </c>
      <c r="B3481">
        <v>7</v>
      </c>
      <c r="C3481">
        <v>0</v>
      </c>
      <c r="D3481">
        <v>21.772800000000004</v>
      </c>
    </row>
    <row r="3482" spans="1:4" x14ac:dyDescent="0.35">
      <c r="A3482">
        <v>1421.6640000000002</v>
      </c>
      <c r="B3482">
        <v>6</v>
      </c>
      <c r="C3482">
        <v>0.2</v>
      </c>
      <c r="D3482">
        <v>-195.47879999999998</v>
      </c>
    </row>
    <row r="3483" spans="1:4" x14ac:dyDescent="0.35">
      <c r="A3483">
        <v>8.9600000000000009</v>
      </c>
      <c r="B3483">
        <v>2</v>
      </c>
      <c r="C3483">
        <v>0</v>
      </c>
      <c r="D3483">
        <v>2.7775999999999996</v>
      </c>
    </row>
    <row r="3484" spans="1:4" x14ac:dyDescent="0.35">
      <c r="A3484">
        <v>579.94999999999993</v>
      </c>
      <c r="B3484">
        <v>5</v>
      </c>
      <c r="C3484">
        <v>0</v>
      </c>
      <c r="D3484">
        <v>168.18549999999993</v>
      </c>
    </row>
    <row r="3485" spans="1:4" x14ac:dyDescent="0.35">
      <c r="A3485">
        <v>29.12</v>
      </c>
      <c r="B3485">
        <v>4</v>
      </c>
      <c r="C3485">
        <v>0</v>
      </c>
      <c r="D3485">
        <v>12.521600000000003</v>
      </c>
    </row>
    <row r="3486" spans="1:4" x14ac:dyDescent="0.35">
      <c r="A3486">
        <v>1202.94</v>
      </c>
      <c r="B3486">
        <v>3</v>
      </c>
      <c r="C3486">
        <v>0</v>
      </c>
      <c r="D3486">
        <v>300.73500000000001</v>
      </c>
    </row>
    <row r="3487" spans="1:4" x14ac:dyDescent="0.35">
      <c r="A3487">
        <v>7.92</v>
      </c>
      <c r="B3487">
        <v>4</v>
      </c>
      <c r="C3487">
        <v>0</v>
      </c>
      <c r="D3487">
        <v>3.5640000000000001</v>
      </c>
    </row>
    <row r="3488" spans="1:4" x14ac:dyDescent="0.35">
      <c r="A3488">
        <v>36.192</v>
      </c>
      <c r="B3488">
        <v>1</v>
      </c>
      <c r="C3488">
        <v>0.2</v>
      </c>
      <c r="D3488">
        <v>2.7143999999999995</v>
      </c>
    </row>
    <row r="3489" spans="1:4" x14ac:dyDescent="0.35">
      <c r="A3489">
        <v>147.184</v>
      </c>
      <c r="B3489">
        <v>2</v>
      </c>
      <c r="C3489">
        <v>0.2</v>
      </c>
      <c r="D3489">
        <v>-29.436800000000012</v>
      </c>
    </row>
    <row r="3490" spans="1:4" x14ac:dyDescent="0.35">
      <c r="A3490">
        <v>408.42200000000003</v>
      </c>
      <c r="B3490">
        <v>2</v>
      </c>
      <c r="C3490">
        <v>0.3</v>
      </c>
      <c r="D3490">
        <v>-5.8346000000000231</v>
      </c>
    </row>
    <row r="3491" spans="1:4" x14ac:dyDescent="0.35">
      <c r="A3491">
        <v>382.11599999999999</v>
      </c>
      <c r="B3491">
        <v>6</v>
      </c>
      <c r="C3491">
        <v>0.3</v>
      </c>
      <c r="D3491">
        <v>-92.799600000000027</v>
      </c>
    </row>
    <row r="3492" spans="1:4" x14ac:dyDescent="0.35">
      <c r="A3492">
        <v>68.599999999999994</v>
      </c>
      <c r="B3492">
        <v>5</v>
      </c>
      <c r="C3492">
        <v>0.2</v>
      </c>
      <c r="D3492">
        <v>6.0024999999999977</v>
      </c>
    </row>
    <row r="3493" spans="1:4" x14ac:dyDescent="0.35">
      <c r="A3493">
        <v>435.50400000000002</v>
      </c>
      <c r="B3493">
        <v>3</v>
      </c>
      <c r="C3493">
        <v>0.2</v>
      </c>
      <c r="D3493">
        <v>48.994199999999921</v>
      </c>
    </row>
    <row r="3494" spans="1:4" x14ac:dyDescent="0.35">
      <c r="A3494">
        <v>11.168000000000001</v>
      </c>
      <c r="B3494">
        <v>2</v>
      </c>
      <c r="C3494">
        <v>0.2</v>
      </c>
      <c r="D3494">
        <v>3.7692000000000001</v>
      </c>
    </row>
    <row r="3495" spans="1:4" x14ac:dyDescent="0.35">
      <c r="A3495">
        <v>72</v>
      </c>
      <c r="B3495">
        <v>4</v>
      </c>
      <c r="C3495">
        <v>0</v>
      </c>
      <c r="D3495">
        <v>12.959999999999994</v>
      </c>
    </row>
    <row r="3496" spans="1:4" x14ac:dyDescent="0.35">
      <c r="A3496">
        <v>655.90000000000009</v>
      </c>
      <c r="B3496">
        <v>5</v>
      </c>
      <c r="C3496">
        <v>0</v>
      </c>
      <c r="D3496">
        <v>275.47800000000001</v>
      </c>
    </row>
    <row r="3497" spans="1:4" x14ac:dyDescent="0.35">
      <c r="A3497">
        <v>603.91999999999996</v>
      </c>
      <c r="B3497">
        <v>4</v>
      </c>
      <c r="C3497">
        <v>0</v>
      </c>
      <c r="D3497">
        <v>181.17599999999993</v>
      </c>
    </row>
    <row r="3498" spans="1:4" x14ac:dyDescent="0.35">
      <c r="A3498">
        <v>513.024</v>
      </c>
      <c r="B3498">
        <v>2</v>
      </c>
      <c r="C3498">
        <v>0.2</v>
      </c>
      <c r="D3498">
        <v>12.82559999999998</v>
      </c>
    </row>
    <row r="3499" spans="1:4" x14ac:dyDescent="0.35">
      <c r="A3499">
        <v>487.91999999999996</v>
      </c>
      <c r="B3499">
        <v>6</v>
      </c>
      <c r="C3499">
        <v>0</v>
      </c>
      <c r="D3499">
        <v>136.61759999999998</v>
      </c>
    </row>
    <row r="3500" spans="1:4" x14ac:dyDescent="0.35">
      <c r="A3500">
        <v>15.24</v>
      </c>
      <c r="B3500">
        <v>5</v>
      </c>
      <c r="C3500">
        <v>0.2</v>
      </c>
      <c r="D3500">
        <v>5.3339999999999996</v>
      </c>
    </row>
    <row r="3501" spans="1:4" x14ac:dyDescent="0.35">
      <c r="A3501">
        <v>209.96999999999997</v>
      </c>
      <c r="B3501">
        <v>3</v>
      </c>
      <c r="C3501">
        <v>0</v>
      </c>
      <c r="D3501">
        <v>71.389799999999994</v>
      </c>
    </row>
    <row r="3502" spans="1:4" x14ac:dyDescent="0.35">
      <c r="A3502">
        <v>62.94</v>
      </c>
      <c r="B3502">
        <v>3</v>
      </c>
      <c r="C3502">
        <v>0</v>
      </c>
      <c r="D3502">
        <v>30.211199999999998</v>
      </c>
    </row>
    <row r="3503" spans="1:4" x14ac:dyDescent="0.35">
      <c r="A3503">
        <v>25.919999999999998</v>
      </c>
      <c r="B3503">
        <v>9</v>
      </c>
      <c r="C3503">
        <v>0</v>
      </c>
      <c r="D3503">
        <v>7.7759999999999989</v>
      </c>
    </row>
    <row r="3504" spans="1:4" x14ac:dyDescent="0.35">
      <c r="A3504">
        <v>10.368000000000002</v>
      </c>
      <c r="B3504">
        <v>2</v>
      </c>
      <c r="C3504">
        <v>0.2</v>
      </c>
      <c r="D3504">
        <v>3.6288</v>
      </c>
    </row>
    <row r="3505" spans="1:4" x14ac:dyDescent="0.35">
      <c r="A3505">
        <v>95.736000000000004</v>
      </c>
      <c r="B3505">
        <v>3</v>
      </c>
      <c r="C3505">
        <v>0.2</v>
      </c>
      <c r="D3505">
        <v>20.343900000000001</v>
      </c>
    </row>
    <row r="3506" spans="1:4" x14ac:dyDescent="0.35">
      <c r="A3506">
        <v>900.08</v>
      </c>
      <c r="B3506">
        <v>4</v>
      </c>
      <c r="C3506">
        <v>0</v>
      </c>
      <c r="D3506">
        <v>117.0104</v>
      </c>
    </row>
    <row r="3507" spans="1:4" x14ac:dyDescent="0.35">
      <c r="A3507">
        <v>201.584</v>
      </c>
      <c r="B3507">
        <v>2</v>
      </c>
      <c r="C3507">
        <v>0.2</v>
      </c>
      <c r="D3507">
        <v>20.158400000000015</v>
      </c>
    </row>
    <row r="3508" spans="1:4" x14ac:dyDescent="0.35">
      <c r="A3508">
        <v>3.3919999999999995</v>
      </c>
      <c r="B3508">
        <v>4</v>
      </c>
      <c r="C3508">
        <v>0.8</v>
      </c>
      <c r="D3508">
        <v>-5.088000000000001</v>
      </c>
    </row>
    <row r="3509" spans="1:4" x14ac:dyDescent="0.35">
      <c r="A3509">
        <v>193.06559999999999</v>
      </c>
      <c r="B3509">
        <v>4</v>
      </c>
      <c r="C3509">
        <v>0.32</v>
      </c>
      <c r="D3509">
        <v>-19.874399999999994</v>
      </c>
    </row>
    <row r="3510" spans="1:4" x14ac:dyDescent="0.35">
      <c r="A3510">
        <v>15.552000000000003</v>
      </c>
      <c r="B3510">
        <v>3</v>
      </c>
      <c r="C3510">
        <v>0.2</v>
      </c>
      <c r="D3510">
        <v>5.4432</v>
      </c>
    </row>
    <row r="3511" spans="1:4" x14ac:dyDescent="0.35">
      <c r="A3511">
        <v>11.648000000000001</v>
      </c>
      <c r="B3511">
        <v>2</v>
      </c>
      <c r="C3511">
        <v>0.2</v>
      </c>
      <c r="D3511">
        <v>4.0768000000000004</v>
      </c>
    </row>
    <row r="3512" spans="1:4" x14ac:dyDescent="0.35">
      <c r="A3512">
        <v>418.8</v>
      </c>
      <c r="B3512">
        <v>2</v>
      </c>
      <c r="C3512">
        <v>0.4</v>
      </c>
      <c r="D3512">
        <v>-97.71999999999997</v>
      </c>
    </row>
    <row r="3513" spans="1:4" x14ac:dyDescent="0.35">
      <c r="A3513">
        <v>509.48800000000006</v>
      </c>
      <c r="B3513">
        <v>7</v>
      </c>
      <c r="C3513">
        <v>0.2</v>
      </c>
      <c r="D3513">
        <v>-127.37200000000001</v>
      </c>
    </row>
    <row r="3514" spans="1:4" x14ac:dyDescent="0.35">
      <c r="A3514">
        <v>825.17399999999998</v>
      </c>
      <c r="B3514">
        <v>9</v>
      </c>
      <c r="C3514">
        <v>0.3</v>
      </c>
      <c r="D3514">
        <v>-117.88199999999998</v>
      </c>
    </row>
    <row r="3515" spans="1:4" x14ac:dyDescent="0.35">
      <c r="A3515">
        <v>17.760000000000002</v>
      </c>
      <c r="B3515">
        <v>3</v>
      </c>
      <c r="C3515">
        <v>0.2</v>
      </c>
      <c r="D3515">
        <v>5.55</v>
      </c>
    </row>
    <row r="3516" spans="1:4" x14ac:dyDescent="0.35">
      <c r="A3516">
        <v>6.911999999999999</v>
      </c>
      <c r="B3516">
        <v>3</v>
      </c>
      <c r="C3516">
        <v>0.2</v>
      </c>
      <c r="D3516">
        <v>0.86399999999999988</v>
      </c>
    </row>
    <row r="3517" spans="1:4" x14ac:dyDescent="0.35">
      <c r="A3517">
        <v>66.300000000000011</v>
      </c>
      <c r="B3517">
        <v>3</v>
      </c>
      <c r="C3517">
        <v>0</v>
      </c>
      <c r="D3517">
        <v>8.6190000000000033</v>
      </c>
    </row>
    <row r="3518" spans="1:4" x14ac:dyDescent="0.35">
      <c r="A3518">
        <v>30.816000000000003</v>
      </c>
      <c r="B3518">
        <v>9</v>
      </c>
      <c r="C3518">
        <v>0.2</v>
      </c>
      <c r="D3518">
        <v>9.6299999999999955</v>
      </c>
    </row>
    <row r="3519" spans="1:4" x14ac:dyDescent="0.35">
      <c r="A3519">
        <v>44.783999999999999</v>
      </c>
      <c r="B3519">
        <v>2</v>
      </c>
      <c r="C3519">
        <v>0.2</v>
      </c>
      <c r="D3519">
        <v>4.4783999999999988</v>
      </c>
    </row>
    <row r="3520" spans="1:4" x14ac:dyDescent="0.35">
      <c r="A3520">
        <v>569.53599999999994</v>
      </c>
      <c r="B3520">
        <v>4</v>
      </c>
      <c r="C3520">
        <v>0.2</v>
      </c>
      <c r="D3520">
        <v>64.072799999999944</v>
      </c>
    </row>
    <row r="3521" spans="1:4" x14ac:dyDescent="0.35">
      <c r="A3521">
        <v>796.42500000000007</v>
      </c>
      <c r="B3521">
        <v>7</v>
      </c>
      <c r="C3521">
        <v>0.5</v>
      </c>
      <c r="D3521">
        <v>-525.6405000000002</v>
      </c>
    </row>
    <row r="3522" spans="1:4" x14ac:dyDescent="0.35">
      <c r="A3522">
        <v>12.832000000000001</v>
      </c>
      <c r="B3522">
        <v>2</v>
      </c>
      <c r="C3522">
        <v>0.2</v>
      </c>
      <c r="D3522">
        <v>4.3307999999999982</v>
      </c>
    </row>
    <row r="3523" spans="1:4" x14ac:dyDescent="0.35">
      <c r="A3523">
        <v>40.46</v>
      </c>
      <c r="B3523">
        <v>7</v>
      </c>
      <c r="C3523">
        <v>0</v>
      </c>
      <c r="D3523">
        <v>19.825400000000002</v>
      </c>
    </row>
    <row r="3524" spans="1:4" x14ac:dyDescent="0.35">
      <c r="A3524">
        <v>404.93999999999994</v>
      </c>
      <c r="B3524">
        <v>3</v>
      </c>
      <c r="C3524">
        <v>0</v>
      </c>
      <c r="D3524">
        <v>109.33379999999998</v>
      </c>
    </row>
    <row r="3525" spans="1:4" x14ac:dyDescent="0.35">
      <c r="A3525">
        <v>116</v>
      </c>
      <c r="B3525">
        <v>8</v>
      </c>
      <c r="C3525">
        <v>0</v>
      </c>
      <c r="D3525">
        <v>29</v>
      </c>
    </row>
    <row r="3526" spans="1:4" x14ac:dyDescent="0.35">
      <c r="A3526">
        <v>657.55200000000013</v>
      </c>
      <c r="B3526">
        <v>6</v>
      </c>
      <c r="C3526">
        <v>0.2</v>
      </c>
      <c r="D3526">
        <v>49.316399999999987</v>
      </c>
    </row>
    <row r="3527" spans="1:4" x14ac:dyDescent="0.35">
      <c r="A3527">
        <v>599.97</v>
      </c>
      <c r="B3527">
        <v>3</v>
      </c>
      <c r="C3527">
        <v>0</v>
      </c>
      <c r="D3527">
        <v>257.98710000000005</v>
      </c>
    </row>
    <row r="3528" spans="1:4" x14ac:dyDescent="0.35">
      <c r="A3528">
        <v>38.97</v>
      </c>
      <c r="B3528">
        <v>3</v>
      </c>
      <c r="C3528">
        <v>0</v>
      </c>
      <c r="D3528">
        <v>0.77940000000000076</v>
      </c>
    </row>
    <row r="3529" spans="1:4" x14ac:dyDescent="0.35">
      <c r="A3529">
        <v>45.84</v>
      </c>
      <c r="B3529">
        <v>8</v>
      </c>
      <c r="C3529">
        <v>0</v>
      </c>
      <c r="D3529">
        <v>22.0032</v>
      </c>
    </row>
    <row r="3530" spans="1:4" x14ac:dyDescent="0.35">
      <c r="A3530">
        <v>38.24</v>
      </c>
      <c r="B3530">
        <v>4</v>
      </c>
      <c r="C3530">
        <v>0.2</v>
      </c>
      <c r="D3530">
        <v>-9.56</v>
      </c>
    </row>
    <row r="3531" spans="1:4" x14ac:dyDescent="0.35">
      <c r="A3531">
        <v>87.168000000000006</v>
      </c>
      <c r="B3531">
        <v>3</v>
      </c>
      <c r="C3531">
        <v>0.2</v>
      </c>
      <c r="D3531">
        <v>10.895999999999987</v>
      </c>
    </row>
    <row r="3532" spans="1:4" x14ac:dyDescent="0.35">
      <c r="A3532">
        <v>21.400000000000002</v>
      </c>
      <c r="B3532">
        <v>5</v>
      </c>
      <c r="C3532">
        <v>0</v>
      </c>
      <c r="D3532">
        <v>6.2059999999999977</v>
      </c>
    </row>
    <row r="3533" spans="1:4" x14ac:dyDescent="0.35">
      <c r="A3533">
        <v>54.900000000000006</v>
      </c>
      <c r="B3533">
        <v>5</v>
      </c>
      <c r="C3533">
        <v>0</v>
      </c>
      <c r="D3533">
        <v>15.372000000000003</v>
      </c>
    </row>
    <row r="3534" spans="1:4" x14ac:dyDescent="0.35">
      <c r="A3534">
        <v>287.96800000000002</v>
      </c>
      <c r="B3534">
        <v>4</v>
      </c>
      <c r="C3534">
        <v>0.2</v>
      </c>
      <c r="D3534">
        <v>97.189199999999985</v>
      </c>
    </row>
    <row r="3535" spans="1:4" x14ac:dyDescent="0.35">
      <c r="A3535">
        <v>13.12</v>
      </c>
      <c r="B3535">
        <v>4</v>
      </c>
      <c r="C3535">
        <v>0</v>
      </c>
      <c r="D3535">
        <v>3.8047999999999984</v>
      </c>
    </row>
    <row r="3536" spans="1:4" x14ac:dyDescent="0.35">
      <c r="A3536">
        <v>10.75</v>
      </c>
      <c r="B3536">
        <v>5</v>
      </c>
      <c r="C3536">
        <v>0</v>
      </c>
      <c r="D3536">
        <v>3.547499999999999</v>
      </c>
    </row>
    <row r="3537" spans="1:4" x14ac:dyDescent="0.35">
      <c r="A3537">
        <v>11.62</v>
      </c>
      <c r="B3537">
        <v>2</v>
      </c>
      <c r="C3537">
        <v>0</v>
      </c>
      <c r="D3537">
        <v>3.6021999999999998</v>
      </c>
    </row>
    <row r="3538" spans="1:4" x14ac:dyDescent="0.35">
      <c r="A3538">
        <v>40.74</v>
      </c>
      <c r="B3538">
        <v>3</v>
      </c>
      <c r="C3538">
        <v>0</v>
      </c>
      <c r="D3538">
        <v>0.4073999999999991</v>
      </c>
    </row>
    <row r="3539" spans="1:4" x14ac:dyDescent="0.35">
      <c r="A3539">
        <v>83.25</v>
      </c>
      <c r="B3539">
        <v>3</v>
      </c>
      <c r="C3539">
        <v>0</v>
      </c>
      <c r="D3539">
        <v>14.984999999999992</v>
      </c>
    </row>
    <row r="3540" spans="1:4" x14ac:dyDescent="0.35">
      <c r="A3540">
        <v>9.4499999999999993</v>
      </c>
      <c r="B3540">
        <v>3</v>
      </c>
      <c r="C3540">
        <v>0</v>
      </c>
      <c r="D3540">
        <v>4.5359999999999996</v>
      </c>
    </row>
    <row r="3541" spans="1:4" x14ac:dyDescent="0.35">
      <c r="A3541">
        <v>20.65</v>
      </c>
      <c r="B3541">
        <v>5</v>
      </c>
      <c r="C3541">
        <v>0</v>
      </c>
      <c r="D3541">
        <v>9.4989999999999988</v>
      </c>
    </row>
    <row r="3542" spans="1:4" x14ac:dyDescent="0.35">
      <c r="A3542">
        <v>45.36</v>
      </c>
      <c r="B3542">
        <v>7</v>
      </c>
      <c r="C3542">
        <v>0</v>
      </c>
      <c r="D3542">
        <v>21.772800000000004</v>
      </c>
    </row>
    <row r="3543" spans="1:4" x14ac:dyDescent="0.35">
      <c r="A3543">
        <v>5.3520000000000003</v>
      </c>
      <c r="B3543">
        <v>3</v>
      </c>
      <c r="C3543">
        <v>0.2</v>
      </c>
      <c r="D3543">
        <v>1.6055999999999999</v>
      </c>
    </row>
    <row r="3544" spans="1:4" x14ac:dyDescent="0.35">
      <c r="A3544">
        <v>99.372</v>
      </c>
      <c r="B3544">
        <v>2</v>
      </c>
      <c r="C3544">
        <v>0.3</v>
      </c>
      <c r="D3544">
        <v>-7.0979999999999919</v>
      </c>
    </row>
    <row r="3545" spans="1:4" x14ac:dyDescent="0.35">
      <c r="A3545">
        <v>2.6720000000000002</v>
      </c>
      <c r="B3545">
        <v>1</v>
      </c>
      <c r="C3545">
        <v>0.2</v>
      </c>
      <c r="D3545">
        <v>0.36739999999999962</v>
      </c>
    </row>
    <row r="3546" spans="1:4" x14ac:dyDescent="0.35">
      <c r="A3546">
        <v>28.672000000000004</v>
      </c>
      <c r="B3546">
        <v>8</v>
      </c>
      <c r="C3546">
        <v>0.2</v>
      </c>
      <c r="D3546">
        <v>10.393600000000001</v>
      </c>
    </row>
    <row r="3547" spans="1:4" x14ac:dyDescent="0.35">
      <c r="A3547">
        <v>29.311999999999994</v>
      </c>
      <c r="B3547">
        <v>8</v>
      </c>
      <c r="C3547">
        <v>0.8</v>
      </c>
      <c r="D3547">
        <v>-74.74560000000001</v>
      </c>
    </row>
    <row r="3548" spans="1:4" x14ac:dyDescent="0.35">
      <c r="A3548">
        <v>105.98</v>
      </c>
      <c r="B3548">
        <v>7</v>
      </c>
      <c r="C3548">
        <v>0</v>
      </c>
      <c r="D3548">
        <v>4.2391999999999932</v>
      </c>
    </row>
    <row r="3549" spans="1:4" x14ac:dyDescent="0.35">
      <c r="A3549">
        <v>35.06</v>
      </c>
      <c r="B3549">
        <v>2</v>
      </c>
      <c r="C3549">
        <v>0</v>
      </c>
      <c r="D3549">
        <v>10.517999999999997</v>
      </c>
    </row>
    <row r="3550" spans="1:4" x14ac:dyDescent="0.35">
      <c r="A3550">
        <v>33.94</v>
      </c>
      <c r="B3550">
        <v>1</v>
      </c>
      <c r="C3550">
        <v>0</v>
      </c>
      <c r="D3550">
        <v>9.1637999999999984</v>
      </c>
    </row>
    <row r="3551" spans="1:4" x14ac:dyDescent="0.35">
      <c r="A3551">
        <v>30</v>
      </c>
      <c r="B3551">
        <v>8</v>
      </c>
      <c r="C3551">
        <v>0</v>
      </c>
      <c r="D3551">
        <v>14.399999999999999</v>
      </c>
    </row>
    <row r="3552" spans="1:4" x14ac:dyDescent="0.35">
      <c r="A3552">
        <v>45.527999999999999</v>
      </c>
      <c r="B3552">
        <v>3</v>
      </c>
      <c r="C3552">
        <v>0.2</v>
      </c>
      <c r="D3552">
        <v>15.934799999999997</v>
      </c>
    </row>
    <row r="3553" spans="1:4" x14ac:dyDescent="0.35">
      <c r="A3553">
        <v>844.11599999999987</v>
      </c>
      <c r="B3553">
        <v>6</v>
      </c>
      <c r="C3553">
        <v>0.3</v>
      </c>
      <c r="D3553">
        <v>-36.176400000000001</v>
      </c>
    </row>
    <row r="3554" spans="1:4" x14ac:dyDescent="0.35">
      <c r="A3554">
        <v>812.73599999999999</v>
      </c>
      <c r="B3554">
        <v>8</v>
      </c>
      <c r="C3554">
        <v>0.2</v>
      </c>
      <c r="D3554">
        <v>60.955199999999962</v>
      </c>
    </row>
    <row r="3555" spans="1:4" x14ac:dyDescent="0.35">
      <c r="A3555">
        <v>7.4760000000000018</v>
      </c>
      <c r="B3555">
        <v>1</v>
      </c>
      <c r="C3555">
        <v>0.7</v>
      </c>
      <c r="D3555">
        <v>-5.9807999999999986</v>
      </c>
    </row>
    <row r="3556" spans="1:4" x14ac:dyDescent="0.35">
      <c r="A3556">
        <v>330.4</v>
      </c>
      <c r="B3556">
        <v>2</v>
      </c>
      <c r="C3556">
        <v>0</v>
      </c>
      <c r="D3556">
        <v>85.903999999999996</v>
      </c>
    </row>
    <row r="3557" spans="1:4" x14ac:dyDescent="0.35">
      <c r="A3557">
        <v>604.75199999999995</v>
      </c>
      <c r="B3557">
        <v>6</v>
      </c>
      <c r="C3557">
        <v>0.2</v>
      </c>
      <c r="D3557">
        <v>37.797000000000025</v>
      </c>
    </row>
    <row r="3558" spans="1:4" x14ac:dyDescent="0.35">
      <c r="A3558">
        <v>45.36</v>
      </c>
      <c r="B3558">
        <v>7</v>
      </c>
      <c r="C3558">
        <v>0</v>
      </c>
      <c r="D3558">
        <v>21.772800000000004</v>
      </c>
    </row>
    <row r="3559" spans="1:4" x14ac:dyDescent="0.35">
      <c r="A3559">
        <v>10.128</v>
      </c>
      <c r="B3559">
        <v>2</v>
      </c>
      <c r="C3559">
        <v>0.2</v>
      </c>
      <c r="D3559">
        <v>3.6714000000000002</v>
      </c>
    </row>
    <row r="3560" spans="1:4" x14ac:dyDescent="0.35">
      <c r="A3560">
        <v>21.792000000000002</v>
      </c>
      <c r="B3560">
        <v>4</v>
      </c>
      <c r="C3560">
        <v>0.2</v>
      </c>
      <c r="D3560">
        <v>7.6271999999999984</v>
      </c>
    </row>
    <row r="3561" spans="1:4" x14ac:dyDescent="0.35">
      <c r="A3561">
        <v>439.8</v>
      </c>
      <c r="B3561">
        <v>4</v>
      </c>
      <c r="C3561">
        <v>0</v>
      </c>
      <c r="D3561">
        <v>145.13400000000001</v>
      </c>
    </row>
    <row r="3562" spans="1:4" x14ac:dyDescent="0.35">
      <c r="A3562">
        <v>8.2560000000000002</v>
      </c>
      <c r="B3562">
        <v>4</v>
      </c>
      <c r="C3562">
        <v>0.2</v>
      </c>
      <c r="D3562">
        <v>0.61920000000000019</v>
      </c>
    </row>
    <row r="3563" spans="1:4" x14ac:dyDescent="0.35">
      <c r="A3563">
        <v>25.560000000000002</v>
      </c>
      <c r="B3563">
        <v>5</v>
      </c>
      <c r="C3563">
        <v>0.7</v>
      </c>
      <c r="D3563">
        <v>-20.448</v>
      </c>
    </row>
    <row r="3564" spans="1:4" x14ac:dyDescent="0.35">
      <c r="A3564">
        <v>4.3680000000000012</v>
      </c>
      <c r="B3564">
        <v>2</v>
      </c>
      <c r="C3564">
        <v>0.7</v>
      </c>
      <c r="D3564">
        <v>-3.0575999999999999</v>
      </c>
    </row>
    <row r="3565" spans="1:4" x14ac:dyDescent="0.35">
      <c r="A3565">
        <v>11.520000000000001</v>
      </c>
      <c r="B3565">
        <v>4</v>
      </c>
      <c r="C3565">
        <v>0.2</v>
      </c>
      <c r="D3565">
        <v>3.7439999999999993</v>
      </c>
    </row>
    <row r="3566" spans="1:4" x14ac:dyDescent="0.35">
      <c r="A3566">
        <v>12.96</v>
      </c>
      <c r="B3566">
        <v>2</v>
      </c>
      <c r="C3566">
        <v>0</v>
      </c>
      <c r="D3566">
        <v>6.2208000000000006</v>
      </c>
    </row>
    <row r="3567" spans="1:4" x14ac:dyDescent="0.35">
      <c r="A3567">
        <v>3.96</v>
      </c>
      <c r="B3567">
        <v>2</v>
      </c>
      <c r="C3567">
        <v>0</v>
      </c>
      <c r="D3567">
        <v>7.9200000000000159E-2</v>
      </c>
    </row>
    <row r="3568" spans="1:4" x14ac:dyDescent="0.35">
      <c r="A3568">
        <v>1577.94</v>
      </c>
      <c r="B3568">
        <v>3</v>
      </c>
      <c r="C3568">
        <v>0</v>
      </c>
      <c r="D3568">
        <v>757.41120000000001</v>
      </c>
    </row>
    <row r="3569" spans="1:4" x14ac:dyDescent="0.35">
      <c r="A3569">
        <v>15.008000000000003</v>
      </c>
      <c r="B3569">
        <v>4</v>
      </c>
      <c r="C3569">
        <v>0.6</v>
      </c>
      <c r="D3569">
        <v>-12.006399999999999</v>
      </c>
    </row>
    <row r="3570" spans="1:4" x14ac:dyDescent="0.35">
      <c r="A3570">
        <v>59.98</v>
      </c>
      <c r="B3570">
        <v>2</v>
      </c>
      <c r="C3570">
        <v>0</v>
      </c>
      <c r="D3570">
        <v>26.391200000000005</v>
      </c>
    </row>
    <row r="3571" spans="1:4" x14ac:dyDescent="0.35">
      <c r="A3571">
        <v>2395.2000000000003</v>
      </c>
      <c r="B3571">
        <v>6</v>
      </c>
      <c r="C3571">
        <v>0.2</v>
      </c>
      <c r="D3571">
        <v>209.58000000000004</v>
      </c>
    </row>
    <row r="3572" spans="1:4" x14ac:dyDescent="0.35">
      <c r="A3572">
        <v>1687.8</v>
      </c>
      <c r="B3572">
        <v>4</v>
      </c>
      <c r="C3572">
        <v>0</v>
      </c>
      <c r="D3572">
        <v>742.63200000000006</v>
      </c>
    </row>
    <row r="3573" spans="1:4" x14ac:dyDescent="0.35">
      <c r="A3573">
        <v>7.9920000000000009</v>
      </c>
      <c r="B3573">
        <v>1</v>
      </c>
      <c r="C3573">
        <v>0.2</v>
      </c>
      <c r="D3573">
        <v>2.6972999999999994</v>
      </c>
    </row>
    <row r="3574" spans="1:4" x14ac:dyDescent="0.35">
      <c r="A3574">
        <v>5.1840000000000011</v>
      </c>
      <c r="B3574">
        <v>1</v>
      </c>
      <c r="C3574">
        <v>0.2</v>
      </c>
      <c r="D3574">
        <v>1.8144</v>
      </c>
    </row>
    <row r="3575" spans="1:4" x14ac:dyDescent="0.35">
      <c r="A3575">
        <v>11.68</v>
      </c>
      <c r="B3575">
        <v>2</v>
      </c>
      <c r="C3575">
        <v>0</v>
      </c>
      <c r="D3575">
        <v>5.4895999999999994</v>
      </c>
    </row>
    <row r="3576" spans="1:4" x14ac:dyDescent="0.35">
      <c r="A3576">
        <v>104.80000000000001</v>
      </c>
      <c r="B3576">
        <v>10</v>
      </c>
      <c r="C3576">
        <v>0</v>
      </c>
      <c r="D3576">
        <v>26.200000000000003</v>
      </c>
    </row>
    <row r="3577" spans="1:4" x14ac:dyDescent="0.35">
      <c r="A3577">
        <v>14.496000000000002</v>
      </c>
      <c r="B3577">
        <v>3</v>
      </c>
      <c r="C3577">
        <v>0.2</v>
      </c>
      <c r="D3577">
        <v>4.8924000000000003</v>
      </c>
    </row>
    <row r="3578" spans="1:4" x14ac:dyDescent="0.35">
      <c r="A3578">
        <v>4.7840000000000007</v>
      </c>
      <c r="B3578">
        <v>1</v>
      </c>
      <c r="C3578">
        <v>0.2</v>
      </c>
      <c r="D3578">
        <v>1.5547999999999997</v>
      </c>
    </row>
    <row r="3579" spans="1:4" x14ac:dyDescent="0.35">
      <c r="A3579">
        <v>4.7300000000000004</v>
      </c>
      <c r="B3579">
        <v>1</v>
      </c>
      <c r="C3579">
        <v>0</v>
      </c>
      <c r="D3579">
        <v>2.3177000000000003</v>
      </c>
    </row>
    <row r="3580" spans="1:4" x14ac:dyDescent="0.35">
      <c r="A3580">
        <v>7.89</v>
      </c>
      <c r="B3580">
        <v>1</v>
      </c>
      <c r="C3580">
        <v>0</v>
      </c>
      <c r="D3580">
        <v>0.31559999999999899</v>
      </c>
    </row>
    <row r="3581" spans="1:4" x14ac:dyDescent="0.35">
      <c r="A3581">
        <v>65.5</v>
      </c>
      <c r="B3581">
        <v>5</v>
      </c>
      <c r="C3581">
        <v>0</v>
      </c>
      <c r="D3581">
        <v>32.094999999999999</v>
      </c>
    </row>
    <row r="3582" spans="1:4" x14ac:dyDescent="0.35">
      <c r="A3582">
        <v>2430.08</v>
      </c>
      <c r="B3582">
        <v>8</v>
      </c>
      <c r="C3582">
        <v>0</v>
      </c>
      <c r="D3582">
        <v>388.81280000000015</v>
      </c>
    </row>
    <row r="3583" spans="1:4" x14ac:dyDescent="0.35">
      <c r="A3583">
        <v>104.85</v>
      </c>
      <c r="B3583">
        <v>1</v>
      </c>
      <c r="C3583">
        <v>0</v>
      </c>
      <c r="D3583">
        <v>50.327999999999996</v>
      </c>
    </row>
    <row r="3584" spans="1:4" x14ac:dyDescent="0.35">
      <c r="A3584">
        <v>3.9</v>
      </c>
      <c r="B3584">
        <v>2</v>
      </c>
      <c r="C3584">
        <v>0</v>
      </c>
      <c r="D3584">
        <v>1.5209999999999999</v>
      </c>
    </row>
    <row r="3585" spans="1:4" x14ac:dyDescent="0.35">
      <c r="A3585">
        <v>801.96</v>
      </c>
      <c r="B3585">
        <v>2</v>
      </c>
      <c r="C3585">
        <v>0</v>
      </c>
      <c r="D3585">
        <v>200.49</v>
      </c>
    </row>
    <row r="3586" spans="1:4" x14ac:dyDescent="0.35">
      <c r="A3586">
        <v>191.96</v>
      </c>
      <c r="B3586">
        <v>2</v>
      </c>
      <c r="C3586">
        <v>0</v>
      </c>
      <c r="D3586">
        <v>32.633199999999988</v>
      </c>
    </row>
    <row r="3587" spans="1:4" x14ac:dyDescent="0.35">
      <c r="A3587">
        <v>2.61</v>
      </c>
      <c r="B3587">
        <v>1</v>
      </c>
      <c r="C3587">
        <v>0</v>
      </c>
      <c r="D3587">
        <v>1.2005999999999999</v>
      </c>
    </row>
    <row r="3588" spans="1:4" x14ac:dyDescent="0.35">
      <c r="A3588">
        <v>5.96</v>
      </c>
      <c r="B3588">
        <v>2</v>
      </c>
      <c r="C3588">
        <v>0</v>
      </c>
      <c r="D3588">
        <v>1.6688000000000001</v>
      </c>
    </row>
    <row r="3589" spans="1:4" x14ac:dyDescent="0.35">
      <c r="A3589">
        <v>1169.694</v>
      </c>
      <c r="B3589">
        <v>3</v>
      </c>
      <c r="C3589">
        <v>0.4</v>
      </c>
      <c r="D3589">
        <v>-253.43369999999993</v>
      </c>
    </row>
    <row r="3590" spans="1:4" x14ac:dyDescent="0.35">
      <c r="A3590">
        <v>1665.62</v>
      </c>
      <c r="B3590">
        <v>2</v>
      </c>
      <c r="C3590">
        <v>0</v>
      </c>
      <c r="D3590">
        <v>33.312400000000025</v>
      </c>
    </row>
    <row r="3591" spans="1:4" x14ac:dyDescent="0.35">
      <c r="A3591">
        <v>2.88</v>
      </c>
      <c r="B3591">
        <v>1</v>
      </c>
      <c r="C3591">
        <v>0</v>
      </c>
      <c r="D3591">
        <v>1.4112</v>
      </c>
    </row>
    <row r="3592" spans="1:4" x14ac:dyDescent="0.35">
      <c r="A3592">
        <v>1443.96</v>
      </c>
      <c r="B3592">
        <v>12</v>
      </c>
      <c r="C3592">
        <v>0</v>
      </c>
      <c r="D3592">
        <v>375.42959999999994</v>
      </c>
    </row>
    <row r="3593" spans="1:4" x14ac:dyDescent="0.35">
      <c r="A3593">
        <v>2.92</v>
      </c>
      <c r="B3593">
        <v>1</v>
      </c>
      <c r="C3593">
        <v>0.2</v>
      </c>
      <c r="D3593">
        <v>0.36499999999999977</v>
      </c>
    </row>
    <row r="3594" spans="1:4" x14ac:dyDescent="0.35">
      <c r="A3594">
        <v>465.18</v>
      </c>
      <c r="B3594">
        <v>3</v>
      </c>
      <c r="C3594">
        <v>0</v>
      </c>
      <c r="D3594">
        <v>120.94680000000001</v>
      </c>
    </row>
    <row r="3595" spans="1:4" x14ac:dyDescent="0.35">
      <c r="A3595">
        <v>22.428000000000004</v>
      </c>
      <c r="B3595">
        <v>3</v>
      </c>
      <c r="C3595">
        <v>0.7</v>
      </c>
      <c r="D3595">
        <v>-17.942399999999992</v>
      </c>
    </row>
    <row r="3596" spans="1:4" x14ac:dyDescent="0.35">
      <c r="A3596">
        <v>37.52000000000001</v>
      </c>
      <c r="B3596">
        <v>5</v>
      </c>
      <c r="C3596">
        <v>0.2</v>
      </c>
      <c r="D3596">
        <v>3.7519999999999989</v>
      </c>
    </row>
    <row r="3597" spans="1:4" x14ac:dyDescent="0.35">
      <c r="A3597">
        <v>2.6240000000000001</v>
      </c>
      <c r="B3597">
        <v>1</v>
      </c>
      <c r="C3597">
        <v>0.2</v>
      </c>
      <c r="D3597">
        <v>0.42639999999999978</v>
      </c>
    </row>
    <row r="3598" spans="1:4" x14ac:dyDescent="0.35">
      <c r="A3598">
        <v>15.552000000000003</v>
      </c>
      <c r="B3598">
        <v>3</v>
      </c>
      <c r="C3598">
        <v>0.2</v>
      </c>
      <c r="D3598">
        <v>5.4432</v>
      </c>
    </row>
    <row r="3599" spans="1:4" x14ac:dyDescent="0.35">
      <c r="A3599">
        <v>64.704000000000008</v>
      </c>
      <c r="B3599">
        <v>6</v>
      </c>
      <c r="C3599">
        <v>0.2</v>
      </c>
      <c r="D3599">
        <v>-4.852800000000002</v>
      </c>
    </row>
    <row r="3600" spans="1:4" x14ac:dyDescent="0.35">
      <c r="A3600">
        <v>17.472000000000001</v>
      </c>
      <c r="B3600">
        <v>3</v>
      </c>
      <c r="C3600">
        <v>0.2</v>
      </c>
      <c r="D3600">
        <v>5.023200000000001</v>
      </c>
    </row>
    <row r="3601" spans="1:4" x14ac:dyDescent="0.35">
      <c r="A3601">
        <v>135.51599999999999</v>
      </c>
      <c r="B3601">
        <v>1</v>
      </c>
      <c r="C3601">
        <v>0.4</v>
      </c>
      <c r="D3601">
        <v>-31.620400000000004</v>
      </c>
    </row>
    <row r="3602" spans="1:4" x14ac:dyDescent="0.35">
      <c r="A3602">
        <v>431.92800000000005</v>
      </c>
      <c r="B3602">
        <v>9</v>
      </c>
      <c r="C3602">
        <v>0.2</v>
      </c>
      <c r="D3602">
        <v>64.789199999999951</v>
      </c>
    </row>
    <row r="3603" spans="1:4" x14ac:dyDescent="0.35">
      <c r="A3603">
        <v>12.448</v>
      </c>
      <c r="B3603">
        <v>2</v>
      </c>
      <c r="C3603">
        <v>0.2</v>
      </c>
      <c r="D3603">
        <v>3.8899999999999988</v>
      </c>
    </row>
    <row r="3604" spans="1:4" x14ac:dyDescent="0.35">
      <c r="A3604">
        <v>657.93</v>
      </c>
      <c r="B3604">
        <v>5</v>
      </c>
      <c r="C3604">
        <v>0.3</v>
      </c>
      <c r="D3604">
        <v>-93.989999999999952</v>
      </c>
    </row>
    <row r="3605" spans="1:4" x14ac:dyDescent="0.35">
      <c r="A3605">
        <v>277.39999999999998</v>
      </c>
      <c r="B3605">
        <v>5</v>
      </c>
      <c r="C3605">
        <v>0</v>
      </c>
      <c r="D3605">
        <v>133.15199999999999</v>
      </c>
    </row>
    <row r="3606" spans="1:4" x14ac:dyDescent="0.35">
      <c r="A3606">
        <v>25.16</v>
      </c>
      <c r="B3606">
        <v>2</v>
      </c>
      <c r="C3606">
        <v>0</v>
      </c>
      <c r="D3606">
        <v>8.5543999999999976</v>
      </c>
    </row>
    <row r="3607" spans="1:4" x14ac:dyDescent="0.35">
      <c r="A3607">
        <v>91.92</v>
      </c>
      <c r="B3607">
        <v>4</v>
      </c>
      <c r="C3607">
        <v>0</v>
      </c>
      <c r="D3607">
        <v>31.252800000000001</v>
      </c>
    </row>
    <row r="3608" spans="1:4" x14ac:dyDescent="0.35">
      <c r="A3608">
        <v>29.339999999999996</v>
      </c>
      <c r="B3608">
        <v>3</v>
      </c>
      <c r="C3608">
        <v>0</v>
      </c>
      <c r="D3608">
        <v>13.496399999999998</v>
      </c>
    </row>
    <row r="3609" spans="1:4" x14ac:dyDescent="0.35">
      <c r="A3609">
        <v>139.44</v>
      </c>
      <c r="B3609">
        <v>3</v>
      </c>
      <c r="C3609">
        <v>0.2</v>
      </c>
      <c r="D3609">
        <v>47.060999999999993</v>
      </c>
    </row>
    <row r="3610" spans="1:4" x14ac:dyDescent="0.35">
      <c r="A3610">
        <v>6.911999999999999</v>
      </c>
      <c r="B3610">
        <v>3</v>
      </c>
      <c r="C3610">
        <v>0.2</v>
      </c>
      <c r="D3610">
        <v>2.5056000000000003</v>
      </c>
    </row>
    <row r="3611" spans="1:4" x14ac:dyDescent="0.35">
      <c r="A3611">
        <v>27.096</v>
      </c>
      <c r="B3611">
        <v>3</v>
      </c>
      <c r="C3611">
        <v>0.2</v>
      </c>
      <c r="D3611">
        <v>2.0321999999999987</v>
      </c>
    </row>
    <row r="3612" spans="1:4" x14ac:dyDescent="0.35">
      <c r="A3612">
        <v>177.56800000000001</v>
      </c>
      <c r="B3612">
        <v>2</v>
      </c>
      <c r="C3612">
        <v>0.2</v>
      </c>
      <c r="D3612">
        <v>-37.733199999999989</v>
      </c>
    </row>
    <row r="3613" spans="1:4" x14ac:dyDescent="0.35">
      <c r="A3613">
        <v>58.415999999999997</v>
      </c>
      <c r="B3613">
        <v>2</v>
      </c>
      <c r="C3613">
        <v>0.2</v>
      </c>
      <c r="D3613">
        <v>16.794600000000003</v>
      </c>
    </row>
    <row r="3614" spans="1:4" x14ac:dyDescent="0.35">
      <c r="A3614">
        <v>16.448</v>
      </c>
      <c r="B3614">
        <v>2</v>
      </c>
      <c r="C3614">
        <v>0.2</v>
      </c>
      <c r="D3614">
        <v>5.5511999999999979</v>
      </c>
    </row>
    <row r="3615" spans="1:4" x14ac:dyDescent="0.35">
      <c r="A3615">
        <v>36.783999999999999</v>
      </c>
      <c r="B3615">
        <v>2</v>
      </c>
      <c r="C3615">
        <v>0.2</v>
      </c>
      <c r="D3615">
        <v>10.5754</v>
      </c>
    </row>
    <row r="3616" spans="1:4" x14ac:dyDescent="0.35">
      <c r="A3616">
        <v>718.11599999999987</v>
      </c>
      <c r="B3616">
        <v>6</v>
      </c>
      <c r="C3616">
        <v>0.3</v>
      </c>
      <c r="D3616">
        <v>-71.811599999999999</v>
      </c>
    </row>
    <row r="3617" spans="1:4" x14ac:dyDescent="0.35">
      <c r="A3617">
        <v>31.776</v>
      </c>
      <c r="B3617">
        <v>4</v>
      </c>
      <c r="C3617">
        <v>0.2</v>
      </c>
      <c r="D3617">
        <v>8.7384000000000022</v>
      </c>
    </row>
    <row r="3618" spans="1:4" x14ac:dyDescent="0.35">
      <c r="A3618">
        <v>9.5550000000000015</v>
      </c>
      <c r="B3618">
        <v>5</v>
      </c>
      <c r="C3618">
        <v>0.7</v>
      </c>
      <c r="D3618">
        <v>-7.3254999999999981</v>
      </c>
    </row>
    <row r="3619" spans="1:4" x14ac:dyDescent="0.35">
      <c r="A3619">
        <v>487.98400000000004</v>
      </c>
      <c r="B3619">
        <v>2</v>
      </c>
      <c r="C3619">
        <v>0.2</v>
      </c>
      <c r="D3619">
        <v>152.49499999999998</v>
      </c>
    </row>
    <row r="3620" spans="1:4" x14ac:dyDescent="0.35">
      <c r="A3620">
        <v>5.5600000000000005</v>
      </c>
      <c r="B3620">
        <v>1</v>
      </c>
      <c r="C3620">
        <v>0.2</v>
      </c>
      <c r="D3620">
        <v>1.7374999999999998</v>
      </c>
    </row>
    <row r="3621" spans="1:4" x14ac:dyDescent="0.35">
      <c r="A3621">
        <v>217.85</v>
      </c>
      <c r="B3621">
        <v>5</v>
      </c>
      <c r="C3621">
        <v>0</v>
      </c>
      <c r="D3621">
        <v>65.35499999999999</v>
      </c>
    </row>
    <row r="3622" spans="1:4" x14ac:dyDescent="0.35">
      <c r="A3622">
        <v>40.775999999999996</v>
      </c>
      <c r="B3622">
        <v>3</v>
      </c>
      <c r="C3622">
        <v>0.2</v>
      </c>
      <c r="D3622">
        <v>4.5872999999999937</v>
      </c>
    </row>
    <row r="3623" spans="1:4" x14ac:dyDescent="0.35">
      <c r="A3623">
        <v>63.936000000000007</v>
      </c>
      <c r="B3623">
        <v>8</v>
      </c>
      <c r="C3623">
        <v>0.2</v>
      </c>
      <c r="D3623">
        <v>5.5944000000000003</v>
      </c>
    </row>
    <row r="3624" spans="1:4" x14ac:dyDescent="0.35">
      <c r="A3624">
        <v>142.4</v>
      </c>
      <c r="B3624">
        <v>5</v>
      </c>
      <c r="C3624">
        <v>0</v>
      </c>
      <c r="D3624">
        <v>52.688000000000002</v>
      </c>
    </row>
    <row r="3625" spans="1:4" x14ac:dyDescent="0.35">
      <c r="A3625">
        <v>7.16</v>
      </c>
      <c r="B3625">
        <v>2</v>
      </c>
      <c r="C3625">
        <v>0</v>
      </c>
      <c r="D3625">
        <v>3.4367999999999999</v>
      </c>
    </row>
    <row r="3626" spans="1:4" x14ac:dyDescent="0.35">
      <c r="A3626">
        <v>681.40800000000013</v>
      </c>
      <c r="B3626">
        <v>12</v>
      </c>
      <c r="C3626">
        <v>0.2</v>
      </c>
      <c r="D3626">
        <v>42.588000000000022</v>
      </c>
    </row>
    <row r="3627" spans="1:4" x14ac:dyDescent="0.35">
      <c r="A3627">
        <v>3.52</v>
      </c>
      <c r="B3627">
        <v>2</v>
      </c>
      <c r="C3627">
        <v>0</v>
      </c>
      <c r="D3627">
        <v>1.0207999999999999</v>
      </c>
    </row>
    <row r="3628" spans="1:4" x14ac:dyDescent="0.35">
      <c r="A3628">
        <v>5.58</v>
      </c>
      <c r="B3628">
        <v>1</v>
      </c>
      <c r="C3628">
        <v>0</v>
      </c>
      <c r="D3628">
        <v>1.3949999999999996</v>
      </c>
    </row>
    <row r="3629" spans="1:4" x14ac:dyDescent="0.35">
      <c r="A3629">
        <v>36.32</v>
      </c>
      <c r="B3629">
        <v>1</v>
      </c>
      <c r="C3629">
        <v>0</v>
      </c>
      <c r="D3629">
        <v>10.895999999999997</v>
      </c>
    </row>
    <row r="3630" spans="1:4" x14ac:dyDescent="0.35">
      <c r="A3630">
        <v>2060.7440000000001</v>
      </c>
      <c r="B3630">
        <v>7</v>
      </c>
      <c r="C3630">
        <v>0.2</v>
      </c>
      <c r="D3630">
        <v>643.98249999999996</v>
      </c>
    </row>
    <row r="3631" spans="1:4" x14ac:dyDescent="0.35">
      <c r="A3631">
        <v>52.272000000000006</v>
      </c>
      <c r="B3631">
        <v>3</v>
      </c>
      <c r="C3631">
        <v>0.2</v>
      </c>
      <c r="D3631">
        <v>9.8009999999999984</v>
      </c>
    </row>
    <row r="3632" spans="1:4" x14ac:dyDescent="0.35">
      <c r="A3632">
        <v>213.13600000000002</v>
      </c>
      <c r="B3632">
        <v>7</v>
      </c>
      <c r="C3632">
        <v>0.2</v>
      </c>
      <c r="D3632">
        <v>23.977799999999988</v>
      </c>
    </row>
    <row r="3633" spans="1:4" x14ac:dyDescent="0.35">
      <c r="A3633">
        <v>69.52</v>
      </c>
      <c r="B3633">
        <v>2</v>
      </c>
      <c r="C3633">
        <v>0</v>
      </c>
      <c r="D3633">
        <v>19.465600000000002</v>
      </c>
    </row>
    <row r="3634" spans="1:4" x14ac:dyDescent="0.35">
      <c r="A3634">
        <v>763.44</v>
      </c>
      <c r="B3634">
        <v>8</v>
      </c>
      <c r="C3634">
        <v>0</v>
      </c>
      <c r="D3634">
        <v>45.80639999999994</v>
      </c>
    </row>
    <row r="3635" spans="1:4" x14ac:dyDescent="0.35">
      <c r="A3635">
        <v>9.2159999999999993</v>
      </c>
      <c r="B3635">
        <v>4</v>
      </c>
      <c r="C3635">
        <v>0.2</v>
      </c>
      <c r="D3635">
        <v>3.3408000000000002</v>
      </c>
    </row>
    <row r="3636" spans="1:4" x14ac:dyDescent="0.35">
      <c r="A3636">
        <v>41.957999999999998</v>
      </c>
      <c r="B3636">
        <v>7</v>
      </c>
      <c r="C3636">
        <v>0.4</v>
      </c>
      <c r="D3636">
        <v>-9.7901999999999987</v>
      </c>
    </row>
    <row r="3637" spans="1:4" x14ac:dyDescent="0.35">
      <c r="A3637">
        <v>89.567999999999998</v>
      </c>
      <c r="B3637">
        <v>2</v>
      </c>
      <c r="C3637">
        <v>0.2</v>
      </c>
      <c r="D3637">
        <v>32.468400000000003</v>
      </c>
    </row>
    <row r="3638" spans="1:4" x14ac:dyDescent="0.35">
      <c r="A3638">
        <v>22.248000000000001</v>
      </c>
      <c r="B3638">
        <v>3</v>
      </c>
      <c r="C3638">
        <v>0.2</v>
      </c>
      <c r="D3638">
        <v>7.5086999999999984</v>
      </c>
    </row>
    <row r="3639" spans="1:4" x14ac:dyDescent="0.35">
      <c r="A3639">
        <v>334.88000000000005</v>
      </c>
      <c r="B3639">
        <v>4</v>
      </c>
      <c r="C3639">
        <v>0.2</v>
      </c>
      <c r="D3639">
        <v>29.301999999999978</v>
      </c>
    </row>
    <row r="3640" spans="1:4" x14ac:dyDescent="0.35">
      <c r="A3640">
        <v>148.28800000000001</v>
      </c>
      <c r="B3640">
        <v>7</v>
      </c>
      <c r="C3640">
        <v>0.2</v>
      </c>
      <c r="D3640">
        <v>29.657599999999988</v>
      </c>
    </row>
    <row r="3641" spans="1:4" x14ac:dyDescent="0.35">
      <c r="A3641">
        <v>4.6240000000000006</v>
      </c>
      <c r="B3641">
        <v>1</v>
      </c>
      <c r="C3641">
        <v>0.2</v>
      </c>
      <c r="D3641">
        <v>1.6762000000000001</v>
      </c>
    </row>
    <row r="3642" spans="1:4" x14ac:dyDescent="0.35">
      <c r="A3642">
        <v>178.92000000000002</v>
      </c>
      <c r="B3642">
        <v>7</v>
      </c>
      <c r="C3642">
        <v>0.2</v>
      </c>
      <c r="D3642">
        <v>-29.074500000000008</v>
      </c>
    </row>
    <row r="3643" spans="1:4" x14ac:dyDescent="0.35">
      <c r="A3643">
        <v>69.888000000000005</v>
      </c>
      <c r="B3643">
        <v>7</v>
      </c>
      <c r="C3643">
        <v>0.7</v>
      </c>
      <c r="D3643">
        <v>-46.591999999999999</v>
      </c>
    </row>
    <row r="3644" spans="1:4" x14ac:dyDescent="0.35">
      <c r="A3644">
        <v>487.98400000000004</v>
      </c>
      <c r="B3644">
        <v>2</v>
      </c>
      <c r="C3644">
        <v>0.2</v>
      </c>
      <c r="D3644">
        <v>152.49499999999998</v>
      </c>
    </row>
    <row r="3645" spans="1:4" x14ac:dyDescent="0.35">
      <c r="A3645">
        <v>47.3</v>
      </c>
      <c r="B3645">
        <v>2</v>
      </c>
      <c r="C3645">
        <v>0</v>
      </c>
      <c r="D3645">
        <v>12.298000000000002</v>
      </c>
    </row>
    <row r="3646" spans="1:4" x14ac:dyDescent="0.35">
      <c r="A3646">
        <v>4.13</v>
      </c>
      <c r="B3646">
        <v>1</v>
      </c>
      <c r="C3646">
        <v>0</v>
      </c>
      <c r="D3646">
        <v>1.1564000000000001</v>
      </c>
    </row>
    <row r="3647" spans="1:4" x14ac:dyDescent="0.35">
      <c r="A3647">
        <v>155.12</v>
      </c>
      <c r="B3647">
        <v>5</v>
      </c>
      <c r="C3647">
        <v>0.2</v>
      </c>
      <c r="D3647">
        <v>50.413999999999987</v>
      </c>
    </row>
    <row r="3648" spans="1:4" x14ac:dyDescent="0.35">
      <c r="A3648">
        <v>6.48</v>
      </c>
      <c r="B3648">
        <v>1</v>
      </c>
      <c r="C3648">
        <v>0</v>
      </c>
      <c r="D3648">
        <v>3.1752000000000002</v>
      </c>
    </row>
    <row r="3649" spans="1:4" x14ac:dyDescent="0.35">
      <c r="A3649">
        <v>15.52</v>
      </c>
      <c r="B3649">
        <v>4</v>
      </c>
      <c r="C3649">
        <v>0</v>
      </c>
      <c r="D3649">
        <v>4.5007999999999981</v>
      </c>
    </row>
    <row r="3650" spans="1:4" x14ac:dyDescent="0.35">
      <c r="A3650">
        <v>2.9460000000000006</v>
      </c>
      <c r="B3650">
        <v>2</v>
      </c>
      <c r="C3650">
        <v>0.7</v>
      </c>
      <c r="D3650">
        <v>-2.0621999999999998</v>
      </c>
    </row>
    <row r="3651" spans="1:4" x14ac:dyDescent="0.35">
      <c r="A3651">
        <v>55.104000000000006</v>
      </c>
      <c r="B3651">
        <v>6</v>
      </c>
      <c r="C3651">
        <v>0.2</v>
      </c>
      <c r="D3651">
        <v>18.597599999999993</v>
      </c>
    </row>
    <row r="3652" spans="1:4" x14ac:dyDescent="0.35">
      <c r="A3652">
        <v>104.88</v>
      </c>
      <c r="B3652">
        <v>6</v>
      </c>
      <c r="C3652">
        <v>0</v>
      </c>
      <c r="D3652">
        <v>41.952000000000005</v>
      </c>
    </row>
    <row r="3653" spans="1:4" x14ac:dyDescent="0.35">
      <c r="A3653">
        <v>34.700000000000003</v>
      </c>
      <c r="B3653">
        <v>5</v>
      </c>
      <c r="C3653">
        <v>0</v>
      </c>
      <c r="D3653">
        <v>12.492000000000001</v>
      </c>
    </row>
    <row r="3654" spans="1:4" x14ac:dyDescent="0.35">
      <c r="A3654">
        <v>33.72</v>
      </c>
      <c r="B3654">
        <v>4</v>
      </c>
      <c r="C3654">
        <v>0</v>
      </c>
      <c r="D3654">
        <v>15.511199999999999</v>
      </c>
    </row>
    <row r="3655" spans="1:4" x14ac:dyDescent="0.35">
      <c r="A3655">
        <v>14.940000000000001</v>
      </c>
      <c r="B3655">
        <v>3</v>
      </c>
      <c r="C3655">
        <v>0</v>
      </c>
      <c r="D3655">
        <v>7.0218000000000007</v>
      </c>
    </row>
    <row r="3656" spans="1:4" x14ac:dyDescent="0.35">
      <c r="A3656">
        <v>638.73</v>
      </c>
      <c r="B3656">
        <v>9</v>
      </c>
      <c r="C3656">
        <v>0</v>
      </c>
      <c r="D3656">
        <v>166.06979999999999</v>
      </c>
    </row>
    <row r="3657" spans="1:4" x14ac:dyDescent="0.35">
      <c r="A3657">
        <v>113.56800000000001</v>
      </c>
      <c r="B3657">
        <v>2</v>
      </c>
      <c r="C3657">
        <v>0.2</v>
      </c>
      <c r="D3657">
        <v>-21.294000000000018</v>
      </c>
    </row>
    <row r="3658" spans="1:4" x14ac:dyDescent="0.35">
      <c r="A3658">
        <v>9.0960000000000001</v>
      </c>
      <c r="B3658">
        <v>1</v>
      </c>
      <c r="C3658">
        <v>0.2</v>
      </c>
      <c r="D3658">
        <v>1.7054999999999998</v>
      </c>
    </row>
    <row r="3659" spans="1:4" x14ac:dyDescent="0.35">
      <c r="A3659">
        <v>8.6880000000000006</v>
      </c>
      <c r="B3659">
        <v>3</v>
      </c>
      <c r="C3659">
        <v>0.2</v>
      </c>
      <c r="D3659">
        <v>2.9322000000000004</v>
      </c>
    </row>
    <row r="3660" spans="1:4" x14ac:dyDescent="0.35">
      <c r="A3660">
        <v>30.880000000000003</v>
      </c>
      <c r="B3660">
        <v>4</v>
      </c>
      <c r="C3660">
        <v>0.2</v>
      </c>
      <c r="D3660">
        <v>3.8599999999999977</v>
      </c>
    </row>
    <row r="3661" spans="1:4" x14ac:dyDescent="0.35">
      <c r="A3661">
        <v>6.4080000000000004</v>
      </c>
      <c r="B3661">
        <v>3</v>
      </c>
      <c r="C3661">
        <v>0.2</v>
      </c>
      <c r="D3661">
        <v>1.4418</v>
      </c>
    </row>
    <row r="3662" spans="1:4" x14ac:dyDescent="0.35">
      <c r="A3662">
        <v>33.799999999999997</v>
      </c>
      <c r="B3662">
        <v>5</v>
      </c>
      <c r="C3662">
        <v>0.2</v>
      </c>
      <c r="D3662">
        <v>4.2249999999999979</v>
      </c>
    </row>
    <row r="3663" spans="1:4" x14ac:dyDescent="0.35">
      <c r="A3663">
        <v>377.96999999999997</v>
      </c>
      <c r="B3663">
        <v>3</v>
      </c>
      <c r="C3663">
        <v>0</v>
      </c>
      <c r="D3663">
        <v>94.492500000000007</v>
      </c>
    </row>
    <row r="3664" spans="1:4" x14ac:dyDescent="0.35">
      <c r="A3664">
        <v>258.89999999999998</v>
      </c>
      <c r="B3664">
        <v>10</v>
      </c>
      <c r="C3664">
        <v>0</v>
      </c>
      <c r="D3664">
        <v>93.203999999999994</v>
      </c>
    </row>
    <row r="3665" spans="1:4" x14ac:dyDescent="0.35">
      <c r="A3665">
        <v>24.56</v>
      </c>
      <c r="B3665">
        <v>2</v>
      </c>
      <c r="C3665">
        <v>0</v>
      </c>
      <c r="D3665">
        <v>11.543199999999999</v>
      </c>
    </row>
    <row r="3666" spans="1:4" x14ac:dyDescent="0.35">
      <c r="A3666">
        <v>27.888000000000002</v>
      </c>
      <c r="B3666">
        <v>7</v>
      </c>
      <c r="C3666">
        <v>0.2</v>
      </c>
      <c r="D3666">
        <v>9.0635999999999974</v>
      </c>
    </row>
    <row r="3667" spans="1:4" x14ac:dyDescent="0.35">
      <c r="A3667">
        <v>6.4560000000000004</v>
      </c>
      <c r="B3667">
        <v>4</v>
      </c>
      <c r="C3667">
        <v>0.7</v>
      </c>
      <c r="D3667">
        <v>-4.5191999999999979</v>
      </c>
    </row>
    <row r="3668" spans="1:4" x14ac:dyDescent="0.35">
      <c r="A3668">
        <v>52.679999999999993</v>
      </c>
      <c r="B3668">
        <v>3</v>
      </c>
      <c r="C3668">
        <v>0.2</v>
      </c>
      <c r="D3668">
        <v>19.754999999999999</v>
      </c>
    </row>
    <row r="3669" spans="1:4" x14ac:dyDescent="0.35">
      <c r="A3669">
        <v>13.88</v>
      </c>
      <c r="B3669">
        <v>5</v>
      </c>
      <c r="C3669">
        <v>0.2</v>
      </c>
      <c r="D3669">
        <v>-2.6025000000000014</v>
      </c>
    </row>
    <row r="3670" spans="1:4" x14ac:dyDescent="0.35">
      <c r="A3670">
        <v>103.92000000000002</v>
      </c>
      <c r="B3670">
        <v>10</v>
      </c>
      <c r="C3670">
        <v>0.2</v>
      </c>
      <c r="D3670">
        <v>-18.186000000000014</v>
      </c>
    </row>
    <row r="3671" spans="1:4" x14ac:dyDescent="0.35">
      <c r="A3671">
        <v>11.52</v>
      </c>
      <c r="B3671">
        <v>5</v>
      </c>
      <c r="C3671">
        <v>0.2</v>
      </c>
      <c r="D3671">
        <v>3.7439999999999989</v>
      </c>
    </row>
    <row r="3672" spans="1:4" x14ac:dyDescent="0.35">
      <c r="A3672">
        <v>10.368000000000002</v>
      </c>
      <c r="B3672">
        <v>2</v>
      </c>
      <c r="C3672">
        <v>0.2</v>
      </c>
      <c r="D3672">
        <v>3.6288</v>
      </c>
    </row>
    <row r="3673" spans="1:4" x14ac:dyDescent="0.35">
      <c r="A3673">
        <v>39.072000000000003</v>
      </c>
      <c r="B3673">
        <v>3</v>
      </c>
      <c r="C3673">
        <v>0.2</v>
      </c>
      <c r="D3673">
        <v>2.9304000000000023</v>
      </c>
    </row>
    <row r="3674" spans="1:4" x14ac:dyDescent="0.35">
      <c r="A3674">
        <v>8.8719999999999999</v>
      </c>
      <c r="B3674">
        <v>1</v>
      </c>
      <c r="C3674">
        <v>0.2</v>
      </c>
      <c r="D3674">
        <v>3.2161</v>
      </c>
    </row>
    <row r="3675" spans="1:4" x14ac:dyDescent="0.35">
      <c r="A3675">
        <v>121.10400000000003</v>
      </c>
      <c r="B3675">
        <v>6</v>
      </c>
      <c r="C3675">
        <v>0.7</v>
      </c>
      <c r="D3675">
        <v>-100.91999999999999</v>
      </c>
    </row>
    <row r="3676" spans="1:4" x14ac:dyDescent="0.35">
      <c r="A3676">
        <v>127.372</v>
      </c>
      <c r="B3676">
        <v>2</v>
      </c>
      <c r="C3676">
        <v>0.3</v>
      </c>
      <c r="D3676">
        <v>-30.933200000000006</v>
      </c>
    </row>
    <row r="3677" spans="1:4" x14ac:dyDescent="0.35">
      <c r="A3677">
        <v>47.952000000000005</v>
      </c>
      <c r="B3677">
        <v>3</v>
      </c>
      <c r="C3677">
        <v>0.2</v>
      </c>
      <c r="D3677">
        <v>16.183799999999998</v>
      </c>
    </row>
    <row r="3678" spans="1:4" x14ac:dyDescent="0.35">
      <c r="A3678">
        <v>44.46</v>
      </c>
      <c r="B3678">
        <v>2</v>
      </c>
      <c r="C3678">
        <v>0</v>
      </c>
      <c r="D3678">
        <v>14.671799999999998</v>
      </c>
    </row>
    <row r="3679" spans="1:4" x14ac:dyDescent="0.35">
      <c r="A3679">
        <v>15.8</v>
      </c>
      <c r="B3679">
        <v>4</v>
      </c>
      <c r="C3679">
        <v>0</v>
      </c>
      <c r="D3679">
        <v>5.0559999999999992</v>
      </c>
    </row>
    <row r="3680" spans="1:4" x14ac:dyDescent="0.35">
      <c r="A3680">
        <v>464.97</v>
      </c>
      <c r="B3680">
        <v>3</v>
      </c>
      <c r="C3680">
        <v>0</v>
      </c>
      <c r="D3680">
        <v>209.23649999999998</v>
      </c>
    </row>
    <row r="3681" spans="1:4" x14ac:dyDescent="0.35">
      <c r="A3681">
        <v>181.96</v>
      </c>
      <c r="B3681">
        <v>2</v>
      </c>
      <c r="C3681">
        <v>0</v>
      </c>
      <c r="D3681">
        <v>20.015600000000006</v>
      </c>
    </row>
    <row r="3682" spans="1:4" x14ac:dyDescent="0.35">
      <c r="A3682">
        <v>12.39</v>
      </c>
      <c r="B3682">
        <v>3</v>
      </c>
      <c r="C3682">
        <v>0</v>
      </c>
      <c r="D3682">
        <v>5.6993999999999998</v>
      </c>
    </row>
    <row r="3683" spans="1:4" x14ac:dyDescent="0.35">
      <c r="A3683">
        <v>84.09</v>
      </c>
      <c r="B3683">
        <v>3</v>
      </c>
      <c r="C3683">
        <v>0</v>
      </c>
      <c r="D3683">
        <v>42.045000000000002</v>
      </c>
    </row>
    <row r="3684" spans="1:4" x14ac:dyDescent="0.35">
      <c r="A3684">
        <v>79.36</v>
      </c>
      <c r="B3684">
        <v>4</v>
      </c>
      <c r="C3684">
        <v>0</v>
      </c>
      <c r="D3684">
        <v>32.537600000000005</v>
      </c>
    </row>
    <row r="3685" spans="1:4" x14ac:dyDescent="0.35">
      <c r="A3685">
        <v>153.35999999999999</v>
      </c>
      <c r="B3685">
        <v>9</v>
      </c>
      <c r="C3685">
        <v>0</v>
      </c>
      <c r="D3685">
        <v>70.545599999999979</v>
      </c>
    </row>
    <row r="3686" spans="1:4" x14ac:dyDescent="0.35">
      <c r="A3686">
        <v>43.68</v>
      </c>
      <c r="B3686">
        <v>6</v>
      </c>
      <c r="C3686">
        <v>0</v>
      </c>
      <c r="D3686">
        <v>21.403200000000002</v>
      </c>
    </row>
    <row r="3687" spans="1:4" x14ac:dyDescent="0.35">
      <c r="A3687">
        <v>98.21</v>
      </c>
      <c r="B3687">
        <v>7</v>
      </c>
      <c r="C3687">
        <v>0</v>
      </c>
      <c r="D3687">
        <v>28.480899999999984</v>
      </c>
    </row>
    <row r="3688" spans="1:4" x14ac:dyDescent="0.35">
      <c r="A3688">
        <v>9.84</v>
      </c>
      <c r="B3688">
        <v>3</v>
      </c>
      <c r="C3688">
        <v>0</v>
      </c>
      <c r="D3688">
        <v>3.2471999999999994</v>
      </c>
    </row>
    <row r="3689" spans="1:4" x14ac:dyDescent="0.35">
      <c r="A3689">
        <v>2.6940000000000004</v>
      </c>
      <c r="B3689">
        <v>2</v>
      </c>
      <c r="C3689">
        <v>0.7</v>
      </c>
      <c r="D3689">
        <v>-2.2450000000000001</v>
      </c>
    </row>
    <row r="3690" spans="1:4" x14ac:dyDescent="0.35">
      <c r="A3690">
        <v>25.344000000000001</v>
      </c>
      <c r="B3690">
        <v>6</v>
      </c>
      <c r="C3690">
        <v>0.2</v>
      </c>
      <c r="D3690">
        <v>7.92</v>
      </c>
    </row>
    <row r="3691" spans="1:4" x14ac:dyDescent="0.35">
      <c r="A3691">
        <v>43.92</v>
      </c>
      <c r="B3691">
        <v>5</v>
      </c>
      <c r="C3691">
        <v>0.2</v>
      </c>
      <c r="D3691">
        <v>15.921000000000003</v>
      </c>
    </row>
    <row r="3692" spans="1:4" x14ac:dyDescent="0.35">
      <c r="A3692">
        <v>59.994000000000007</v>
      </c>
      <c r="B3692">
        <v>2</v>
      </c>
      <c r="C3692">
        <v>0.7</v>
      </c>
      <c r="D3692">
        <v>-45.995400000000004</v>
      </c>
    </row>
    <row r="3693" spans="1:4" x14ac:dyDescent="0.35">
      <c r="A3693">
        <v>439.99200000000002</v>
      </c>
      <c r="B3693">
        <v>1</v>
      </c>
      <c r="C3693">
        <v>0.2</v>
      </c>
      <c r="D3693">
        <v>164.99700000000001</v>
      </c>
    </row>
    <row r="3694" spans="1:4" x14ac:dyDescent="0.35">
      <c r="A3694">
        <v>87.96</v>
      </c>
      <c r="B3694">
        <v>5</v>
      </c>
      <c r="C3694">
        <v>0.2</v>
      </c>
      <c r="D3694">
        <v>30.785999999999998</v>
      </c>
    </row>
    <row r="3695" spans="1:4" x14ac:dyDescent="0.35">
      <c r="A3695">
        <v>15.488</v>
      </c>
      <c r="B3695">
        <v>4</v>
      </c>
      <c r="C3695">
        <v>0.2</v>
      </c>
      <c r="D3695">
        <v>3.6783999999999999</v>
      </c>
    </row>
    <row r="3696" spans="1:4" x14ac:dyDescent="0.35">
      <c r="A3696">
        <v>232.96</v>
      </c>
      <c r="B3696">
        <v>7</v>
      </c>
      <c r="C3696">
        <v>0</v>
      </c>
      <c r="D3696">
        <v>116.48</v>
      </c>
    </row>
    <row r="3697" spans="1:4" x14ac:dyDescent="0.35">
      <c r="A3697">
        <v>66.539999999999992</v>
      </c>
      <c r="B3697">
        <v>6</v>
      </c>
      <c r="C3697">
        <v>0</v>
      </c>
      <c r="D3697">
        <v>32.604599999999998</v>
      </c>
    </row>
    <row r="3698" spans="1:4" x14ac:dyDescent="0.35">
      <c r="A3698">
        <v>43.26</v>
      </c>
      <c r="B3698">
        <v>3</v>
      </c>
      <c r="C3698">
        <v>0</v>
      </c>
      <c r="D3698">
        <v>14.275799999999998</v>
      </c>
    </row>
    <row r="3699" spans="1:4" x14ac:dyDescent="0.35">
      <c r="A3699">
        <v>141.96</v>
      </c>
      <c r="B3699">
        <v>2</v>
      </c>
      <c r="C3699">
        <v>0</v>
      </c>
      <c r="D3699">
        <v>22.7136</v>
      </c>
    </row>
    <row r="3700" spans="1:4" x14ac:dyDescent="0.35">
      <c r="A3700">
        <v>79.400000000000006</v>
      </c>
      <c r="B3700">
        <v>5</v>
      </c>
      <c r="C3700">
        <v>0.2</v>
      </c>
      <c r="D3700">
        <v>5.9550000000000054</v>
      </c>
    </row>
    <row r="3701" spans="1:4" x14ac:dyDescent="0.35">
      <c r="A3701">
        <v>163.96</v>
      </c>
      <c r="B3701">
        <v>4</v>
      </c>
      <c r="C3701">
        <v>0</v>
      </c>
      <c r="D3701">
        <v>70.502800000000008</v>
      </c>
    </row>
    <row r="3702" spans="1:4" x14ac:dyDescent="0.35">
      <c r="A3702">
        <v>37.93</v>
      </c>
      <c r="B3702">
        <v>1</v>
      </c>
      <c r="C3702">
        <v>0</v>
      </c>
      <c r="D3702">
        <v>6.8273999999999972</v>
      </c>
    </row>
    <row r="3703" spans="1:4" x14ac:dyDescent="0.35">
      <c r="A3703">
        <v>15.168000000000001</v>
      </c>
      <c r="B3703">
        <v>2</v>
      </c>
      <c r="C3703">
        <v>0.2</v>
      </c>
      <c r="D3703">
        <v>3.7920000000000011</v>
      </c>
    </row>
    <row r="3704" spans="1:4" x14ac:dyDescent="0.35">
      <c r="A3704">
        <v>24.78</v>
      </c>
      <c r="B3704">
        <v>6</v>
      </c>
      <c r="C3704">
        <v>0</v>
      </c>
      <c r="D3704">
        <v>6.9384000000000006</v>
      </c>
    </row>
    <row r="3705" spans="1:4" x14ac:dyDescent="0.35">
      <c r="A3705">
        <v>19.14</v>
      </c>
      <c r="B3705">
        <v>3</v>
      </c>
      <c r="C3705">
        <v>0</v>
      </c>
      <c r="D3705">
        <v>8.8043999999999993</v>
      </c>
    </row>
    <row r="3706" spans="1:4" x14ac:dyDescent="0.35">
      <c r="A3706">
        <v>899.97</v>
      </c>
      <c r="B3706">
        <v>3</v>
      </c>
      <c r="C3706">
        <v>0</v>
      </c>
      <c r="D3706">
        <v>314.98950000000002</v>
      </c>
    </row>
    <row r="3707" spans="1:4" x14ac:dyDescent="0.35">
      <c r="A3707">
        <v>32.400000000000006</v>
      </c>
      <c r="B3707">
        <v>5</v>
      </c>
      <c r="C3707">
        <v>0</v>
      </c>
      <c r="D3707">
        <v>15.552000000000001</v>
      </c>
    </row>
    <row r="3708" spans="1:4" x14ac:dyDescent="0.35">
      <c r="A3708">
        <v>23.832000000000001</v>
      </c>
      <c r="B3708">
        <v>3</v>
      </c>
      <c r="C3708">
        <v>0.2</v>
      </c>
      <c r="D3708">
        <v>6.5538000000000007</v>
      </c>
    </row>
    <row r="3709" spans="1:4" x14ac:dyDescent="0.35">
      <c r="A3709">
        <v>6.3680000000000003</v>
      </c>
      <c r="B3709">
        <v>2</v>
      </c>
      <c r="C3709">
        <v>0.6</v>
      </c>
      <c r="D3709">
        <v>-2.5471999999999984</v>
      </c>
    </row>
    <row r="3710" spans="1:4" x14ac:dyDescent="0.35">
      <c r="A3710">
        <v>34.175999999999995</v>
      </c>
      <c r="B3710">
        <v>3</v>
      </c>
      <c r="C3710">
        <v>0.8</v>
      </c>
      <c r="D3710">
        <v>-87.148800000000023</v>
      </c>
    </row>
    <row r="3711" spans="1:4" x14ac:dyDescent="0.35">
      <c r="A3711">
        <v>5.5440000000000005</v>
      </c>
      <c r="B3711">
        <v>7</v>
      </c>
      <c r="C3711">
        <v>0.2</v>
      </c>
      <c r="D3711">
        <v>1.6632000000000007</v>
      </c>
    </row>
    <row r="3712" spans="1:4" x14ac:dyDescent="0.35">
      <c r="A3712">
        <v>510.24</v>
      </c>
      <c r="B3712">
        <v>3</v>
      </c>
      <c r="C3712">
        <v>0.2</v>
      </c>
      <c r="D3712">
        <v>6.3779999999999575</v>
      </c>
    </row>
    <row r="3713" spans="1:4" x14ac:dyDescent="0.35">
      <c r="A3713">
        <v>204.95000000000002</v>
      </c>
      <c r="B3713">
        <v>5</v>
      </c>
      <c r="C3713">
        <v>0</v>
      </c>
      <c r="D3713">
        <v>100.4255</v>
      </c>
    </row>
    <row r="3714" spans="1:4" x14ac:dyDescent="0.35">
      <c r="A3714">
        <v>11.54</v>
      </c>
      <c r="B3714">
        <v>1</v>
      </c>
      <c r="C3714">
        <v>0</v>
      </c>
      <c r="D3714">
        <v>3.4619999999999997</v>
      </c>
    </row>
    <row r="3715" spans="1:4" x14ac:dyDescent="0.35">
      <c r="A3715">
        <v>162.60000000000002</v>
      </c>
      <c r="B3715">
        <v>3</v>
      </c>
      <c r="C3715">
        <v>0</v>
      </c>
      <c r="D3715">
        <v>34.145999999999994</v>
      </c>
    </row>
    <row r="3716" spans="1:4" x14ac:dyDescent="0.35">
      <c r="A3716">
        <v>45.68</v>
      </c>
      <c r="B3716">
        <v>2</v>
      </c>
      <c r="C3716">
        <v>0</v>
      </c>
      <c r="D3716">
        <v>21.012799999999999</v>
      </c>
    </row>
    <row r="3717" spans="1:4" x14ac:dyDescent="0.35">
      <c r="A3717">
        <v>603.91999999999996</v>
      </c>
      <c r="B3717">
        <v>5</v>
      </c>
      <c r="C3717">
        <v>0.2</v>
      </c>
      <c r="D3717">
        <v>45.294000000000011</v>
      </c>
    </row>
    <row r="3718" spans="1:4" x14ac:dyDescent="0.35">
      <c r="A3718">
        <v>23.55</v>
      </c>
      <c r="B3718">
        <v>5</v>
      </c>
      <c r="C3718">
        <v>0</v>
      </c>
      <c r="D3718">
        <v>1.1775000000000002</v>
      </c>
    </row>
    <row r="3719" spans="1:4" x14ac:dyDescent="0.35">
      <c r="A3719">
        <v>5.04</v>
      </c>
      <c r="B3719">
        <v>2</v>
      </c>
      <c r="C3719">
        <v>0</v>
      </c>
      <c r="D3719">
        <v>0.15120000000000022</v>
      </c>
    </row>
    <row r="3720" spans="1:4" x14ac:dyDescent="0.35">
      <c r="A3720">
        <v>249.95000000000002</v>
      </c>
      <c r="B3720">
        <v>5</v>
      </c>
      <c r="C3720">
        <v>0</v>
      </c>
      <c r="D3720">
        <v>107.47850000000001</v>
      </c>
    </row>
    <row r="3721" spans="1:4" x14ac:dyDescent="0.35">
      <c r="A3721">
        <v>33.4</v>
      </c>
      <c r="B3721">
        <v>5</v>
      </c>
      <c r="C3721">
        <v>0</v>
      </c>
      <c r="D3721">
        <v>12.357999999999997</v>
      </c>
    </row>
    <row r="3722" spans="1:4" x14ac:dyDescent="0.35">
      <c r="A3722">
        <v>18.920000000000002</v>
      </c>
      <c r="B3722">
        <v>4</v>
      </c>
      <c r="C3722">
        <v>0</v>
      </c>
      <c r="D3722">
        <v>7.3788000000000018</v>
      </c>
    </row>
    <row r="3723" spans="1:4" x14ac:dyDescent="0.35">
      <c r="A3723">
        <v>15.42</v>
      </c>
      <c r="B3723">
        <v>2</v>
      </c>
      <c r="C3723">
        <v>0</v>
      </c>
      <c r="D3723">
        <v>6.9390000000000001</v>
      </c>
    </row>
    <row r="3724" spans="1:4" x14ac:dyDescent="0.35">
      <c r="A3724">
        <v>35.712000000000003</v>
      </c>
      <c r="B3724">
        <v>8</v>
      </c>
      <c r="C3724">
        <v>0.2</v>
      </c>
      <c r="D3724">
        <v>2.2319999999999958</v>
      </c>
    </row>
    <row r="3725" spans="1:4" x14ac:dyDescent="0.35">
      <c r="A3725">
        <v>551.98500000000013</v>
      </c>
      <c r="B3725">
        <v>5</v>
      </c>
      <c r="C3725">
        <v>0.7</v>
      </c>
      <c r="D3725">
        <v>-459.98750000000018</v>
      </c>
    </row>
    <row r="3726" spans="1:4" x14ac:dyDescent="0.35">
      <c r="A3726">
        <v>7.0559999999999992</v>
      </c>
      <c r="B3726">
        <v>3</v>
      </c>
      <c r="C3726">
        <v>0.2</v>
      </c>
      <c r="D3726">
        <v>2.2050000000000001</v>
      </c>
    </row>
    <row r="3727" spans="1:4" x14ac:dyDescent="0.35">
      <c r="A3727">
        <v>18.72</v>
      </c>
      <c r="B3727">
        <v>2</v>
      </c>
      <c r="C3727">
        <v>0.2</v>
      </c>
      <c r="D3727">
        <v>3.51</v>
      </c>
    </row>
    <row r="3728" spans="1:4" x14ac:dyDescent="0.35">
      <c r="A3728">
        <v>360.38</v>
      </c>
      <c r="B3728">
        <v>2</v>
      </c>
      <c r="C3728">
        <v>0</v>
      </c>
      <c r="D3728">
        <v>93.698800000000006</v>
      </c>
    </row>
    <row r="3729" spans="1:4" x14ac:dyDescent="0.35">
      <c r="A3729">
        <v>11.16</v>
      </c>
      <c r="B3729">
        <v>2</v>
      </c>
      <c r="C3729">
        <v>0</v>
      </c>
      <c r="D3729">
        <v>2.7899999999999991</v>
      </c>
    </row>
    <row r="3730" spans="1:4" x14ac:dyDescent="0.35">
      <c r="A3730">
        <v>14.940000000000001</v>
      </c>
      <c r="B3730">
        <v>3</v>
      </c>
      <c r="C3730">
        <v>0</v>
      </c>
      <c r="D3730">
        <v>6.8723999999999998</v>
      </c>
    </row>
    <row r="3731" spans="1:4" x14ac:dyDescent="0.35">
      <c r="A3731">
        <v>41.96</v>
      </c>
      <c r="B3731">
        <v>2</v>
      </c>
      <c r="C3731">
        <v>0</v>
      </c>
      <c r="D3731">
        <v>7.9724000000000004</v>
      </c>
    </row>
    <row r="3732" spans="1:4" x14ac:dyDescent="0.35">
      <c r="A3732">
        <v>636.86</v>
      </c>
      <c r="B3732">
        <v>7</v>
      </c>
      <c r="C3732">
        <v>0</v>
      </c>
      <c r="D3732">
        <v>0</v>
      </c>
    </row>
    <row r="3733" spans="1:4" x14ac:dyDescent="0.35">
      <c r="A3733">
        <v>499.99</v>
      </c>
      <c r="B3733">
        <v>1</v>
      </c>
      <c r="C3733">
        <v>0</v>
      </c>
      <c r="D3733">
        <v>129.99740000000003</v>
      </c>
    </row>
    <row r="3734" spans="1:4" x14ac:dyDescent="0.35">
      <c r="A3734">
        <v>1259.93</v>
      </c>
      <c r="B3734">
        <v>7</v>
      </c>
      <c r="C3734">
        <v>0</v>
      </c>
      <c r="D3734">
        <v>327.58180000000004</v>
      </c>
    </row>
    <row r="3735" spans="1:4" x14ac:dyDescent="0.35">
      <c r="A3735">
        <v>65.08</v>
      </c>
      <c r="B3735">
        <v>4</v>
      </c>
      <c r="C3735">
        <v>0</v>
      </c>
      <c r="D3735">
        <v>31.889199999999995</v>
      </c>
    </row>
    <row r="3736" spans="1:4" x14ac:dyDescent="0.35">
      <c r="A3736">
        <v>26.38</v>
      </c>
      <c r="B3736">
        <v>1</v>
      </c>
      <c r="C3736">
        <v>0</v>
      </c>
      <c r="D3736">
        <v>12.134799999999998</v>
      </c>
    </row>
    <row r="3737" spans="1:4" x14ac:dyDescent="0.35">
      <c r="A3737">
        <v>71.97</v>
      </c>
      <c r="B3737">
        <v>3</v>
      </c>
      <c r="C3737">
        <v>0</v>
      </c>
      <c r="D3737">
        <v>16.553099999999993</v>
      </c>
    </row>
    <row r="3738" spans="1:4" x14ac:dyDescent="0.35">
      <c r="A3738">
        <v>129.97999999999999</v>
      </c>
      <c r="B3738">
        <v>2</v>
      </c>
      <c r="C3738">
        <v>0</v>
      </c>
      <c r="D3738">
        <v>62.3904</v>
      </c>
    </row>
    <row r="3739" spans="1:4" x14ac:dyDescent="0.35">
      <c r="A3739">
        <v>32.54</v>
      </c>
      <c r="B3739">
        <v>2</v>
      </c>
      <c r="C3739">
        <v>0</v>
      </c>
      <c r="D3739">
        <v>15.944599999999998</v>
      </c>
    </row>
    <row r="3740" spans="1:4" x14ac:dyDescent="0.35">
      <c r="A3740">
        <v>10.9</v>
      </c>
      <c r="B3740">
        <v>1</v>
      </c>
      <c r="C3740">
        <v>0</v>
      </c>
      <c r="D3740">
        <v>3.0520000000000005</v>
      </c>
    </row>
    <row r="3741" spans="1:4" x14ac:dyDescent="0.35">
      <c r="A3741">
        <v>59.98</v>
      </c>
      <c r="B3741">
        <v>2</v>
      </c>
      <c r="C3741">
        <v>0</v>
      </c>
      <c r="D3741">
        <v>25.191600000000001</v>
      </c>
    </row>
    <row r="3742" spans="1:4" x14ac:dyDescent="0.35">
      <c r="A3742">
        <v>61.929000000000002</v>
      </c>
      <c r="B3742">
        <v>1</v>
      </c>
      <c r="C3742">
        <v>0.1</v>
      </c>
      <c r="D3742">
        <v>23.395400000000002</v>
      </c>
    </row>
    <row r="3743" spans="1:4" x14ac:dyDescent="0.35">
      <c r="A3743">
        <v>16.52</v>
      </c>
      <c r="B3743">
        <v>4</v>
      </c>
      <c r="C3743">
        <v>0</v>
      </c>
      <c r="D3743">
        <v>7.5991999999999997</v>
      </c>
    </row>
    <row r="3744" spans="1:4" x14ac:dyDescent="0.35">
      <c r="A3744">
        <v>60.12</v>
      </c>
      <c r="B3744">
        <v>9</v>
      </c>
      <c r="C3744">
        <v>0</v>
      </c>
      <c r="D3744">
        <v>28.857599999999998</v>
      </c>
    </row>
    <row r="3745" spans="1:4" x14ac:dyDescent="0.35">
      <c r="A3745">
        <v>49.536000000000001</v>
      </c>
      <c r="B3745">
        <v>3</v>
      </c>
      <c r="C3745">
        <v>0.2</v>
      </c>
      <c r="D3745">
        <v>17.337599999999998</v>
      </c>
    </row>
    <row r="3746" spans="1:4" x14ac:dyDescent="0.35">
      <c r="A3746">
        <v>11.850000000000001</v>
      </c>
      <c r="B3746">
        <v>3</v>
      </c>
      <c r="C3746">
        <v>0</v>
      </c>
      <c r="D3746">
        <v>3.7919999999999994</v>
      </c>
    </row>
    <row r="3747" spans="1:4" x14ac:dyDescent="0.35">
      <c r="A3747">
        <v>118.25</v>
      </c>
      <c r="B3747">
        <v>5</v>
      </c>
      <c r="C3747">
        <v>0</v>
      </c>
      <c r="D3747">
        <v>34.292499999999997</v>
      </c>
    </row>
    <row r="3748" spans="1:4" x14ac:dyDescent="0.35">
      <c r="A3748">
        <v>368.96999999999997</v>
      </c>
      <c r="B3748">
        <v>3</v>
      </c>
      <c r="C3748">
        <v>0</v>
      </c>
      <c r="D3748">
        <v>81.173400000000001</v>
      </c>
    </row>
    <row r="3749" spans="1:4" x14ac:dyDescent="0.35">
      <c r="A3749">
        <v>198.46</v>
      </c>
      <c r="B3749">
        <v>2</v>
      </c>
      <c r="C3749">
        <v>0</v>
      </c>
      <c r="D3749">
        <v>99.23</v>
      </c>
    </row>
    <row r="3750" spans="1:4" x14ac:dyDescent="0.35">
      <c r="A3750">
        <v>321.92</v>
      </c>
      <c r="B3750">
        <v>4</v>
      </c>
      <c r="C3750">
        <v>0</v>
      </c>
      <c r="D3750">
        <v>96.575999999999993</v>
      </c>
    </row>
    <row r="3751" spans="1:4" x14ac:dyDescent="0.35">
      <c r="A3751">
        <v>879.98400000000004</v>
      </c>
      <c r="B3751">
        <v>2</v>
      </c>
      <c r="C3751">
        <v>0.2</v>
      </c>
      <c r="D3751">
        <v>329.99400000000003</v>
      </c>
    </row>
    <row r="3752" spans="1:4" x14ac:dyDescent="0.35">
      <c r="A3752">
        <v>28.4</v>
      </c>
      <c r="B3752">
        <v>5</v>
      </c>
      <c r="C3752">
        <v>0</v>
      </c>
      <c r="D3752">
        <v>8.2359999999999989</v>
      </c>
    </row>
    <row r="3753" spans="1:4" x14ac:dyDescent="0.35">
      <c r="A3753">
        <v>230.28000000000003</v>
      </c>
      <c r="B3753">
        <v>3</v>
      </c>
      <c r="C3753">
        <v>0.2</v>
      </c>
      <c r="D3753">
        <v>23.027999999999992</v>
      </c>
    </row>
    <row r="3754" spans="1:4" x14ac:dyDescent="0.35">
      <c r="A3754">
        <v>116.28</v>
      </c>
      <c r="B3754">
        <v>3</v>
      </c>
      <c r="C3754">
        <v>0</v>
      </c>
      <c r="D3754">
        <v>56.977199999999996</v>
      </c>
    </row>
    <row r="3755" spans="1:4" x14ac:dyDescent="0.35">
      <c r="A3755">
        <v>841.5680000000001</v>
      </c>
      <c r="B3755">
        <v>2</v>
      </c>
      <c r="C3755">
        <v>0.2</v>
      </c>
      <c r="D3755">
        <v>294.54879999999991</v>
      </c>
    </row>
    <row r="3756" spans="1:4" x14ac:dyDescent="0.35">
      <c r="A3756">
        <v>354.90000000000003</v>
      </c>
      <c r="B3756">
        <v>5</v>
      </c>
      <c r="C3756">
        <v>0</v>
      </c>
      <c r="D3756">
        <v>17.744999999999962</v>
      </c>
    </row>
    <row r="3757" spans="1:4" x14ac:dyDescent="0.35">
      <c r="A3757">
        <v>42.783999999999999</v>
      </c>
      <c r="B3757">
        <v>7</v>
      </c>
      <c r="C3757">
        <v>0.2</v>
      </c>
      <c r="D3757">
        <v>15.509199999999998</v>
      </c>
    </row>
    <row r="3758" spans="1:4" x14ac:dyDescent="0.35">
      <c r="A3758">
        <v>563.42999999999984</v>
      </c>
      <c r="B3758">
        <v>5</v>
      </c>
      <c r="C3758">
        <v>0.3</v>
      </c>
      <c r="D3758">
        <v>-56.343000000000018</v>
      </c>
    </row>
    <row r="3759" spans="1:4" x14ac:dyDescent="0.35">
      <c r="A3759">
        <v>111.104</v>
      </c>
      <c r="B3759">
        <v>7</v>
      </c>
      <c r="C3759">
        <v>0.2</v>
      </c>
      <c r="D3759">
        <v>8.3328000000000024</v>
      </c>
    </row>
    <row r="3760" spans="1:4" x14ac:dyDescent="0.35">
      <c r="A3760">
        <v>11.68</v>
      </c>
      <c r="B3760">
        <v>2</v>
      </c>
      <c r="C3760">
        <v>0</v>
      </c>
      <c r="D3760">
        <v>5.4895999999999994</v>
      </c>
    </row>
    <row r="3761" spans="1:4" x14ac:dyDescent="0.35">
      <c r="A3761">
        <v>16.899999999999999</v>
      </c>
      <c r="B3761">
        <v>2</v>
      </c>
      <c r="C3761">
        <v>0</v>
      </c>
      <c r="D3761">
        <v>5.0699999999999985</v>
      </c>
    </row>
    <row r="3762" spans="1:4" x14ac:dyDescent="0.35">
      <c r="A3762">
        <v>24.4</v>
      </c>
      <c r="B3762">
        <v>2</v>
      </c>
      <c r="C3762">
        <v>0</v>
      </c>
      <c r="D3762">
        <v>10.248000000000001</v>
      </c>
    </row>
    <row r="3763" spans="1:4" x14ac:dyDescent="0.35">
      <c r="A3763">
        <v>87.6</v>
      </c>
      <c r="B3763">
        <v>5</v>
      </c>
      <c r="C3763">
        <v>0</v>
      </c>
      <c r="D3763">
        <v>42.047999999999995</v>
      </c>
    </row>
    <row r="3764" spans="1:4" x14ac:dyDescent="0.35">
      <c r="A3764">
        <v>241.96</v>
      </c>
      <c r="B3764">
        <v>2</v>
      </c>
      <c r="C3764">
        <v>0</v>
      </c>
      <c r="D3764">
        <v>24.195999999999998</v>
      </c>
    </row>
    <row r="3765" spans="1:4" x14ac:dyDescent="0.35">
      <c r="A3765">
        <v>8.52</v>
      </c>
      <c r="B3765">
        <v>3</v>
      </c>
      <c r="C3765">
        <v>0</v>
      </c>
      <c r="D3765">
        <v>4.1747999999999994</v>
      </c>
    </row>
    <row r="3766" spans="1:4" x14ac:dyDescent="0.35">
      <c r="A3766">
        <v>1.7879999999999996</v>
      </c>
      <c r="B3766">
        <v>3</v>
      </c>
      <c r="C3766">
        <v>0.8</v>
      </c>
      <c r="D3766">
        <v>-3.0396000000000001</v>
      </c>
    </row>
    <row r="3767" spans="1:4" x14ac:dyDescent="0.35">
      <c r="A3767">
        <v>99.372</v>
      </c>
      <c r="B3767">
        <v>2</v>
      </c>
      <c r="C3767">
        <v>0.3</v>
      </c>
      <c r="D3767">
        <v>-1.4196000000000097</v>
      </c>
    </row>
    <row r="3768" spans="1:4" x14ac:dyDescent="0.35">
      <c r="A3768">
        <v>1.3440000000000001</v>
      </c>
      <c r="B3768">
        <v>1</v>
      </c>
      <c r="C3768">
        <v>0.2</v>
      </c>
      <c r="D3768">
        <v>0.504</v>
      </c>
    </row>
    <row r="3769" spans="1:4" x14ac:dyDescent="0.35">
      <c r="A3769">
        <v>119.96000000000001</v>
      </c>
      <c r="B3769">
        <v>5</v>
      </c>
      <c r="C3769">
        <v>0.2</v>
      </c>
      <c r="D3769">
        <v>11.996000000000002</v>
      </c>
    </row>
    <row r="3770" spans="1:4" x14ac:dyDescent="0.35">
      <c r="A3770">
        <v>1013.8320000000001</v>
      </c>
      <c r="B3770">
        <v>9</v>
      </c>
      <c r="C3770">
        <v>0.2</v>
      </c>
      <c r="D3770">
        <v>101.38319999999999</v>
      </c>
    </row>
    <row r="3771" spans="1:4" x14ac:dyDescent="0.35">
      <c r="A3771">
        <v>1.984</v>
      </c>
      <c r="B3771">
        <v>2</v>
      </c>
      <c r="C3771">
        <v>0.2</v>
      </c>
      <c r="D3771">
        <v>0.66959999999999997</v>
      </c>
    </row>
    <row r="3772" spans="1:4" x14ac:dyDescent="0.35">
      <c r="A3772">
        <v>2003.52</v>
      </c>
      <c r="B3772">
        <v>6</v>
      </c>
      <c r="C3772">
        <v>0.2</v>
      </c>
      <c r="D3772">
        <v>-325.57200000000023</v>
      </c>
    </row>
    <row r="3773" spans="1:4" x14ac:dyDescent="0.35">
      <c r="A3773">
        <v>82.367999999999995</v>
      </c>
      <c r="B3773">
        <v>2</v>
      </c>
      <c r="C3773">
        <v>0.2</v>
      </c>
      <c r="D3773">
        <v>-19.562399999999997</v>
      </c>
    </row>
    <row r="3774" spans="1:4" x14ac:dyDescent="0.35">
      <c r="A3774">
        <v>62.91</v>
      </c>
      <c r="B3774">
        <v>3</v>
      </c>
      <c r="C3774">
        <v>0</v>
      </c>
      <c r="D3774">
        <v>22.647599999999997</v>
      </c>
    </row>
    <row r="3775" spans="1:4" x14ac:dyDescent="0.35">
      <c r="A3775">
        <v>6.911999999999999</v>
      </c>
      <c r="B3775">
        <v>3</v>
      </c>
      <c r="C3775">
        <v>0.2</v>
      </c>
      <c r="D3775">
        <v>2.3327999999999998</v>
      </c>
    </row>
    <row r="3776" spans="1:4" x14ac:dyDescent="0.35">
      <c r="A3776">
        <v>383.97600000000006</v>
      </c>
      <c r="B3776">
        <v>3</v>
      </c>
      <c r="C3776">
        <v>0.2</v>
      </c>
      <c r="D3776">
        <v>81.59490000000001</v>
      </c>
    </row>
    <row r="3777" spans="1:4" x14ac:dyDescent="0.35">
      <c r="A3777">
        <v>10.368000000000002</v>
      </c>
      <c r="B3777">
        <v>2</v>
      </c>
      <c r="C3777">
        <v>0.2</v>
      </c>
      <c r="D3777">
        <v>3.6288</v>
      </c>
    </row>
    <row r="3778" spans="1:4" x14ac:dyDescent="0.35">
      <c r="A3778">
        <v>335.94400000000002</v>
      </c>
      <c r="B3778">
        <v>7</v>
      </c>
      <c r="C3778">
        <v>0.2</v>
      </c>
      <c r="D3778">
        <v>41.992999999999995</v>
      </c>
    </row>
    <row r="3779" spans="1:4" x14ac:dyDescent="0.35">
      <c r="A3779">
        <v>665.88</v>
      </c>
      <c r="B3779">
        <v>6</v>
      </c>
      <c r="C3779">
        <v>0</v>
      </c>
      <c r="D3779">
        <v>106.54079999999999</v>
      </c>
    </row>
    <row r="3780" spans="1:4" x14ac:dyDescent="0.35">
      <c r="A3780">
        <v>71.975999999999999</v>
      </c>
      <c r="B3780">
        <v>3</v>
      </c>
      <c r="C3780">
        <v>0.2</v>
      </c>
      <c r="D3780">
        <v>8.9969999999999892</v>
      </c>
    </row>
    <row r="3781" spans="1:4" x14ac:dyDescent="0.35">
      <c r="A3781">
        <v>37.94</v>
      </c>
      <c r="B3781">
        <v>2</v>
      </c>
      <c r="C3781">
        <v>0</v>
      </c>
      <c r="D3781">
        <v>18.211199999999998</v>
      </c>
    </row>
    <row r="3782" spans="1:4" x14ac:dyDescent="0.35">
      <c r="A3782">
        <v>273.95999999999998</v>
      </c>
      <c r="B3782">
        <v>2</v>
      </c>
      <c r="C3782">
        <v>0</v>
      </c>
      <c r="D3782">
        <v>10.958399999999983</v>
      </c>
    </row>
    <row r="3783" spans="1:4" x14ac:dyDescent="0.35">
      <c r="A3783">
        <v>269.98199999999997</v>
      </c>
      <c r="B3783">
        <v>3</v>
      </c>
      <c r="C3783">
        <v>0.4</v>
      </c>
      <c r="D3783">
        <v>40.497299999999996</v>
      </c>
    </row>
    <row r="3784" spans="1:4" x14ac:dyDescent="0.35">
      <c r="A3784">
        <v>8.9039999999999999</v>
      </c>
      <c r="B3784">
        <v>3</v>
      </c>
      <c r="C3784">
        <v>0.2</v>
      </c>
      <c r="D3784">
        <v>3.3389999999999995</v>
      </c>
    </row>
    <row r="3785" spans="1:4" x14ac:dyDescent="0.35">
      <c r="A3785">
        <v>720.06400000000008</v>
      </c>
      <c r="B3785">
        <v>4</v>
      </c>
      <c r="C3785">
        <v>0.2</v>
      </c>
      <c r="D3785">
        <v>-63.005600000000015</v>
      </c>
    </row>
    <row r="3786" spans="1:4" x14ac:dyDescent="0.35">
      <c r="A3786">
        <v>41.424000000000007</v>
      </c>
      <c r="B3786">
        <v>2</v>
      </c>
      <c r="C3786">
        <v>0.2</v>
      </c>
      <c r="D3786">
        <v>8.2847999999999971</v>
      </c>
    </row>
    <row r="3787" spans="1:4" x14ac:dyDescent="0.35">
      <c r="A3787">
        <v>3.1320000000000001</v>
      </c>
      <c r="B3787">
        <v>2</v>
      </c>
      <c r="C3787">
        <v>0.7</v>
      </c>
      <c r="D3787">
        <v>-2.6099999999999994</v>
      </c>
    </row>
    <row r="3788" spans="1:4" x14ac:dyDescent="0.35">
      <c r="A3788">
        <v>1085.42</v>
      </c>
      <c r="B3788">
        <v>7</v>
      </c>
      <c r="C3788">
        <v>0</v>
      </c>
      <c r="D3788">
        <v>282.20920000000001</v>
      </c>
    </row>
    <row r="3789" spans="1:4" x14ac:dyDescent="0.35">
      <c r="A3789">
        <v>3.9119999999999999</v>
      </c>
      <c r="B3789">
        <v>1</v>
      </c>
      <c r="C3789">
        <v>0.2</v>
      </c>
      <c r="D3789">
        <v>1.0269000000000001</v>
      </c>
    </row>
    <row r="3790" spans="1:4" x14ac:dyDescent="0.35">
      <c r="A3790">
        <v>62.376000000000005</v>
      </c>
      <c r="B3790">
        <v>3</v>
      </c>
      <c r="C3790">
        <v>0.2</v>
      </c>
      <c r="D3790">
        <v>7.0172999999999952</v>
      </c>
    </row>
    <row r="3791" spans="1:4" x14ac:dyDescent="0.35">
      <c r="A3791">
        <v>29.049999999999997</v>
      </c>
      <c r="B3791">
        <v>5</v>
      </c>
      <c r="C3791">
        <v>0</v>
      </c>
      <c r="D3791">
        <v>9.0054999999999996</v>
      </c>
    </row>
    <row r="3792" spans="1:4" x14ac:dyDescent="0.35">
      <c r="A3792">
        <v>180.96000000000004</v>
      </c>
      <c r="B3792">
        <v>6</v>
      </c>
      <c r="C3792">
        <v>0.2</v>
      </c>
      <c r="D3792">
        <v>67.86</v>
      </c>
    </row>
    <row r="3793" spans="1:4" x14ac:dyDescent="0.35">
      <c r="A3793">
        <v>4.4190000000000005</v>
      </c>
      <c r="B3793">
        <v>3</v>
      </c>
      <c r="C3793">
        <v>0.7</v>
      </c>
      <c r="D3793">
        <v>-3.3879000000000001</v>
      </c>
    </row>
    <row r="3794" spans="1:4" x14ac:dyDescent="0.35">
      <c r="A3794">
        <v>16.032</v>
      </c>
      <c r="B3794">
        <v>6</v>
      </c>
      <c r="C3794">
        <v>0.2</v>
      </c>
      <c r="D3794">
        <v>2.2043999999999979</v>
      </c>
    </row>
    <row r="3795" spans="1:4" x14ac:dyDescent="0.35">
      <c r="A3795">
        <v>29.79</v>
      </c>
      <c r="B3795">
        <v>3</v>
      </c>
      <c r="C3795">
        <v>0</v>
      </c>
      <c r="D3795">
        <v>12.511800000000001</v>
      </c>
    </row>
    <row r="3796" spans="1:4" x14ac:dyDescent="0.35">
      <c r="A3796">
        <v>57.23</v>
      </c>
      <c r="B3796">
        <v>1</v>
      </c>
      <c r="C3796">
        <v>0</v>
      </c>
      <c r="D3796">
        <v>14.307499999999997</v>
      </c>
    </row>
    <row r="3797" spans="1:4" x14ac:dyDescent="0.35">
      <c r="A3797">
        <v>333</v>
      </c>
      <c r="B3797">
        <v>3</v>
      </c>
      <c r="C3797">
        <v>0.2</v>
      </c>
      <c r="D3797">
        <v>-16.649999999999991</v>
      </c>
    </row>
    <row r="3798" spans="1:4" x14ac:dyDescent="0.35">
      <c r="A3798">
        <v>36.44</v>
      </c>
      <c r="B3798">
        <v>4</v>
      </c>
      <c r="C3798">
        <v>0</v>
      </c>
      <c r="D3798">
        <v>12.025199999999998</v>
      </c>
    </row>
    <row r="3799" spans="1:4" x14ac:dyDescent="0.35">
      <c r="A3799">
        <v>251.64</v>
      </c>
      <c r="B3799">
        <v>3</v>
      </c>
      <c r="C3799">
        <v>0.2</v>
      </c>
      <c r="D3799">
        <v>88.073999999999984</v>
      </c>
    </row>
    <row r="3800" spans="1:4" x14ac:dyDescent="0.35">
      <c r="A3800">
        <v>523.76400000000001</v>
      </c>
      <c r="B3800">
        <v>3</v>
      </c>
      <c r="C3800">
        <v>0.4</v>
      </c>
      <c r="D3800">
        <v>-192.04680000000008</v>
      </c>
    </row>
    <row r="3801" spans="1:4" x14ac:dyDescent="0.35">
      <c r="A3801">
        <v>1359.96</v>
      </c>
      <c r="B3801">
        <v>5</v>
      </c>
      <c r="C3801">
        <v>0.2</v>
      </c>
      <c r="D3801">
        <v>118.99650000000003</v>
      </c>
    </row>
    <row r="3802" spans="1:4" x14ac:dyDescent="0.35">
      <c r="A3802">
        <v>102.59200000000001</v>
      </c>
      <c r="B3802">
        <v>1</v>
      </c>
      <c r="C3802">
        <v>0.2</v>
      </c>
      <c r="D3802">
        <v>10.2592</v>
      </c>
    </row>
    <row r="3803" spans="1:4" x14ac:dyDescent="0.35">
      <c r="A3803">
        <v>22.704000000000001</v>
      </c>
      <c r="B3803">
        <v>1</v>
      </c>
      <c r="C3803">
        <v>0.2</v>
      </c>
      <c r="D3803">
        <v>5.9597999999999995</v>
      </c>
    </row>
    <row r="3804" spans="1:4" x14ac:dyDescent="0.35">
      <c r="A3804">
        <v>93.024000000000001</v>
      </c>
      <c r="B3804">
        <v>3</v>
      </c>
      <c r="C3804">
        <v>0.2</v>
      </c>
      <c r="D3804">
        <v>33.721199999999996</v>
      </c>
    </row>
    <row r="3805" spans="1:4" x14ac:dyDescent="0.35">
      <c r="A3805">
        <v>12.768000000000001</v>
      </c>
      <c r="B3805">
        <v>2</v>
      </c>
      <c r="C3805">
        <v>0.2</v>
      </c>
      <c r="D3805">
        <v>1.436399999999999</v>
      </c>
    </row>
    <row r="3806" spans="1:4" x14ac:dyDescent="0.35">
      <c r="A3806">
        <v>35.008000000000003</v>
      </c>
      <c r="B3806">
        <v>4</v>
      </c>
      <c r="C3806">
        <v>0.2</v>
      </c>
      <c r="D3806">
        <v>13.127999999999998</v>
      </c>
    </row>
    <row r="3807" spans="1:4" x14ac:dyDescent="0.35">
      <c r="A3807">
        <v>39.152000000000001</v>
      </c>
      <c r="B3807">
        <v>1</v>
      </c>
      <c r="C3807">
        <v>0.2</v>
      </c>
      <c r="D3807">
        <v>14.681999999999999</v>
      </c>
    </row>
    <row r="3808" spans="1:4" x14ac:dyDescent="0.35">
      <c r="A3808">
        <v>11.76</v>
      </c>
      <c r="B3808">
        <v>5</v>
      </c>
      <c r="C3808">
        <v>0.2</v>
      </c>
      <c r="D3808">
        <v>1.3229999999999991</v>
      </c>
    </row>
    <row r="3809" spans="1:4" x14ac:dyDescent="0.35">
      <c r="A3809">
        <v>5.2380000000000013</v>
      </c>
      <c r="B3809">
        <v>2</v>
      </c>
      <c r="C3809">
        <v>0.7</v>
      </c>
      <c r="D3809">
        <v>-4.0158000000000005</v>
      </c>
    </row>
    <row r="3810" spans="1:4" x14ac:dyDescent="0.35">
      <c r="A3810">
        <v>4.6619999999999999</v>
      </c>
      <c r="B3810">
        <v>3</v>
      </c>
      <c r="C3810">
        <v>0.7</v>
      </c>
      <c r="D3810">
        <v>-3.7295999999999996</v>
      </c>
    </row>
    <row r="3811" spans="1:4" x14ac:dyDescent="0.35">
      <c r="A3811">
        <v>523.91999999999996</v>
      </c>
      <c r="B3811">
        <v>5</v>
      </c>
      <c r="C3811">
        <v>0.2</v>
      </c>
      <c r="D3811">
        <v>-72.039000000000044</v>
      </c>
    </row>
    <row r="3812" spans="1:4" x14ac:dyDescent="0.35">
      <c r="A3812">
        <v>100.792</v>
      </c>
      <c r="B3812">
        <v>1</v>
      </c>
      <c r="C3812">
        <v>0.2</v>
      </c>
      <c r="D3812">
        <v>10.079200000000007</v>
      </c>
    </row>
    <row r="3813" spans="1:4" x14ac:dyDescent="0.35">
      <c r="A3813">
        <v>146.13600000000002</v>
      </c>
      <c r="B3813">
        <v>3</v>
      </c>
      <c r="C3813">
        <v>0.2</v>
      </c>
      <c r="D3813">
        <v>16.440299999999986</v>
      </c>
    </row>
    <row r="3814" spans="1:4" x14ac:dyDescent="0.35">
      <c r="A3814">
        <v>25.06</v>
      </c>
      <c r="B3814">
        <v>2</v>
      </c>
      <c r="C3814">
        <v>0</v>
      </c>
      <c r="D3814">
        <v>11.778199999999998</v>
      </c>
    </row>
    <row r="3815" spans="1:4" x14ac:dyDescent="0.35">
      <c r="A3815">
        <v>19.824000000000002</v>
      </c>
      <c r="B3815">
        <v>6</v>
      </c>
      <c r="C3815">
        <v>0.2</v>
      </c>
      <c r="D3815">
        <v>6.4427999999999992</v>
      </c>
    </row>
    <row r="3816" spans="1:4" x14ac:dyDescent="0.35">
      <c r="A3816">
        <v>823.96000000000015</v>
      </c>
      <c r="B3816">
        <v>5</v>
      </c>
      <c r="C3816">
        <v>0.2</v>
      </c>
      <c r="D3816">
        <v>51.497499999999974</v>
      </c>
    </row>
    <row r="3817" spans="1:4" x14ac:dyDescent="0.35">
      <c r="A3817">
        <v>15.984000000000002</v>
      </c>
      <c r="B3817">
        <v>2</v>
      </c>
      <c r="C3817">
        <v>0.2</v>
      </c>
      <c r="D3817">
        <v>4.9949999999999992</v>
      </c>
    </row>
    <row r="3818" spans="1:4" x14ac:dyDescent="0.35">
      <c r="A3818">
        <v>801.96</v>
      </c>
      <c r="B3818">
        <v>2</v>
      </c>
      <c r="C3818">
        <v>0</v>
      </c>
      <c r="D3818">
        <v>200.49</v>
      </c>
    </row>
    <row r="3819" spans="1:4" x14ac:dyDescent="0.35">
      <c r="A3819">
        <v>59.97</v>
      </c>
      <c r="B3819">
        <v>3</v>
      </c>
      <c r="C3819">
        <v>0</v>
      </c>
      <c r="D3819">
        <v>0</v>
      </c>
    </row>
    <row r="3820" spans="1:4" x14ac:dyDescent="0.35">
      <c r="A3820">
        <v>1056.8599999999999</v>
      </c>
      <c r="B3820">
        <v>7</v>
      </c>
      <c r="C3820">
        <v>0</v>
      </c>
      <c r="D3820">
        <v>306.48939999999988</v>
      </c>
    </row>
    <row r="3821" spans="1:4" x14ac:dyDescent="0.35">
      <c r="A3821">
        <v>12.816000000000001</v>
      </c>
      <c r="B3821">
        <v>3</v>
      </c>
      <c r="C3821">
        <v>0.2</v>
      </c>
      <c r="D3821">
        <v>4.3253999999999984</v>
      </c>
    </row>
    <row r="3822" spans="1:4" x14ac:dyDescent="0.35">
      <c r="A3822">
        <v>314.35199999999998</v>
      </c>
      <c r="B3822">
        <v>3</v>
      </c>
      <c r="C3822">
        <v>0.2</v>
      </c>
      <c r="D3822">
        <v>-15.71759999999999</v>
      </c>
    </row>
    <row r="3823" spans="1:4" x14ac:dyDescent="0.35">
      <c r="A3823">
        <v>18.98</v>
      </c>
      <c r="B3823">
        <v>2</v>
      </c>
      <c r="C3823">
        <v>0</v>
      </c>
      <c r="D3823">
        <v>8.9206000000000003</v>
      </c>
    </row>
    <row r="3824" spans="1:4" x14ac:dyDescent="0.35">
      <c r="A3824">
        <v>18.240000000000002</v>
      </c>
      <c r="B3824">
        <v>6</v>
      </c>
      <c r="C3824">
        <v>0.2</v>
      </c>
      <c r="D3824">
        <v>6.1560000000000006</v>
      </c>
    </row>
    <row r="3825" spans="1:4" x14ac:dyDescent="0.35">
      <c r="A3825">
        <v>991.19999999999993</v>
      </c>
      <c r="B3825">
        <v>6</v>
      </c>
      <c r="C3825">
        <v>0</v>
      </c>
      <c r="D3825">
        <v>257.71199999999999</v>
      </c>
    </row>
    <row r="3826" spans="1:4" x14ac:dyDescent="0.35">
      <c r="A3826">
        <v>879.98400000000004</v>
      </c>
      <c r="B3826">
        <v>2</v>
      </c>
      <c r="C3826">
        <v>0.2</v>
      </c>
      <c r="D3826">
        <v>329.99400000000003</v>
      </c>
    </row>
    <row r="3827" spans="1:4" x14ac:dyDescent="0.35">
      <c r="A3827">
        <v>12.96</v>
      </c>
      <c r="B3827">
        <v>9</v>
      </c>
      <c r="C3827">
        <v>0.2</v>
      </c>
      <c r="D3827">
        <v>4.5359999999999996</v>
      </c>
    </row>
    <row r="3828" spans="1:4" x14ac:dyDescent="0.35">
      <c r="A3828">
        <v>107.44</v>
      </c>
      <c r="B3828">
        <v>10</v>
      </c>
      <c r="C3828">
        <v>0.2</v>
      </c>
      <c r="D3828">
        <v>10.744000000000007</v>
      </c>
    </row>
    <row r="3829" spans="1:4" x14ac:dyDescent="0.35">
      <c r="A3829">
        <v>1458.65</v>
      </c>
      <c r="B3829">
        <v>5</v>
      </c>
      <c r="C3829">
        <v>0</v>
      </c>
      <c r="D3829">
        <v>423.00849999999997</v>
      </c>
    </row>
    <row r="3830" spans="1:4" x14ac:dyDescent="0.35">
      <c r="A3830">
        <v>26.64</v>
      </c>
      <c r="B3830">
        <v>1</v>
      </c>
      <c r="C3830">
        <v>0</v>
      </c>
      <c r="D3830">
        <v>7.4591999999999992</v>
      </c>
    </row>
    <row r="3831" spans="1:4" x14ac:dyDescent="0.35">
      <c r="A3831">
        <v>476.8</v>
      </c>
      <c r="B3831">
        <v>2</v>
      </c>
      <c r="C3831">
        <v>0</v>
      </c>
      <c r="D3831">
        <v>119.19999999999999</v>
      </c>
    </row>
    <row r="3832" spans="1:4" x14ac:dyDescent="0.35">
      <c r="A3832">
        <v>87.444000000000003</v>
      </c>
      <c r="B3832">
        <v>2</v>
      </c>
      <c r="C3832">
        <v>0.1</v>
      </c>
      <c r="D3832">
        <v>18.460399999999986</v>
      </c>
    </row>
    <row r="3833" spans="1:4" x14ac:dyDescent="0.35">
      <c r="A3833">
        <v>76.14</v>
      </c>
      <c r="B3833">
        <v>3</v>
      </c>
      <c r="C3833">
        <v>0</v>
      </c>
      <c r="D3833">
        <v>26.648999999999997</v>
      </c>
    </row>
    <row r="3834" spans="1:4" x14ac:dyDescent="0.35">
      <c r="A3834">
        <v>19.96</v>
      </c>
      <c r="B3834">
        <v>2</v>
      </c>
      <c r="C3834">
        <v>0</v>
      </c>
      <c r="D3834">
        <v>9.3811999999999998</v>
      </c>
    </row>
    <row r="3835" spans="1:4" x14ac:dyDescent="0.35">
      <c r="A3835">
        <v>1049.97</v>
      </c>
      <c r="B3835">
        <v>5</v>
      </c>
      <c r="C3835">
        <v>0.4</v>
      </c>
      <c r="D3835">
        <v>-209.99399999999991</v>
      </c>
    </row>
    <row r="3836" spans="1:4" x14ac:dyDescent="0.35">
      <c r="A3836">
        <v>611.05799999999999</v>
      </c>
      <c r="B3836">
        <v>3</v>
      </c>
      <c r="C3836">
        <v>0.3</v>
      </c>
      <c r="D3836">
        <v>-34.917600000000022</v>
      </c>
    </row>
    <row r="3837" spans="1:4" x14ac:dyDescent="0.35">
      <c r="A3837">
        <v>2.3679999999999999</v>
      </c>
      <c r="B3837">
        <v>2</v>
      </c>
      <c r="C3837">
        <v>0.2</v>
      </c>
      <c r="D3837">
        <v>0.82879999999999987</v>
      </c>
    </row>
    <row r="3838" spans="1:4" x14ac:dyDescent="0.35">
      <c r="A3838">
        <v>19.008000000000003</v>
      </c>
      <c r="B3838">
        <v>3</v>
      </c>
      <c r="C3838">
        <v>0.2</v>
      </c>
      <c r="D3838">
        <v>6.8903999999999979</v>
      </c>
    </row>
    <row r="3839" spans="1:4" x14ac:dyDescent="0.35">
      <c r="A3839">
        <v>911.98400000000004</v>
      </c>
      <c r="B3839">
        <v>2</v>
      </c>
      <c r="C3839">
        <v>0.2</v>
      </c>
      <c r="D3839">
        <v>113.99799999999991</v>
      </c>
    </row>
    <row r="3840" spans="1:4" x14ac:dyDescent="0.35">
      <c r="A3840">
        <v>674.35200000000009</v>
      </c>
      <c r="B3840">
        <v>3</v>
      </c>
      <c r="C3840">
        <v>0.2</v>
      </c>
      <c r="D3840">
        <v>-109.58220000000011</v>
      </c>
    </row>
    <row r="3841" spans="1:4" x14ac:dyDescent="0.35">
      <c r="A3841">
        <v>134.01</v>
      </c>
      <c r="B3841">
        <v>9</v>
      </c>
      <c r="C3841">
        <v>0</v>
      </c>
      <c r="D3841">
        <v>36.182700000000004</v>
      </c>
    </row>
    <row r="3842" spans="1:4" x14ac:dyDescent="0.35">
      <c r="A3842">
        <v>170.97</v>
      </c>
      <c r="B3842">
        <v>3</v>
      </c>
      <c r="C3842">
        <v>0</v>
      </c>
      <c r="D3842">
        <v>70.097700000000003</v>
      </c>
    </row>
    <row r="3843" spans="1:4" x14ac:dyDescent="0.35">
      <c r="A3843">
        <v>170.35200000000003</v>
      </c>
      <c r="B3843">
        <v>3</v>
      </c>
      <c r="C3843">
        <v>0.2</v>
      </c>
      <c r="D3843">
        <v>10.647000000000006</v>
      </c>
    </row>
    <row r="3844" spans="1:4" x14ac:dyDescent="0.35">
      <c r="A3844">
        <v>7.1840000000000011</v>
      </c>
      <c r="B3844">
        <v>2</v>
      </c>
      <c r="C3844">
        <v>0.2</v>
      </c>
      <c r="D3844">
        <v>2.2449999999999992</v>
      </c>
    </row>
    <row r="3845" spans="1:4" x14ac:dyDescent="0.35">
      <c r="A3845">
        <v>6.28</v>
      </c>
      <c r="B3845">
        <v>2</v>
      </c>
      <c r="C3845">
        <v>0</v>
      </c>
      <c r="D3845">
        <v>6.2800000000000189E-2</v>
      </c>
    </row>
    <row r="3846" spans="1:4" x14ac:dyDescent="0.35">
      <c r="A3846">
        <v>480.74</v>
      </c>
      <c r="B3846">
        <v>2</v>
      </c>
      <c r="C3846">
        <v>0</v>
      </c>
      <c r="D3846">
        <v>14.422200000000032</v>
      </c>
    </row>
    <row r="3847" spans="1:4" x14ac:dyDescent="0.35">
      <c r="A3847">
        <v>616.99800000000005</v>
      </c>
      <c r="B3847">
        <v>6</v>
      </c>
      <c r="C3847">
        <v>0.15</v>
      </c>
      <c r="D3847">
        <v>-36.293999999999997</v>
      </c>
    </row>
    <row r="3848" spans="1:4" x14ac:dyDescent="0.35">
      <c r="A3848">
        <v>141.4</v>
      </c>
      <c r="B3848">
        <v>5</v>
      </c>
      <c r="C3848">
        <v>0</v>
      </c>
      <c r="D3848">
        <v>38.177999999999997</v>
      </c>
    </row>
    <row r="3849" spans="1:4" x14ac:dyDescent="0.35">
      <c r="A3849">
        <v>501.81000000000006</v>
      </c>
      <c r="B3849">
        <v>3</v>
      </c>
      <c r="C3849">
        <v>0</v>
      </c>
      <c r="D3849">
        <v>0</v>
      </c>
    </row>
    <row r="3850" spans="1:4" x14ac:dyDescent="0.35">
      <c r="A3850">
        <v>691.96</v>
      </c>
      <c r="B3850">
        <v>4</v>
      </c>
      <c r="C3850">
        <v>0</v>
      </c>
      <c r="D3850">
        <v>318.30160000000001</v>
      </c>
    </row>
    <row r="3851" spans="1:4" x14ac:dyDescent="0.35">
      <c r="A3851">
        <v>34.950000000000003</v>
      </c>
      <c r="B3851">
        <v>5</v>
      </c>
      <c r="C3851">
        <v>0</v>
      </c>
      <c r="D3851">
        <v>15.378000000000004</v>
      </c>
    </row>
    <row r="3852" spans="1:4" x14ac:dyDescent="0.35">
      <c r="A3852">
        <v>85.96</v>
      </c>
      <c r="B3852">
        <v>7</v>
      </c>
      <c r="C3852">
        <v>0</v>
      </c>
      <c r="D3852">
        <v>40.401199999999996</v>
      </c>
    </row>
    <row r="3853" spans="1:4" x14ac:dyDescent="0.35">
      <c r="A3853">
        <v>85.3</v>
      </c>
      <c r="B3853">
        <v>2</v>
      </c>
      <c r="C3853">
        <v>0</v>
      </c>
      <c r="D3853">
        <v>14.500999999999991</v>
      </c>
    </row>
    <row r="3854" spans="1:4" x14ac:dyDescent="0.35">
      <c r="A3854">
        <v>33.567999999999991</v>
      </c>
      <c r="B3854">
        <v>8</v>
      </c>
      <c r="C3854">
        <v>0.8</v>
      </c>
      <c r="D3854">
        <v>-53.708800000000025</v>
      </c>
    </row>
    <row r="3855" spans="1:4" x14ac:dyDescent="0.35">
      <c r="A3855">
        <v>4.95</v>
      </c>
      <c r="B3855">
        <v>1</v>
      </c>
      <c r="C3855">
        <v>0</v>
      </c>
      <c r="D3855">
        <v>2.1780000000000004</v>
      </c>
    </row>
    <row r="3856" spans="1:4" x14ac:dyDescent="0.35">
      <c r="A3856">
        <v>26.400000000000002</v>
      </c>
      <c r="B3856">
        <v>5</v>
      </c>
      <c r="C3856">
        <v>0</v>
      </c>
      <c r="D3856">
        <v>0</v>
      </c>
    </row>
    <row r="3857" spans="1:4" x14ac:dyDescent="0.35">
      <c r="A3857">
        <v>3.5639999999999992</v>
      </c>
      <c r="B3857">
        <v>3</v>
      </c>
      <c r="C3857">
        <v>0.8</v>
      </c>
      <c r="D3857">
        <v>-6.2370000000000019</v>
      </c>
    </row>
    <row r="3858" spans="1:4" x14ac:dyDescent="0.35">
      <c r="A3858">
        <v>823.96000000000015</v>
      </c>
      <c r="B3858">
        <v>5</v>
      </c>
      <c r="C3858">
        <v>0.2</v>
      </c>
      <c r="D3858">
        <v>51.497499999999974</v>
      </c>
    </row>
    <row r="3859" spans="1:4" x14ac:dyDescent="0.35">
      <c r="A3859">
        <v>10.272000000000002</v>
      </c>
      <c r="B3859">
        <v>3</v>
      </c>
      <c r="C3859">
        <v>0.2</v>
      </c>
      <c r="D3859">
        <v>0.89880000000000004</v>
      </c>
    </row>
    <row r="3860" spans="1:4" x14ac:dyDescent="0.35">
      <c r="A3860">
        <v>447.94399999999996</v>
      </c>
      <c r="B3860">
        <v>7</v>
      </c>
      <c r="C3860">
        <v>0.2</v>
      </c>
      <c r="D3860">
        <v>89.588799999999992</v>
      </c>
    </row>
    <row r="3861" spans="1:4" x14ac:dyDescent="0.35">
      <c r="A3861">
        <v>480.96</v>
      </c>
      <c r="B3861">
        <v>3</v>
      </c>
      <c r="C3861">
        <v>0.5</v>
      </c>
      <c r="D3861">
        <v>-269.33760000000001</v>
      </c>
    </row>
    <row r="3862" spans="1:4" x14ac:dyDescent="0.35">
      <c r="A3862">
        <v>124.79200000000002</v>
      </c>
      <c r="B3862">
        <v>1</v>
      </c>
      <c r="C3862">
        <v>0.2</v>
      </c>
      <c r="D3862">
        <v>10.919299999999996</v>
      </c>
    </row>
    <row r="3863" spans="1:4" x14ac:dyDescent="0.35">
      <c r="A3863">
        <v>40.176000000000002</v>
      </c>
      <c r="B3863">
        <v>3</v>
      </c>
      <c r="C3863">
        <v>0.2</v>
      </c>
      <c r="D3863">
        <v>14.563799999999997</v>
      </c>
    </row>
    <row r="3864" spans="1:4" x14ac:dyDescent="0.35">
      <c r="A3864">
        <v>10.896000000000001</v>
      </c>
      <c r="B3864">
        <v>3</v>
      </c>
      <c r="C3864">
        <v>0.2</v>
      </c>
      <c r="D3864">
        <v>3.9497999999999998</v>
      </c>
    </row>
    <row r="3865" spans="1:4" x14ac:dyDescent="0.35">
      <c r="A3865">
        <v>10.64</v>
      </c>
      <c r="B3865">
        <v>4</v>
      </c>
      <c r="C3865">
        <v>0</v>
      </c>
      <c r="D3865">
        <v>2.7664</v>
      </c>
    </row>
    <row r="3866" spans="1:4" x14ac:dyDescent="0.35">
      <c r="A3866">
        <v>151.96</v>
      </c>
      <c r="B3866">
        <v>5</v>
      </c>
      <c r="C3866">
        <v>0.6</v>
      </c>
      <c r="D3866">
        <v>-182.35200000000003</v>
      </c>
    </row>
    <row r="3867" spans="1:4" x14ac:dyDescent="0.35">
      <c r="A3867">
        <v>238</v>
      </c>
      <c r="B3867">
        <v>2</v>
      </c>
      <c r="C3867">
        <v>0</v>
      </c>
      <c r="D3867">
        <v>38.080000000000013</v>
      </c>
    </row>
    <row r="3868" spans="1:4" x14ac:dyDescent="0.35">
      <c r="A3868">
        <v>155.34</v>
      </c>
      <c r="B3868">
        <v>6</v>
      </c>
      <c r="C3868">
        <v>0</v>
      </c>
      <c r="D3868">
        <v>55.922399999999996</v>
      </c>
    </row>
    <row r="3869" spans="1:4" x14ac:dyDescent="0.35">
      <c r="A3869">
        <v>148.32</v>
      </c>
      <c r="B3869">
        <v>9</v>
      </c>
      <c r="C3869">
        <v>0</v>
      </c>
      <c r="D3869">
        <v>63.777600000000007</v>
      </c>
    </row>
    <row r="3870" spans="1:4" x14ac:dyDescent="0.35">
      <c r="A3870">
        <v>240.78400000000002</v>
      </c>
      <c r="B3870">
        <v>1</v>
      </c>
      <c r="C3870">
        <v>0.2</v>
      </c>
      <c r="D3870">
        <v>27.088199999999965</v>
      </c>
    </row>
    <row r="3871" spans="1:4" x14ac:dyDescent="0.35">
      <c r="A3871">
        <v>191.96800000000002</v>
      </c>
      <c r="B3871">
        <v>7</v>
      </c>
      <c r="C3871">
        <v>0.2</v>
      </c>
      <c r="D3871">
        <v>16.797200000000004</v>
      </c>
    </row>
    <row r="3872" spans="1:4" x14ac:dyDescent="0.35">
      <c r="A3872">
        <v>11.56</v>
      </c>
      <c r="B3872">
        <v>2</v>
      </c>
      <c r="C3872">
        <v>0</v>
      </c>
      <c r="D3872">
        <v>5.6644000000000005</v>
      </c>
    </row>
    <row r="3873" spans="1:4" x14ac:dyDescent="0.35">
      <c r="A3873">
        <v>11.8</v>
      </c>
      <c r="B3873">
        <v>4</v>
      </c>
      <c r="C3873">
        <v>0</v>
      </c>
      <c r="D3873">
        <v>5.6639999999999997</v>
      </c>
    </row>
    <row r="3874" spans="1:4" x14ac:dyDescent="0.35">
      <c r="A3874">
        <v>842.35200000000009</v>
      </c>
      <c r="B3874">
        <v>3</v>
      </c>
      <c r="C3874">
        <v>0.2</v>
      </c>
      <c r="D3874">
        <v>42.117600000000039</v>
      </c>
    </row>
    <row r="3875" spans="1:4" x14ac:dyDescent="0.35">
      <c r="A3875">
        <v>23.472000000000001</v>
      </c>
      <c r="B3875">
        <v>3</v>
      </c>
      <c r="C3875">
        <v>0.2</v>
      </c>
      <c r="D3875">
        <v>7.6283999999999974</v>
      </c>
    </row>
    <row r="3876" spans="1:4" x14ac:dyDescent="0.35">
      <c r="A3876">
        <v>86.058000000000007</v>
      </c>
      <c r="B3876">
        <v>7</v>
      </c>
      <c r="C3876">
        <v>0.7</v>
      </c>
      <c r="D3876">
        <v>-63.109199999999987</v>
      </c>
    </row>
    <row r="3877" spans="1:4" x14ac:dyDescent="0.35">
      <c r="A3877">
        <v>108.78399999999999</v>
      </c>
      <c r="B3877">
        <v>2</v>
      </c>
      <c r="C3877">
        <v>0.2</v>
      </c>
      <c r="D3877">
        <v>6.7990000000000066</v>
      </c>
    </row>
    <row r="3878" spans="1:4" x14ac:dyDescent="0.35">
      <c r="A3878">
        <v>10.272000000000002</v>
      </c>
      <c r="B3878">
        <v>3</v>
      </c>
      <c r="C3878">
        <v>0.2</v>
      </c>
      <c r="D3878">
        <v>3.2099999999999982</v>
      </c>
    </row>
    <row r="3879" spans="1:4" x14ac:dyDescent="0.35">
      <c r="A3879">
        <v>38.190000000000012</v>
      </c>
      <c r="B3879">
        <v>5</v>
      </c>
      <c r="C3879">
        <v>0.7</v>
      </c>
      <c r="D3879">
        <v>-26.732999999999997</v>
      </c>
    </row>
    <row r="3880" spans="1:4" x14ac:dyDescent="0.35">
      <c r="A3880">
        <v>49.632000000000005</v>
      </c>
      <c r="B3880">
        <v>4</v>
      </c>
      <c r="C3880">
        <v>0.2</v>
      </c>
      <c r="D3880">
        <v>3.7224000000000004</v>
      </c>
    </row>
    <row r="3881" spans="1:4" x14ac:dyDescent="0.35">
      <c r="A3881">
        <v>52.096000000000004</v>
      </c>
      <c r="B3881">
        <v>4</v>
      </c>
      <c r="C3881">
        <v>0.2</v>
      </c>
      <c r="D3881">
        <v>3.9072000000000031</v>
      </c>
    </row>
    <row r="3882" spans="1:4" x14ac:dyDescent="0.35">
      <c r="A3882">
        <v>9.5680000000000014</v>
      </c>
      <c r="B3882">
        <v>2</v>
      </c>
      <c r="C3882">
        <v>0.2</v>
      </c>
      <c r="D3882">
        <v>2.9899999999999993</v>
      </c>
    </row>
    <row r="3883" spans="1:4" x14ac:dyDescent="0.35">
      <c r="A3883">
        <v>82.367999999999995</v>
      </c>
      <c r="B3883">
        <v>2</v>
      </c>
      <c r="C3883">
        <v>0.2</v>
      </c>
      <c r="D3883">
        <v>-19.562399999999997</v>
      </c>
    </row>
    <row r="3884" spans="1:4" x14ac:dyDescent="0.35">
      <c r="A3884">
        <v>364.70400000000006</v>
      </c>
      <c r="B3884">
        <v>6</v>
      </c>
      <c r="C3884">
        <v>0.2</v>
      </c>
      <c r="D3884">
        <v>-36.470400000000041</v>
      </c>
    </row>
    <row r="3885" spans="1:4" x14ac:dyDescent="0.35">
      <c r="A3885">
        <v>40.256</v>
      </c>
      <c r="B3885">
        <v>4</v>
      </c>
      <c r="C3885">
        <v>0.2</v>
      </c>
      <c r="D3885">
        <v>11.070400000000003</v>
      </c>
    </row>
    <row r="3886" spans="1:4" x14ac:dyDescent="0.35">
      <c r="A3886">
        <v>4.3680000000000003</v>
      </c>
      <c r="B3886">
        <v>3</v>
      </c>
      <c r="C3886">
        <v>0.2</v>
      </c>
      <c r="D3886">
        <v>0.3822000000000001</v>
      </c>
    </row>
    <row r="3887" spans="1:4" x14ac:dyDescent="0.35">
      <c r="A3887">
        <v>12.127999999999997</v>
      </c>
      <c r="B3887">
        <v>4</v>
      </c>
      <c r="C3887">
        <v>0.8</v>
      </c>
      <c r="D3887">
        <v>-20.617600000000003</v>
      </c>
    </row>
    <row r="3888" spans="1:4" x14ac:dyDescent="0.35">
      <c r="A3888">
        <v>134.85000000000002</v>
      </c>
      <c r="B3888">
        <v>3</v>
      </c>
      <c r="C3888">
        <v>0</v>
      </c>
      <c r="D3888">
        <v>37.757999999999996</v>
      </c>
    </row>
    <row r="3889" spans="1:4" x14ac:dyDescent="0.35">
      <c r="A3889">
        <v>8.56</v>
      </c>
      <c r="B3889">
        <v>2</v>
      </c>
      <c r="C3889">
        <v>0</v>
      </c>
      <c r="D3889">
        <v>2.6536</v>
      </c>
    </row>
    <row r="3890" spans="1:4" x14ac:dyDescent="0.35">
      <c r="A3890">
        <v>239.96999999999997</v>
      </c>
      <c r="B3890">
        <v>3</v>
      </c>
      <c r="C3890">
        <v>0</v>
      </c>
      <c r="D3890">
        <v>67.191599999999994</v>
      </c>
    </row>
    <row r="3891" spans="1:4" x14ac:dyDescent="0.35">
      <c r="A3891">
        <v>356.94</v>
      </c>
      <c r="B3891">
        <v>2</v>
      </c>
      <c r="C3891">
        <v>0</v>
      </c>
      <c r="D3891">
        <v>107.08199999999997</v>
      </c>
    </row>
    <row r="3892" spans="1:4" x14ac:dyDescent="0.35">
      <c r="A3892">
        <v>659.9</v>
      </c>
      <c r="B3892">
        <v>2</v>
      </c>
      <c r="C3892">
        <v>0</v>
      </c>
      <c r="D3892">
        <v>217.76699999999994</v>
      </c>
    </row>
    <row r="3893" spans="1:4" x14ac:dyDescent="0.35">
      <c r="A3893">
        <v>1684.7520000000002</v>
      </c>
      <c r="B3893">
        <v>6</v>
      </c>
      <c r="C3893">
        <v>0.2</v>
      </c>
      <c r="D3893">
        <v>210.59399999999977</v>
      </c>
    </row>
    <row r="3894" spans="1:4" x14ac:dyDescent="0.35">
      <c r="A3894">
        <v>559.91999999999996</v>
      </c>
      <c r="B3894">
        <v>8</v>
      </c>
      <c r="C3894">
        <v>0</v>
      </c>
      <c r="D3894">
        <v>190.37279999999998</v>
      </c>
    </row>
    <row r="3895" spans="1:4" x14ac:dyDescent="0.35">
      <c r="A3895">
        <v>279.94400000000002</v>
      </c>
      <c r="B3895">
        <v>7</v>
      </c>
      <c r="C3895">
        <v>0.2</v>
      </c>
      <c r="D3895">
        <v>48.990200000000002</v>
      </c>
    </row>
    <row r="3896" spans="1:4" x14ac:dyDescent="0.35">
      <c r="A3896">
        <v>9.9799999999999969</v>
      </c>
      <c r="B3896">
        <v>5</v>
      </c>
      <c r="C3896">
        <v>0.8</v>
      </c>
      <c r="D3896">
        <v>-16.467000000000002</v>
      </c>
    </row>
    <row r="3897" spans="1:4" x14ac:dyDescent="0.35">
      <c r="A3897">
        <v>48.9</v>
      </c>
      <c r="B3897">
        <v>5</v>
      </c>
      <c r="C3897">
        <v>0</v>
      </c>
      <c r="D3897">
        <v>18.093</v>
      </c>
    </row>
    <row r="3898" spans="1:4" x14ac:dyDescent="0.35">
      <c r="A3898">
        <v>3.5519999999999996</v>
      </c>
      <c r="B3898">
        <v>3</v>
      </c>
      <c r="C3898">
        <v>0.2</v>
      </c>
      <c r="D3898">
        <v>1.2431999999999999</v>
      </c>
    </row>
    <row r="3899" spans="1:4" x14ac:dyDescent="0.35">
      <c r="A3899">
        <v>15.552000000000003</v>
      </c>
      <c r="B3899">
        <v>3</v>
      </c>
      <c r="C3899">
        <v>0.2</v>
      </c>
      <c r="D3899">
        <v>5.4432</v>
      </c>
    </row>
    <row r="3900" spans="1:4" x14ac:dyDescent="0.35">
      <c r="A3900">
        <v>2.3679999999999999</v>
      </c>
      <c r="B3900">
        <v>2</v>
      </c>
      <c r="C3900">
        <v>0.2</v>
      </c>
      <c r="D3900">
        <v>0.82879999999999987</v>
      </c>
    </row>
    <row r="3901" spans="1:4" x14ac:dyDescent="0.35">
      <c r="A3901">
        <v>127.98399999999999</v>
      </c>
      <c r="B3901">
        <v>2</v>
      </c>
      <c r="C3901">
        <v>0.2</v>
      </c>
      <c r="D3901">
        <v>25.596799999999998</v>
      </c>
    </row>
    <row r="3902" spans="1:4" x14ac:dyDescent="0.35">
      <c r="A3902">
        <v>10.368000000000002</v>
      </c>
      <c r="B3902">
        <v>2</v>
      </c>
      <c r="C3902">
        <v>0.2</v>
      </c>
      <c r="D3902">
        <v>3.6288</v>
      </c>
    </row>
    <row r="3903" spans="1:4" x14ac:dyDescent="0.35">
      <c r="A3903">
        <v>47.984000000000002</v>
      </c>
      <c r="B3903">
        <v>2</v>
      </c>
      <c r="C3903">
        <v>0.2</v>
      </c>
      <c r="D3903">
        <v>-1.199600000000002</v>
      </c>
    </row>
    <row r="3904" spans="1:4" x14ac:dyDescent="0.35">
      <c r="A3904">
        <v>270.33999999999997</v>
      </c>
      <c r="B3904">
        <v>14</v>
      </c>
      <c r="C3904">
        <v>0</v>
      </c>
      <c r="D3904">
        <v>75.6952</v>
      </c>
    </row>
    <row r="3905" spans="1:4" x14ac:dyDescent="0.35">
      <c r="A3905">
        <v>98.111999999999995</v>
      </c>
      <c r="B3905">
        <v>7</v>
      </c>
      <c r="C3905">
        <v>0.2</v>
      </c>
      <c r="D3905">
        <v>18.396000000000001</v>
      </c>
    </row>
    <row r="3906" spans="1:4" x14ac:dyDescent="0.35">
      <c r="A3906">
        <v>563.80799999999999</v>
      </c>
      <c r="B3906">
        <v>4</v>
      </c>
      <c r="C3906">
        <v>0.2</v>
      </c>
      <c r="D3906">
        <v>21.142799999999966</v>
      </c>
    </row>
    <row r="3907" spans="1:4" x14ac:dyDescent="0.35">
      <c r="A3907">
        <v>10.428000000000001</v>
      </c>
      <c r="B3907">
        <v>4</v>
      </c>
      <c r="C3907">
        <v>0.7</v>
      </c>
      <c r="D3907">
        <v>-6.9519999999999982</v>
      </c>
    </row>
    <row r="3908" spans="1:4" x14ac:dyDescent="0.35">
      <c r="A3908">
        <v>547.13599999999997</v>
      </c>
      <c r="B3908">
        <v>4</v>
      </c>
      <c r="C3908">
        <v>0.2</v>
      </c>
      <c r="D3908">
        <v>-68.392000000000053</v>
      </c>
    </row>
    <row r="3909" spans="1:4" x14ac:dyDescent="0.35">
      <c r="A3909">
        <v>14.850000000000001</v>
      </c>
      <c r="B3909">
        <v>5</v>
      </c>
      <c r="C3909">
        <v>0.4</v>
      </c>
      <c r="D3909">
        <v>-3.2175000000000002</v>
      </c>
    </row>
    <row r="3910" spans="1:4" x14ac:dyDescent="0.35">
      <c r="A3910">
        <v>41.988</v>
      </c>
      <c r="B3910">
        <v>2</v>
      </c>
      <c r="C3910">
        <v>0.4</v>
      </c>
      <c r="D3910">
        <v>-9.7972000000000037</v>
      </c>
    </row>
    <row r="3911" spans="1:4" x14ac:dyDescent="0.35">
      <c r="A3911">
        <v>7.5840000000000005</v>
      </c>
      <c r="B3911">
        <v>1</v>
      </c>
      <c r="C3911">
        <v>0.2</v>
      </c>
      <c r="D3911">
        <v>2.37</v>
      </c>
    </row>
    <row r="3912" spans="1:4" x14ac:dyDescent="0.35">
      <c r="A3912">
        <v>352.45</v>
      </c>
      <c r="B3912">
        <v>5</v>
      </c>
      <c r="C3912">
        <v>0.5</v>
      </c>
      <c r="D3912">
        <v>-211.47</v>
      </c>
    </row>
    <row r="3913" spans="1:4" x14ac:dyDescent="0.35">
      <c r="A3913">
        <v>470.37600000000009</v>
      </c>
      <c r="B3913">
        <v>3</v>
      </c>
      <c r="C3913">
        <v>0.2</v>
      </c>
      <c r="D3913">
        <v>52.917299999999955</v>
      </c>
    </row>
    <row r="3914" spans="1:4" x14ac:dyDescent="0.35">
      <c r="A3914">
        <v>19.440000000000001</v>
      </c>
      <c r="B3914">
        <v>3</v>
      </c>
      <c r="C3914">
        <v>0</v>
      </c>
      <c r="D3914">
        <v>9.3312000000000008</v>
      </c>
    </row>
    <row r="3915" spans="1:4" x14ac:dyDescent="0.35">
      <c r="A3915">
        <v>9.82</v>
      </c>
      <c r="B3915">
        <v>2</v>
      </c>
      <c r="C3915">
        <v>0</v>
      </c>
      <c r="D3915">
        <v>3.2405999999999997</v>
      </c>
    </row>
    <row r="3916" spans="1:4" x14ac:dyDescent="0.35">
      <c r="A3916">
        <v>801.59999999999991</v>
      </c>
      <c r="B3916">
        <v>5</v>
      </c>
      <c r="C3916">
        <v>0.5</v>
      </c>
      <c r="D3916">
        <v>-448.89599999999996</v>
      </c>
    </row>
    <row r="3917" spans="1:4" x14ac:dyDescent="0.35">
      <c r="A3917">
        <v>161.56800000000001</v>
      </c>
      <c r="B3917">
        <v>2</v>
      </c>
      <c r="C3917">
        <v>0.2</v>
      </c>
      <c r="D3917">
        <v>10.098000000000006</v>
      </c>
    </row>
    <row r="3918" spans="1:4" x14ac:dyDescent="0.35">
      <c r="A3918">
        <v>16.096</v>
      </c>
      <c r="B3918">
        <v>2</v>
      </c>
      <c r="C3918">
        <v>0.2</v>
      </c>
      <c r="D3918">
        <v>5.2312000000000003</v>
      </c>
    </row>
    <row r="3919" spans="1:4" x14ac:dyDescent="0.35">
      <c r="A3919">
        <v>7.6560000000000006</v>
      </c>
      <c r="B3919">
        <v>4</v>
      </c>
      <c r="C3919">
        <v>0.7</v>
      </c>
      <c r="D3919">
        <v>-6.1247999999999987</v>
      </c>
    </row>
    <row r="3920" spans="1:4" x14ac:dyDescent="0.35">
      <c r="A3920">
        <v>311.97600000000006</v>
      </c>
      <c r="B3920">
        <v>3</v>
      </c>
      <c r="C3920">
        <v>0.2</v>
      </c>
      <c r="D3920">
        <v>-42.89670000000001</v>
      </c>
    </row>
    <row r="3921" spans="1:4" x14ac:dyDescent="0.35">
      <c r="A3921">
        <v>61.68</v>
      </c>
      <c r="B3921">
        <v>4</v>
      </c>
      <c r="C3921">
        <v>0</v>
      </c>
      <c r="D3921">
        <v>16.653600000000004</v>
      </c>
    </row>
    <row r="3922" spans="1:4" x14ac:dyDescent="0.35">
      <c r="A3922">
        <v>63.96</v>
      </c>
      <c r="B3922">
        <v>4</v>
      </c>
      <c r="C3922">
        <v>0</v>
      </c>
      <c r="D3922">
        <v>30.700800000000001</v>
      </c>
    </row>
    <row r="3923" spans="1:4" x14ac:dyDescent="0.35">
      <c r="A3923">
        <v>359.97600000000006</v>
      </c>
      <c r="B3923">
        <v>3</v>
      </c>
      <c r="C3923">
        <v>0.2</v>
      </c>
      <c r="D3923">
        <v>35.997600000000006</v>
      </c>
    </row>
    <row r="3924" spans="1:4" x14ac:dyDescent="0.35">
      <c r="A3924">
        <v>25.344000000000001</v>
      </c>
      <c r="B3924">
        <v>6</v>
      </c>
      <c r="C3924">
        <v>0.2</v>
      </c>
      <c r="D3924">
        <v>7.92</v>
      </c>
    </row>
    <row r="3925" spans="1:4" x14ac:dyDescent="0.35">
      <c r="A3925">
        <v>26.720000000000002</v>
      </c>
      <c r="B3925">
        <v>5</v>
      </c>
      <c r="C3925">
        <v>0.2</v>
      </c>
      <c r="D3925">
        <v>9.3520000000000003</v>
      </c>
    </row>
    <row r="3926" spans="1:4" x14ac:dyDescent="0.35">
      <c r="A3926">
        <v>30.28</v>
      </c>
      <c r="B3926">
        <v>2</v>
      </c>
      <c r="C3926">
        <v>0</v>
      </c>
      <c r="D3926">
        <v>1.2111999999999981</v>
      </c>
    </row>
    <row r="3927" spans="1:4" x14ac:dyDescent="0.35">
      <c r="A3927">
        <v>57.929999999999993</v>
      </c>
      <c r="B3927">
        <v>3</v>
      </c>
      <c r="C3927">
        <v>0</v>
      </c>
      <c r="D3927">
        <v>16.220400000000001</v>
      </c>
    </row>
    <row r="3928" spans="1:4" x14ac:dyDescent="0.35">
      <c r="A3928">
        <v>35.340000000000003</v>
      </c>
      <c r="B3928">
        <v>2</v>
      </c>
      <c r="C3928">
        <v>0</v>
      </c>
      <c r="D3928">
        <v>13.429200000000002</v>
      </c>
    </row>
    <row r="3929" spans="1:4" x14ac:dyDescent="0.35">
      <c r="A3929">
        <v>137.24</v>
      </c>
      <c r="B3929">
        <v>5</v>
      </c>
      <c r="C3929">
        <v>0.2</v>
      </c>
      <c r="D3929">
        <v>46.3185</v>
      </c>
    </row>
    <row r="3930" spans="1:4" x14ac:dyDescent="0.35">
      <c r="A3930">
        <v>241.33199999999999</v>
      </c>
      <c r="B3930">
        <v>5</v>
      </c>
      <c r="C3930">
        <v>0.32</v>
      </c>
      <c r="D3930">
        <v>-14.195999999999998</v>
      </c>
    </row>
    <row r="3931" spans="1:4" x14ac:dyDescent="0.35">
      <c r="A3931">
        <v>5.1840000000000011</v>
      </c>
      <c r="B3931">
        <v>1</v>
      </c>
      <c r="C3931">
        <v>0.2</v>
      </c>
      <c r="D3931">
        <v>1.8792</v>
      </c>
    </row>
    <row r="3932" spans="1:4" x14ac:dyDescent="0.35">
      <c r="A3932">
        <v>145.54400000000001</v>
      </c>
      <c r="B3932">
        <v>7</v>
      </c>
      <c r="C3932">
        <v>0.2</v>
      </c>
      <c r="D3932">
        <v>16.373699999999992</v>
      </c>
    </row>
    <row r="3933" spans="1:4" x14ac:dyDescent="0.35">
      <c r="A3933">
        <v>5.4719999999999995</v>
      </c>
      <c r="B3933">
        <v>3</v>
      </c>
      <c r="C3933">
        <v>0.2</v>
      </c>
      <c r="D3933">
        <v>1.6416000000000004</v>
      </c>
    </row>
    <row r="3934" spans="1:4" x14ac:dyDescent="0.35">
      <c r="A3934">
        <v>47.984000000000002</v>
      </c>
      <c r="B3934">
        <v>2</v>
      </c>
      <c r="C3934">
        <v>0.2</v>
      </c>
      <c r="D3934">
        <v>13.195600000000001</v>
      </c>
    </row>
    <row r="3935" spans="1:4" x14ac:dyDescent="0.35">
      <c r="A3935">
        <v>9.3999999999999986</v>
      </c>
      <c r="B3935">
        <v>5</v>
      </c>
      <c r="C3935">
        <v>0</v>
      </c>
      <c r="D3935">
        <v>2.7259999999999995</v>
      </c>
    </row>
    <row r="3936" spans="1:4" x14ac:dyDescent="0.35">
      <c r="A3936">
        <v>74</v>
      </c>
      <c r="B3936">
        <v>5</v>
      </c>
      <c r="C3936">
        <v>0</v>
      </c>
      <c r="D3936">
        <v>37</v>
      </c>
    </row>
    <row r="3937" spans="1:4" x14ac:dyDescent="0.35">
      <c r="A3937">
        <v>201.584</v>
      </c>
      <c r="B3937">
        <v>2</v>
      </c>
      <c r="C3937">
        <v>0.2</v>
      </c>
      <c r="D3937">
        <v>12.599000000000004</v>
      </c>
    </row>
    <row r="3938" spans="1:4" x14ac:dyDescent="0.35">
      <c r="A3938">
        <v>28.752000000000002</v>
      </c>
      <c r="B3938">
        <v>3</v>
      </c>
      <c r="C3938">
        <v>0.2</v>
      </c>
      <c r="D3938">
        <v>9.3443999999999985</v>
      </c>
    </row>
    <row r="3939" spans="1:4" x14ac:dyDescent="0.35">
      <c r="A3939">
        <v>27.216000000000001</v>
      </c>
      <c r="B3939">
        <v>3</v>
      </c>
      <c r="C3939">
        <v>0.2</v>
      </c>
      <c r="D3939">
        <v>9.8657999999999983</v>
      </c>
    </row>
    <row r="3940" spans="1:4" x14ac:dyDescent="0.35">
      <c r="A3940">
        <v>197.37199999999999</v>
      </c>
      <c r="B3940">
        <v>2</v>
      </c>
      <c r="C3940">
        <v>0.3</v>
      </c>
      <c r="D3940">
        <v>-25.376400000000018</v>
      </c>
    </row>
    <row r="3941" spans="1:4" x14ac:dyDescent="0.35">
      <c r="A3941">
        <v>1424.9</v>
      </c>
      <c r="B3941">
        <v>5</v>
      </c>
      <c r="C3941">
        <v>0</v>
      </c>
      <c r="D3941">
        <v>356.22500000000002</v>
      </c>
    </row>
    <row r="3942" spans="1:4" x14ac:dyDescent="0.35">
      <c r="A3942">
        <v>14.56</v>
      </c>
      <c r="B3942">
        <v>2</v>
      </c>
      <c r="C3942">
        <v>0</v>
      </c>
      <c r="D3942">
        <v>6.2608000000000015</v>
      </c>
    </row>
    <row r="3943" spans="1:4" x14ac:dyDescent="0.35">
      <c r="A3943">
        <v>3.048</v>
      </c>
      <c r="B3943">
        <v>1</v>
      </c>
      <c r="C3943">
        <v>0.2</v>
      </c>
      <c r="D3943">
        <v>1.0286999999999997</v>
      </c>
    </row>
    <row r="3944" spans="1:4" x14ac:dyDescent="0.35">
      <c r="A3944">
        <v>25.920000000000005</v>
      </c>
      <c r="B3944">
        <v>5</v>
      </c>
      <c r="C3944">
        <v>0.2</v>
      </c>
      <c r="D3944">
        <v>9.0719999999999992</v>
      </c>
    </row>
    <row r="3945" spans="1:4" x14ac:dyDescent="0.35">
      <c r="A3945">
        <v>835.17000000000007</v>
      </c>
      <c r="B3945">
        <v>7</v>
      </c>
      <c r="C3945">
        <v>0</v>
      </c>
      <c r="D3945">
        <v>16.703400000000016</v>
      </c>
    </row>
    <row r="3946" spans="1:4" x14ac:dyDescent="0.35">
      <c r="A3946">
        <v>17.34</v>
      </c>
      <c r="B3946">
        <v>3</v>
      </c>
      <c r="C3946">
        <v>0</v>
      </c>
      <c r="D3946">
        <v>8.4966000000000008</v>
      </c>
    </row>
    <row r="3947" spans="1:4" x14ac:dyDescent="0.35">
      <c r="A3947">
        <v>44.384</v>
      </c>
      <c r="B3947">
        <v>1</v>
      </c>
      <c r="C3947">
        <v>0.2</v>
      </c>
      <c r="D3947">
        <v>15.534399999999998</v>
      </c>
    </row>
    <row r="3948" spans="1:4" x14ac:dyDescent="0.35">
      <c r="A3948">
        <v>2.9440000000000004</v>
      </c>
      <c r="B3948">
        <v>1</v>
      </c>
      <c r="C3948">
        <v>0.2</v>
      </c>
      <c r="D3948">
        <v>-0.66240000000000021</v>
      </c>
    </row>
    <row r="3949" spans="1:4" x14ac:dyDescent="0.35">
      <c r="A3949">
        <v>6.3680000000000003</v>
      </c>
      <c r="B3949">
        <v>2</v>
      </c>
      <c r="C3949">
        <v>0.2</v>
      </c>
      <c r="D3949">
        <v>1.0347999999999993</v>
      </c>
    </row>
    <row r="3950" spans="1:4" x14ac:dyDescent="0.35">
      <c r="A3950">
        <v>48.848000000000006</v>
      </c>
      <c r="B3950">
        <v>2</v>
      </c>
      <c r="C3950">
        <v>0.2</v>
      </c>
      <c r="D3950">
        <v>15.8756</v>
      </c>
    </row>
    <row r="3951" spans="1:4" x14ac:dyDescent="0.35">
      <c r="A3951">
        <v>19.648</v>
      </c>
      <c r="B3951">
        <v>2</v>
      </c>
      <c r="C3951">
        <v>0.2</v>
      </c>
      <c r="D3951">
        <v>6.6311999999999989</v>
      </c>
    </row>
    <row r="3952" spans="1:4" x14ac:dyDescent="0.35">
      <c r="A3952">
        <v>255.108</v>
      </c>
      <c r="B3952">
        <v>6</v>
      </c>
      <c r="C3952">
        <v>0.3</v>
      </c>
      <c r="D3952">
        <v>-18.221999999999994</v>
      </c>
    </row>
    <row r="3953" spans="1:4" x14ac:dyDescent="0.35">
      <c r="A3953">
        <v>17.248000000000001</v>
      </c>
      <c r="B3953">
        <v>2</v>
      </c>
      <c r="C3953">
        <v>0.2</v>
      </c>
      <c r="D3953">
        <v>6.0367999999999986</v>
      </c>
    </row>
    <row r="3954" spans="1:4" x14ac:dyDescent="0.35">
      <c r="A3954">
        <v>159.98400000000001</v>
      </c>
      <c r="B3954">
        <v>2</v>
      </c>
      <c r="C3954">
        <v>0.2</v>
      </c>
      <c r="D3954">
        <v>13.998599999999989</v>
      </c>
    </row>
    <row r="3955" spans="1:4" x14ac:dyDescent="0.35">
      <c r="A3955">
        <v>12.7</v>
      </c>
      <c r="B3955">
        <v>2</v>
      </c>
      <c r="C3955">
        <v>0</v>
      </c>
      <c r="D3955">
        <v>5.8419999999999996</v>
      </c>
    </row>
    <row r="3956" spans="1:4" x14ac:dyDescent="0.35">
      <c r="A3956">
        <v>5.47</v>
      </c>
      <c r="B3956">
        <v>1</v>
      </c>
      <c r="C3956">
        <v>0</v>
      </c>
      <c r="D3956">
        <v>2.3521000000000001</v>
      </c>
    </row>
    <row r="3957" spans="1:4" x14ac:dyDescent="0.35">
      <c r="A3957">
        <v>79.36</v>
      </c>
      <c r="B3957">
        <v>4</v>
      </c>
      <c r="C3957">
        <v>0</v>
      </c>
      <c r="D3957">
        <v>23.807999999999993</v>
      </c>
    </row>
    <row r="3958" spans="1:4" x14ac:dyDescent="0.35">
      <c r="A3958">
        <v>22.14</v>
      </c>
      <c r="B3958">
        <v>3</v>
      </c>
      <c r="C3958">
        <v>0</v>
      </c>
      <c r="D3958">
        <v>6.4205999999999976</v>
      </c>
    </row>
    <row r="3959" spans="1:4" x14ac:dyDescent="0.35">
      <c r="A3959">
        <v>11.277000000000001</v>
      </c>
      <c r="B3959">
        <v>3</v>
      </c>
      <c r="C3959">
        <v>0.7</v>
      </c>
      <c r="D3959">
        <v>-8.6456999999999979</v>
      </c>
    </row>
    <row r="3960" spans="1:4" x14ac:dyDescent="0.35">
      <c r="A3960">
        <v>4.4479999999999995</v>
      </c>
      <c r="B3960">
        <v>2</v>
      </c>
      <c r="C3960">
        <v>0.2</v>
      </c>
      <c r="D3960">
        <v>0.3335999999999999</v>
      </c>
    </row>
    <row r="3961" spans="1:4" x14ac:dyDescent="0.35">
      <c r="A3961">
        <v>44.76</v>
      </c>
      <c r="B3961">
        <v>3</v>
      </c>
      <c r="C3961">
        <v>0.2</v>
      </c>
      <c r="D3961">
        <v>14.546999999999995</v>
      </c>
    </row>
    <row r="3962" spans="1:4" x14ac:dyDescent="0.35">
      <c r="A3962">
        <v>38.28</v>
      </c>
      <c r="B3962">
        <v>6</v>
      </c>
      <c r="C3962">
        <v>0</v>
      </c>
      <c r="D3962">
        <v>17.608799999999999</v>
      </c>
    </row>
    <row r="3963" spans="1:4" x14ac:dyDescent="0.35">
      <c r="A3963">
        <v>149.94999999999999</v>
      </c>
      <c r="B3963">
        <v>5</v>
      </c>
      <c r="C3963">
        <v>0</v>
      </c>
      <c r="D3963">
        <v>44.984999999999985</v>
      </c>
    </row>
    <row r="3964" spans="1:4" x14ac:dyDescent="0.35">
      <c r="A3964">
        <v>12.84</v>
      </c>
      <c r="B3964">
        <v>3</v>
      </c>
      <c r="C3964">
        <v>0</v>
      </c>
      <c r="D3964">
        <v>3.4668000000000005</v>
      </c>
    </row>
    <row r="3965" spans="1:4" x14ac:dyDescent="0.35">
      <c r="A3965">
        <v>44.67</v>
      </c>
      <c r="B3965">
        <v>3</v>
      </c>
      <c r="C3965">
        <v>0</v>
      </c>
      <c r="D3965">
        <v>12.060900000000002</v>
      </c>
    </row>
    <row r="3966" spans="1:4" x14ac:dyDescent="0.35">
      <c r="A3966">
        <v>7.8719999999999999</v>
      </c>
      <c r="B3966">
        <v>3</v>
      </c>
      <c r="C3966">
        <v>0.2</v>
      </c>
      <c r="D3966">
        <v>0.88559999999999883</v>
      </c>
    </row>
    <row r="3967" spans="1:4" x14ac:dyDescent="0.35">
      <c r="A3967">
        <v>7.8719999999999999</v>
      </c>
      <c r="B3967">
        <v>3</v>
      </c>
      <c r="C3967">
        <v>0.2</v>
      </c>
      <c r="D3967">
        <v>0.88559999999999883</v>
      </c>
    </row>
    <row r="3968" spans="1:4" x14ac:dyDescent="0.35">
      <c r="A3968">
        <v>88.04</v>
      </c>
      <c r="B3968">
        <v>4</v>
      </c>
      <c r="C3968">
        <v>0</v>
      </c>
      <c r="D3968">
        <v>22.8904</v>
      </c>
    </row>
    <row r="3969" spans="1:4" x14ac:dyDescent="0.35">
      <c r="A3969">
        <v>40.635000000000012</v>
      </c>
      <c r="B3969">
        <v>7</v>
      </c>
      <c r="C3969">
        <v>0.7</v>
      </c>
      <c r="D3969">
        <v>-32.507999999999996</v>
      </c>
    </row>
    <row r="3970" spans="1:4" x14ac:dyDescent="0.35">
      <c r="A3970">
        <v>5.7279999999999989</v>
      </c>
      <c r="B3970">
        <v>8</v>
      </c>
      <c r="C3970">
        <v>0.8</v>
      </c>
      <c r="D3970">
        <v>-9.1648000000000032</v>
      </c>
    </row>
    <row r="3971" spans="1:4" x14ac:dyDescent="0.35">
      <c r="A3971">
        <v>42.24</v>
      </c>
      <c r="B3971">
        <v>10</v>
      </c>
      <c r="C3971">
        <v>0.2</v>
      </c>
      <c r="D3971">
        <v>13.199999999999998</v>
      </c>
    </row>
    <row r="3972" spans="1:4" x14ac:dyDescent="0.35">
      <c r="A3972">
        <v>53.820000000000007</v>
      </c>
      <c r="B3972">
        <v>9</v>
      </c>
      <c r="C3972">
        <v>0</v>
      </c>
      <c r="D3972">
        <v>24.218999999999998</v>
      </c>
    </row>
    <row r="3973" spans="1:4" x14ac:dyDescent="0.35">
      <c r="A3973">
        <v>79.36</v>
      </c>
      <c r="B3973">
        <v>4</v>
      </c>
      <c r="C3973">
        <v>0</v>
      </c>
      <c r="D3973">
        <v>20.633600000000001</v>
      </c>
    </row>
    <row r="3974" spans="1:4" x14ac:dyDescent="0.35">
      <c r="A3974">
        <v>13.48</v>
      </c>
      <c r="B3974">
        <v>2</v>
      </c>
      <c r="C3974">
        <v>0</v>
      </c>
      <c r="D3974">
        <v>6.74</v>
      </c>
    </row>
    <row r="3975" spans="1:4" x14ac:dyDescent="0.35">
      <c r="A3975">
        <v>29.800000000000004</v>
      </c>
      <c r="B3975">
        <v>5</v>
      </c>
      <c r="C3975">
        <v>0.2</v>
      </c>
      <c r="D3975">
        <v>9.3124999999999982</v>
      </c>
    </row>
    <row r="3976" spans="1:4" x14ac:dyDescent="0.35">
      <c r="A3976">
        <v>414</v>
      </c>
      <c r="B3976">
        <v>8</v>
      </c>
      <c r="C3976">
        <v>0</v>
      </c>
      <c r="D3976">
        <v>124.19999999999999</v>
      </c>
    </row>
    <row r="3977" spans="1:4" x14ac:dyDescent="0.35">
      <c r="A3977">
        <v>41.328000000000003</v>
      </c>
      <c r="B3977">
        <v>7</v>
      </c>
      <c r="C3977">
        <v>0.2</v>
      </c>
      <c r="D3977">
        <v>14.981400000000001</v>
      </c>
    </row>
    <row r="3978" spans="1:4" x14ac:dyDescent="0.35">
      <c r="A3978">
        <v>39.92</v>
      </c>
      <c r="B3978">
        <v>4</v>
      </c>
      <c r="C3978">
        <v>0</v>
      </c>
      <c r="D3978">
        <v>11.177600000000002</v>
      </c>
    </row>
    <row r="3979" spans="1:4" x14ac:dyDescent="0.35">
      <c r="A3979">
        <v>8.94</v>
      </c>
      <c r="B3979">
        <v>3</v>
      </c>
      <c r="C3979">
        <v>0</v>
      </c>
      <c r="D3979">
        <v>4.1123999999999992</v>
      </c>
    </row>
    <row r="3980" spans="1:4" x14ac:dyDescent="0.35">
      <c r="A3980">
        <v>84.784000000000006</v>
      </c>
      <c r="B3980">
        <v>2</v>
      </c>
      <c r="C3980">
        <v>0.2</v>
      </c>
      <c r="D3980">
        <v>-20.136200000000006</v>
      </c>
    </row>
    <row r="3981" spans="1:4" x14ac:dyDescent="0.35">
      <c r="A3981">
        <v>53.315999999999995</v>
      </c>
      <c r="B3981">
        <v>2</v>
      </c>
      <c r="C3981">
        <v>0.4</v>
      </c>
      <c r="D3981">
        <v>-19.549200000000006</v>
      </c>
    </row>
    <row r="3982" spans="1:4" x14ac:dyDescent="0.35">
      <c r="A3982">
        <v>56.519999999999996</v>
      </c>
      <c r="B3982">
        <v>3</v>
      </c>
      <c r="C3982">
        <v>0</v>
      </c>
      <c r="D3982">
        <v>15.8256</v>
      </c>
    </row>
    <row r="3983" spans="1:4" x14ac:dyDescent="0.35">
      <c r="A3983">
        <v>22.77</v>
      </c>
      <c r="B3983">
        <v>3</v>
      </c>
      <c r="C3983">
        <v>0</v>
      </c>
      <c r="D3983">
        <v>9.7911000000000001</v>
      </c>
    </row>
    <row r="3984" spans="1:4" x14ac:dyDescent="0.35">
      <c r="A3984">
        <v>287.96800000000002</v>
      </c>
      <c r="B3984">
        <v>4</v>
      </c>
      <c r="C3984">
        <v>0.2</v>
      </c>
      <c r="D3984">
        <v>-3.5996000000000521</v>
      </c>
    </row>
    <row r="3985" spans="1:4" x14ac:dyDescent="0.35">
      <c r="A3985">
        <v>2799.9600000000005</v>
      </c>
      <c r="B3985">
        <v>5</v>
      </c>
      <c r="C3985">
        <v>0.2</v>
      </c>
      <c r="D3985">
        <v>944.98649999999986</v>
      </c>
    </row>
    <row r="3986" spans="1:4" x14ac:dyDescent="0.35">
      <c r="A3986">
        <v>48.94</v>
      </c>
      <c r="B3986">
        <v>1</v>
      </c>
      <c r="C3986">
        <v>0</v>
      </c>
      <c r="D3986">
        <v>24.47</v>
      </c>
    </row>
    <row r="3987" spans="1:4" x14ac:dyDescent="0.35">
      <c r="A3987">
        <v>257.49900000000002</v>
      </c>
      <c r="B3987">
        <v>3</v>
      </c>
      <c r="C3987">
        <v>0.15</v>
      </c>
      <c r="D3987">
        <v>24.235199999999978</v>
      </c>
    </row>
    <row r="3988" spans="1:4" x14ac:dyDescent="0.35">
      <c r="A3988">
        <v>2591.56</v>
      </c>
      <c r="B3988">
        <v>4</v>
      </c>
      <c r="C3988">
        <v>0</v>
      </c>
      <c r="D3988">
        <v>621.97440000000006</v>
      </c>
    </row>
    <row r="3989" spans="1:4" x14ac:dyDescent="0.35">
      <c r="A3989">
        <v>41.95</v>
      </c>
      <c r="B3989">
        <v>5</v>
      </c>
      <c r="C3989">
        <v>0</v>
      </c>
      <c r="D3989">
        <v>10.487500000000001</v>
      </c>
    </row>
    <row r="3990" spans="1:4" x14ac:dyDescent="0.35">
      <c r="A3990">
        <v>79.12</v>
      </c>
      <c r="B3990">
        <v>5</v>
      </c>
      <c r="C3990">
        <v>0.2</v>
      </c>
      <c r="D3990">
        <v>13.845999999999997</v>
      </c>
    </row>
    <row r="3991" spans="1:4" x14ac:dyDescent="0.35">
      <c r="A3991">
        <v>52.96</v>
      </c>
      <c r="B3991">
        <v>2</v>
      </c>
      <c r="C3991">
        <v>0</v>
      </c>
      <c r="D3991">
        <v>20.1248</v>
      </c>
    </row>
    <row r="3992" spans="1:4" x14ac:dyDescent="0.35">
      <c r="A3992">
        <v>286.34400000000005</v>
      </c>
      <c r="B3992">
        <v>3</v>
      </c>
      <c r="C3992">
        <v>0.2</v>
      </c>
      <c r="D3992">
        <v>-64.427400000000006</v>
      </c>
    </row>
    <row r="3993" spans="1:4" x14ac:dyDescent="0.35">
      <c r="A3993">
        <v>63.552000000000007</v>
      </c>
      <c r="B3993">
        <v>3</v>
      </c>
      <c r="C3993">
        <v>0.2</v>
      </c>
      <c r="D3993">
        <v>14.299199999999999</v>
      </c>
    </row>
    <row r="3994" spans="1:4" x14ac:dyDescent="0.35">
      <c r="A3994">
        <v>41.375999999999998</v>
      </c>
      <c r="B3994">
        <v>3</v>
      </c>
      <c r="C3994">
        <v>0.2</v>
      </c>
      <c r="D3994">
        <v>4.6547999999999927</v>
      </c>
    </row>
    <row r="3995" spans="1:4" x14ac:dyDescent="0.35">
      <c r="A3995">
        <v>172.70400000000001</v>
      </c>
      <c r="B3995">
        <v>6</v>
      </c>
      <c r="C3995">
        <v>0.2</v>
      </c>
      <c r="D3995">
        <v>10.793999999999983</v>
      </c>
    </row>
    <row r="3996" spans="1:4" x14ac:dyDescent="0.35">
      <c r="A3996">
        <v>512.93999999999994</v>
      </c>
      <c r="B3996">
        <v>3</v>
      </c>
      <c r="C3996">
        <v>0</v>
      </c>
      <c r="D3996">
        <v>97.45859999999999</v>
      </c>
    </row>
    <row r="3997" spans="1:4" x14ac:dyDescent="0.35">
      <c r="A3997">
        <v>860.93</v>
      </c>
      <c r="B3997">
        <v>7</v>
      </c>
      <c r="C3997">
        <v>0</v>
      </c>
      <c r="D3997">
        <v>189.40460000000002</v>
      </c>
    </row>
    <row r="3998" spans="1:4" x14ac:dyDescent="0.35">
      <c r="A3998">
        <v>769.95</v>
      </c>
      <c r="B3998">
        <v>5</v>
      </c>
      <c r="C3998">
        <v>0</v>
      </c>
      <c r="D3998">
        <v>223.28549999999993</v>
      </c>
    </row>
    <row r="3999" spans="1:4" x14ac:dyDescent="0.35">
      <c r="A3999">
        <v>14.98</v>
      </c>
      <c r="B3999">
        <v>1</v>
      </c>
      <c r="C3999">
        <v>0</v>
      </c>
      <c r="D3999">
        <v>4.4939999999999998</v>
      </c>
    </row>
    <row r="4000" spans="1:4" x14ac:dyDescent="0.35">
      <c r="A4000">
        <v>373.08</v>
      </c>
      <c r="B4000">
        <v>6</v>
      </c>
      <c r="C4000">
        <v>0</v>
      </c>
      <c r="D4000">
        <v>82.077600000000004</v>
      </c>
    </row>
    <row r="4001" spans="1:4" x14ac:dyDescent="0.35">
      <c r="A4001">
        <v>231.92000000000002</v>
      </c>
      <c r="B4001">
        <v>5</v>
      </c>
      <c r="C4001">
        <v>0.2</v>
      </c>
      <c r="D4001">
        <v>5.7980000000000018</v>
      </c>
    </row>
    <row r="4002" spans="1:4" x14ac:dyDescent="0.35">
      <c r="A4002">
        <v>63.47</v>
      </c>
      <c r="B4002">
        <v>11</v>
      </c>
      <c r="C4002">
        <v>0</v>
      </c>
      <c r="D4002">
        <v>19.040999999999997</v>
      </c>
    </row>
    <row r="4003" spans="1:4" x14ac:dyDescent="0.35">
      <c r="A4003">
        <v>345</v>
      </c>
      <c r="B4003">
        <v>5</v>
      </c>
      <c r="C4003">
        <v>0</v>
      </c>
      <c r="D4003">
        <v>58.649999999999984</v>
      </c>
    </row>
    <row r="4004" spans="1:4" x14ac:dyDescent="0.35">
      <c r="A4004">
        <v>637.89599999999996</v>
      </c>
      <c r="B4004">
        <v>3</v>
      </c>
      <c r="C4004">
        <v>0.3</v>
      </c>
      <c r="D4004">
        <v>-127.57919999999996</v>
      </c>
    </row>
    <row r="4005" spans="1:4" x14ac:dyDescent="0.35">
      <c r="A4005">
        <v>287.90999999999997</v>
      </c>
      <c r="B4005">
        <v>3</v>
      </c>
      <c r="C4005">
        <v>0.4</v>
      </c>
      <c r="D4005">
        <v>33.589499999999987</v>
      </c>
    </row>
    <row r="4006" spans="1:4" x14ac:dyDescent="0.35">
      <c r="A4006">
        <v>36.6</v>
      </c>
      <c r="B4006">
        <v>3</v>
      </c>
      <c r="C4006">
        <v>0.2</v>
      </c>
      <c r="D4006">
        <v>11.894999999999994</v>
      </c>
    </row>
    <row r="4007" spans="1:4" x14ac:dyDescent="0.35">
      <c r="A4007">
        <v>1.78</v>
      </c>
      <c r="B4007">
        <v>1</v>
      </c>
      <c r="C4007">
        <v>0</v>
      </c>
      <c r="D4007">
        <v>0.49839999999999995</v>
      </c>
    </row>
    <row r="4008" spans="1:4" x14ac:dyDescent="0.35">
      <c r="A4008">
        <v>25.92</v>
      </c>
      <c r="B4008">
        <v>4</v>
      </c>
      <c r="C4008">
        <v>0</v>
      </c>
      <c r="D4008">
        <v>12.441600000000001</v>
      </c>
    </row>
    <row r="4009" spans="1:4" x14ac:dyDescent="0.35">
      <c r="A4009">
        <v>101.94</v>
      </c>
      <c r="B4009">
        <v>6</v>
      </c>
      <c r="C4009">
        <v>0</v>
      </c>
      <c r="D4009">
        <v>21.407399999999999</v>
      </c>
    </row>
    <row r="4010" spans="1:4" x14ac:dyDescent="0.35">
      <c r="A4010">
        <v>6.8480000000000008</v>
      </c>
      <c r="B4010">
        <v>2</v>
      </c>
      <c r="C4010">
        <v>0.2</v>
      </c>
      <c r="D4010">
        <v>0.59920000000000018</v>
      </c>
    </row>
    <row r="4011" spans="1:4" x14ac:dyDescent="0.35">
      <c r="A4011">
        <v>474.43</v>
      </c>
      <c r="B4011">
        <v>11</v>
      </c>
      <c r="C4011">
        <v>0</v>
      </c>
      <c r="D4011">
        <v>199.26060000000004</v>
      </c>
    </row>
    <row r="4012" spans="1:4" x14ac:dyDescent="0.35">
      <c r="A4012">
        <v>8.4480000000000004</v>
      </c>
      <c r="B4012">
        <v>2</v>
      </c>
      <c r="C4012">
        <v>0.2</v>
      </c>
      <c r="D4012">
        <v>2.6399999999999997</v>
      </c>
    </row>
    <row r="4013" spans="1:4" x14ac:dyDescent="0.35">
      <c r="A4013">
        <v>39.295999999999999</v>
      </c>
      <c r="B4013">
        <v>4</v>
      </c>
      <c r="C4013">
        <v>0.2</v>
      </c>
      <c r="D4013">
        <v>3.9295999999999989</v>
      </c>
    </row>
    <row r="4014" spans="1:4" x14ac:dyDescent="0.35">
      <c r="A4014">
        <v>17.12</v>
      </c>
      <c r="B4014">
        <v>4</v>
      </c>
      <c r="C4014">
        <v>0</v>
      </c>
      <c r="D4014">
        <v>4.9647999999999985</v>
      </c>
    </row>
    <row r="4015" spans="1:4" x14ac:dyDescent="0.35">
      <c r="A4015">
        <v>542.93999999999994</v>
      </c>
      <c r="B4015">
        <v>3</v>
      </c>
      <c r="C4015">
        <v>0</v>
      </c>
      <c r="D4015">
        <v>152.02319999999997</v>
      </c>
    </row>
    <row r="4016" spans="1:4" x14ac:dyDescent="0.35">
      <c r="A4016">
        <v>8.64</v>
      </c>
      <c r="B4016">
        <v>3</v>
      </c>
      <c r="C4016">
        <v>0</v>
      </c>
      <c r="D4016">
        <v>4.2336</v>
      </c>
    </row>
    <row r="4017" spans="1:4" x14ac:dyDescent="0.35">
      <c r="A4017">
        <v>193.79999999999998</v>
      </c>
      <c r="B4017">
        <v>5</v>
      </c>
      <c r="C4017">
        <v>0</v>
      </c>
      <c r="D4017">
        <v>94.962000000000003</v>
      </c>
    </row>
    <row r="4018" spans="1:4" x14ac:dyDescent="0.35">
      <c r="A4018">
        <v>21.400000000000002</v>
      </c>
      <c r="B4018">
        <v>5</v>
      </c>
      <c r="C4018">
        <v>0</v>
      </c>
      <c r="D4018">
        <v>9.629999999999999</v>
      </c>
    </row>
    <row r="4019" spans="1:4" x14ac:dyDescent="0.35">
      <c r="A4019">
        <v>97.88</v>
      </c>
      <c r="B4019">
        <v>2</v>
      </c>
      <c r="C4019">
        <v>0</v>
      </c>
      <c r="D4019">
        <v>48.94</v>
      </c>
    </row>
    <row r="4020" spans="1:4" x14ac:dyDescent="0.35">
      <c r="A4020">
        <v>251.91</v>
      </c>
      <c r="B4020">
        <v>9</v>
      </c>
      <c r="C4020">
        <v>0</v>
      </c>
      <c r="D4020">
        <v>47.862899999999982</v>
      </c>
    </row>
    <row r="4021" spans="1:4" x14ac:dyDescent="0.35">
      <c r="A4021">
        <v>25.86</v>
      </c>
      <c r="B4021">
        <v>3</v>
      </c>
      <c r="C4021">
        <v>0</v>
      </c>
      <c r="D4021">
        <v>6.7236000000000002</v>
      </c>
    </row>
    <row r="4022" spans="1:4" x14ac:dyDescent="0.35">
      <c r="A4022">
        <v>170.05799999999999</v>
      </c>
      <c r="B4022">
        <v>3</v>
      </c>
      <c r="C4022">
        <v>0.3</v>
      </c>
      <c r="D4022">
        <v>-4.858799999999988</v>
      </c>
    </row>
    <row r="4023" spans="1:4" x14ac:dyDescent="0.35">
      <c r="A4023">
        <v>82.782000000000011</v>
      </c>
      <c r="B4023">
        <v>3</v>
      </c>
      <c r="C4023">
        <v>0.4</v>
      </c>
      <c r="D4023">
        <v>-15.176700000000004</v>
      </c>
    </row>
    <row r="4024" spans="1:4" x14ac:dyDescent="0.35">
      <c r="A4024">
        <v>853.92999999999984</v>
      </c>
      <c r="B4024">
        <v>5</v>
      </c>
      <c r="C4024">
        <v>0.3</v>
      </c>
      <c r="D4024">
        <v>0</v>
      </c>
    </row>
    <row r="4025" spans="1:4" x14ac:dyDescent="0.35">
      <c r="A4025">
        <v>556.66499999999996</v>
      </c>
      <c r="B4025">
        <v>5</v>
      </c>
      <c r="C4025">
        <v>0.15</v>
      </c>
      <c r="D4025">
        <v>6.5490000000000208</v>
      </c>
    </row>
    <row r="4026" spans="1:4" x14ac:dyDescent="0.35">
      <c r="A4026">
        <v>95.84</v>
      </c>
      <c r="B4026">
        <v>4</v>
      </c>
      <c r="C4026">
        <v>0.2</v>
      </c>
      <c r="D4026">
        <v>34.741999999999997</v>
      </c>
    </row>
    <row r="4027" spans="1:4" x14ac:dyDescent="0.35">
      <c r="A4027">
        <v>29.664000000000001</v>
      </c>
      <c r="B4027">
        <v>4</v>
      </c>
      <c r="C4027">
        <v>0.2</v>
      </c>
      <c r="D4027">
        <v>10.011599999999998</v>
      </c>
    </row>
    <row r="4028" spans="1:4" x14ac:dyDescent="0.35">
      <c r="A4028">
        <v>9.1840000000000011</v>
      </c>
      <c r="B4028">
        <v>7</v>
      </c>
      <c r="C4028">
        <v>0.2</v>
      </c>
      <c r="D4028">
        <v>2.8699999999999992</v>
      </c>
    </row>
    <row r="4029" spans="1:4" x14ac:dyDescent="0.35">
      <c r="A4029">
        <v>153.584</v>
      </c>
      <c r="B4029">
        <v>2</v>
      </c>
      <c r="C4029">
        <v>0.2</v>
      </c>
      <c r="D4029">
        <v>13.438599999999994</v>
      </c>
    </row>
    <row r="4030" spans="1:4" x14ac:dyDescent="0.35">
      <c r="A4030">
        <v>12.863999999999995</v>
      </c>
      <c r="B4030">
        <v>8</v>
      </c>
      <c r="C4030">
        <v>0.8</v>
      </c>
      <c r="D4030">
        <v>-22.512</v>
      </c>
    </row>
    <row r="4031" spans="1:4" x14ac:dyDescent="0.35">
      <c r="A4031">
        <v>479.97</v>
      </c>
      <c r="B4031">
        <v>3</v>
      </c>
      <c r="C4031">
        <v>0</v>
      </c>
      <c r="D4031">
        <v>239.98500000000001</v>
      </c>
    </row>
    <row r="4032" spans="1:4" x14ac:dyDescent="0.35">
      <c r="A4032">
        <v>232.88</v>
      </c>
      <c r="B4032">
        <v>4</v>
      </c>
      <c r="C4032">
        <v>0</v>
      </c>
      <c r="D4032">
        <v>60.5488</v>
      </c>
    </row>
    <row r="4033" spans="1:4" x14ac:dyDescent="0.35">
      <c r="A4033">
        <v>236.88</v>
      </c>
      <c r="B4033">
        <v>6</v>
      </c>
      <c r="C4033">
        <v>0</v>
      </c>
      <c r="D4033">
        <v>66.326400000000007</v>
      </c>
    </row>
    <row r="4034" spans="1:4" x14ac:dyDescent="0.35">
      <c r="A4034">
        <v>29.900000000000002</v>
      </c>
      <c r="B4034">
        <v>5</v>
      </c>
      <c r="C4034">
        <v>0</v>
      </c>
      <c r="D4034">
        <v>14.651</v>
      </c>
    </row>
    <row r="4035" spans="1:4" x14ac:dyDescent="0.35">
      <c r="A4035">
        <v>100</v>
      </c>
      <c r="B4035">
        <v>4</v>
      </c>
      <c r="C4035">
        <v>0</v>
      </c>
      <c r="D4035">
        <v>21</v>
      </c>
    </row>
    <row r="4036" spans="1:4" x14ac:dyDescent="0.35">
      <c r="A4036">
        <v>18.693000000000001</v>
      </c>
      <c r="B4036">
        <v>3</v>
      </c>
      <c r="C4036">
        <v>0.7</v>
      </c>
      <c r="D4036">
        <v>-14.331299999999992</v>
      </c>
    </row>
    <row r="4037" spans="1:4" x14ac:dyDescent="0.35">
      <c r="A4037">
        <v>383.952</v>
      </c>
      <c r="B4037">
        <v>6</v>
      </c>
      <c r="C4037">
        <v>0.2</v>
      </c>
      <c r="D4037">
        <v>76.790399999999977</v>
      </c>
    </row>
    <row r="4038" spans="1:4" x14ac:dyDescent="0.35">
      <c r="A4038">
        <v>24.816000000000003</v>
      </c>
      <c r="B4038">
        <v>2</v>
      </c>
      <c r="C4038">
        <v>0.2</v>
      </c>
      <c r="D4038">
        <v>1.5509999999999984</v>
      </c>
    </row>
    <row r="4039" spans="1:4" x14ac:dyDescent="0.35">
      <c r="A4039">
        <v>24.900000000000002</v>
      </c>
      <c r="B4039">
        <v>5</v>
      </c>
      <c r="C4039">
        <v>0</v>
      </c>
      <c r="D4039">
        <v>8.2169999999999987</v>
      </c>
    </row>
    <row r="4040" spans="1:4" x14ac:dyDescent="0.35">
      <c r="A4040">
        <v>21.12</v>
      </c>
      <c r="B4040">
        <v>4</v>
      </c>
      <c r="C4040">
        <v>0</v>
      </c>
      <c r="D4040">
        <v>9.5039999999999996</v>
      </c>
    </row>
    <row r="4041" spans="1:4" x14ac:dyDescent="0.35">
      <c r="A4041">
        <v>767.95200000000011</v>
      </c>
      <c r="B4041">
        <v>6</v>
      </c>
      <c r="C4041">
        <v>0.2</v>
      </c>
      <c r="D4041">
        <v>287.98199999999997</v>
      </c>
    </row>
    <row r="4042" spans="1:4" x14ac:dyDescent="0.35">
      <c r="A4042">
        <v>14.352000000000002</v>
      </c>
      <c r="B4042">
        <v>3</v>
      </c>
      <c r="C4042">
        <v>0.2</v>
      </c>
      <c r="D4042">
        <v>4.6643999999999988</v>
      </c>
    </row>
    <row r="4043" spans="1:4" x14ac:dyDescent="0.35">
      <c r="A4043">
        <v>191.976</v>
      </c>
      <c r="B4043">
        <v>3</v>
      </c>
      <c r="C4043">
        <v>0.2</v>
      </c>
      <c r="D4043">
        <v>19.197599999999994</v>
      </c>
    </row>
    <row r="4044" spans="1:4" x14ac:dyDescent="0.35">
      <c r="A4044">
        <v>274.77</v>
      </c>
      <c r="B4044">
        <v>9</v>
      </c>
      <c r="C4044">
        <v>0</v>
      </c>
      <c r="D4044">
        <v>126.39420000000001</v>
      </c>
    </row>
    <row r="4045" spans="1:4" x14ac:dyDescent="0.35">
      <c r="A4045">
        <v>70.56</v>
      </c>
      <c r="B4045">
        <v>6</v>
      </c>
      <c r="C4045">
        <v>0</v>
      </c>
      <c r="D4045">
        <v>23.990399999999994</v>
      </c>
    </row>
    <row r="4046" spans="1:4" x14ac:dyDescent="0.35">
      <c r="A4046">
        <v>204.85</v>
      </c>
      <c r="B4046">
        <v>5</v>
      </c>
      <c r="C4046">
        <v>0</v>
      </c>
      <c r="D4046">
        <v>57.358000000000011</v>
      </c>
    </row>
    <row r="4047" spans="1:4" x14ac:dyDescent="0.35">
      <c r="A4047">
        <v>9.155999999999997</v>
      </c>
      <c r="B4047">
        <v>3</v>
      </c>
      <c r="C4047">
        <v>0.8</v>
      </c>
      <c r="D4047">
        <v>-13.734000000000002</v>
      </c>
    </row>
    <row r="4048" spans="1:4" x14ac:dyDescent="0.35">
      <c r="A4048">
        <v>23.991999999999994</v>
      </c>
      <c r="B4048">
        <v>2</v>
      </c>
      <c r="C4048">
        <v>0.8</v>
      </c>
      <c r="D4048">
        <v>-62.379199999999997</v>
      </c>
    </row>
    <row r="4049" spans="1:4" x14ac:dyDescent="0.35">
      <c r="A4049">
        <v>80.88</v>
      </c>
      <c r="B4049">
        <v>3</v>
      </c>
      <c r="C4049">
        <v>0</v>
      </c>
      <c r="D4049">
        <v>39.6312</v>
      </c>
    </row>
    <row r="4050" spans="1:4" x14ac:dyDescent="0.35">
      <c r="A4050">
        <v>599.9</v>
      </c>
      <c r="B4050">
        <v>10</v>
      </c>
      <c r="C4050">
        <v>0</v>
      </c>
      <c r="D4050">
        <v>191.96799999999996</v>
      </c>
    </row>
    <row r="4051" spans="1:4" x14ac:dyDescent="0.35">
      <c r="A4051">
        <v>276.69</v>
      </c>
      <c r="B4051">
        <v>3</v>
      </c>
      <c r="C4051">
        <v>0</v>
      </c>
      <c r="D4051">
        <v>49.804199999999994</v>
      </c>
    </row>
    <row r="4052" spans="1:4" x14ac:dyDescent="0.35">
      <c r="A4052">
        <v>172.76400000000001</v>
      </c>
      <c r="B4052">
        <v>2</v>
      </c>
      <c r="C4052">
        <v>0.1</v>
      </c>
      <c r="D4052">
        <v>32.633200000000016</v>
      </c>
    </row>
    <row r="4053" spans="1:4" x14ac:dyDescent="0.35">
      <c r="A4053">
        <v>4.2240000000000002</v>
      </c>
      <c r="B4053">
        <v>3</v>
      </c>
      <c r="C4053">
        <v>0.2</v>
      </c>
      <c r="D4053">
        <v>1.4783999999999997</v>
      </c>
    </row>
    <row r="4054" spans="1:4" x14ac:dyDescent="0.35">
      <c r="A4054">
        <v>409.27199999999999</v>
      </c>
      <c r="B4054">
        <v>2</v>
      </c>
      <c r="C4054">
        <v>0.4</v>
      </c>
      <c r="D4054">
        <v>-81.854399999999998</v>
      </c>
    </row>
    <row r="4055" spans="1:4" x14ac:dyDescent="0.35">
      <c r="A4055">
        <v>55.44</v>
      </c>
      <c r="B4055">
        <v>11</v>
      </c>
      <c r="C4055">
        <v>0.2</v>
      </c>
      <c r="D4055">
        <v>18.017999999999997</v>
      </c>
    </row>
    <row r="4056" spans="1:4" x14ac:dyDescent="0.35">
      <c r="A4056">
        <v>20.928000000000001</v>
      </c>
      <c r="B4056">
        <v>4</v>
      </c>
      <c r="C4056">
        <v>0.2</v>
      </c>
      <c r="D4056">
        <v>6.8015999999999996</v>
      </c>
    </row>
    <row r="4057" spans="1:4" x14ac:dyDescent="0.35">
      <c r="A4057">
        <v>1801.6320000000001</v>
      </c>
      <c r="B4057">
        <v>6</v>
      </c>
      <c r="C4057">
        <v>0.2</v>
      </c>
      <c r="D4057">
        <v>-337.80600000000004</v>
      </c>
    </row>
    <row r="4058" spans="1:4" x14ac:dyDescent="0.35">
      <c r="A4058">
        <v>67.175999999999988</v>
      </c>
      <c r="B4058">
        <v>1</v>
      </c>
      <c r="C4058">
        <v>0.4</v>
      </c>
      <c r="D4058">
        <v>-20.152800000000006</v>
      </c>
    </row>
    <row r="4059" spans="1:4" x14ac:dyDescent="0.35">
      <c r="A4059">
        <v>646.20000000000005</v>
      </c>
      <c r="B4059">
        <v>5</v>
      </c>
      <c r="C4059">
        <v>0.2</v>
      </c>
      <c r="D4059">
        <v>-8.0774999999999864</v>
      </c>
    </row>
    <row r="4060" spans="1:4" x14ac:dyDescent="0.35">
      <c r="A4060">
        <v>72.744000000000014</v>
      </c>
      <c r="B4060">
        <v>7</v>
      </c>
      <c r="C4060">
        <v>0.2</v>
      </c>
      <c r="D4060">
        <v>-15.458100000000007</v>
      </c>
    </row>
    <row r="4061" spans="1:4" x14ac:dyDescent="0.35">
      <c r="A4061">
        <v>572.16000000000008</v>
      </c>
      <c r="B4061">
        <v>3</v>
      </c>
      <c r="C4061">
        <v>0.2</v>
      </c>
      <c r="D4061">
        <v>35.759999999999962</v>
      </c>
    </row>
    <row r="4062" spans="1:4" x14ac:dyDescent="0.35">
      <c r="A4062">
        <v>68.111999999999995</v>
      </c>
      <c r="B4062">
        <v>3</v>
      </c>
      <c r="C4062">
        <v>0.2</v>
      </c>
      <c r="D4062">
        <v>17.879399999999997</v>
      </c>
    </row>
    <row r="4063" spans="1:4" x14ac:dyDescent="0.35">
      <c r="A4063">
        <v>25.031999999999996</v>
      </c>
      <c r="B4063">
        <v>3</v>
      </c>
      <c r="C4063">
        <v>0.2</v>
      </c>
      <c r="D4063">
        <v>7.822499999999998</v>
      </c>
    </row>
    <row r="4064" spans="1:4" x14ac:dyDescent="0.35">
      <c r="A4064">
        <v>39.992000000000004</v>
      </c>
      <c r="B4064">
        <v>1</v>
      </c>
      <c r="C4064">
        <v>0.2</v>
      </c>
      <c r="D4064">
        <v>7.4984999999999964</v>
      </c>
    </row>
    <row r="4065" spans="1:4" x14ac:dyDescent="0.35">
      <c r="A4065">
        <v>20.015999999999998</v>
      </c>
      <c r="B4065">
        <v>9</v>
      </c>
      <c r="C4065">
        <v>0.2</v>
      </c>
      <c r="D4065">
        <v>1.7514000000000003</v>
      </c>
    </row>
    <row r="4066" spans="1:4" x14ac:dyDescent="0.35">
      <c r="A4066">
        <v>3.1040000000000001</v>
      </c>
      <c r="B4066">
        <v>1</v>
      </c>
      <c r="C4066">
        <v>0.2</v>
      </c>
      <c r="D4066">
        <v>0.34919999999999951</v>
      </c>
    </row>
    <row r="4067" spans="1:4" x14ac:dyDescent="0.35">
      <c r="A4067">
        <v>7.52</v>
      </c>
      <c r="B4067">
        <v>5</v>
      </c>
      <c r="C4067">
        <v>0.2</v>
      </c>
      <c r="D4067">
        <v>1.4099999999999997</v>
      </c>
    </row>
    <row r="4068" spans="1:4" x14ac:dyDescent="0.35">
      <c r="A4068">
        <v>10.272000000000002</v>
      </c>
      <c r="B4068">
        <v>3</v>
      </c>
      <c r="C4068">
        <v>0.2</v>
      </c>
      <c r="D4068">
        <v>0.89880000000000004</v>
      </c>
    </row>
    <row r="4069" spans="1:4" x14ac:dyDescent="0.35">
      <c r="A4069">
        <v>47.808000000000007</v>
      </c>
      <c r="B4069">
        <v>12</v>
      </c>
      <c r="C4069">
        <v>0.2</v>
      </c>
      <c r="D4069">
        <v>15.537599999999998</v>
      </c>
    </row>
    <row r="4070" spans="1:4" x14ac:dyDescent="0.35">
      <c r="A4070">
        <v>978.83999999999992</v>
      </c>
      <c r="B4070">
        <v>9</v>
      </c>
      <c r="C4070">
        <v>0.2</v>
      </c>
      <c r="D4070">
        <v>110.1194999999999</v>
      </c>
    </row>
    <row r="4071" spans="1:4" x14ac:dyDescent="0.35">
      <c r="A4071">
        <v>13.139999999999997</v>
      </c>
      <c r="B4071">
        <v>9</v>
      </c>
      <c r="C4071">
        <v>0.8</v>
      </c>
      <c r="D4071">
        <v>-21.681000000000004</v>
      </c>
    </row>
    <row r="4072" spans="1:4" x14ac:dyDescent="0.35">
      <c r="A4072">
        <v>10.023999999999997</v>
      </c>
      <c r="B4072">
        <v>4</v>
      </c>
      <c r="C4072">
        <v>0.8</v>
      </c>
      <c r="D4072">
        <v>-16.539600000000007</v>
      </c>
    </row>
    <row r="4073" spans="1:4" x14ac:dyDescent="0.35">
      <c r="A4073">
        <v>156.37279999999998</v>
      </c>
      <c r="B4073">
        <v>2</v>
      </c>
      <c r="C4073">
        <v>0.32</v>
      </c>
      <c r="D4073">
        <v>-52.890800000000027</v>
      </c>
    </row>
    <row r="4074" spans="1:4" x14ac:dyDescent="0.35">
      <c r="A4074">
        <v>999.98</v>
      </c>
      <c r="B4074">
        <v>2</v>
      </c>
      <c r="C4074">
        <v>0</v>
      </c>
      <c r="D4074">
        <v>449.99099999999999</v>
      </c>
    </row>
    <row r="4075" spans="1:4" x14ac:dyDescent="0.35">
      <c r="A4075">
        <v>821.94</v>
      </c>
      <c r="B4075">
        <v>6</v>
      </c>
      <c r="C4075">
        <v>0</v>
      </c>
      <c r="D4075">
        <v>213.70440000000002</v>
      </c>
    </row>
    <row r="4076" spans="1:4" x14ac:dyDescent="0.35">
      <c r="A4076">
        <v>220.06399999999999</v>
      </c>
      <c r="B4076">
        <v>4</v>
      </c>
      <c r="C4076">
        <v>0.2</v>
      </c>
      <c r="D4076">
        <v>55.016000000000012</v>
      </c>
    </row>
    <row r="4077" spans="1:4" x14ac:dyDescent="0.35">
      <c r="A4077">
        <v>339.13600000000002</v>
      </c>
      <c r="B4077">
        <v>4</v>
      </c>
      <c r="C4077">
        <v>0.2</v>
      </c>
      <c r="D4077">
        <v>0</v>
      </c>
    </row>
    <row r="4078" spans="1:4" x14ac:dyDescent="0.35">
      <c r="A4078">
        <v>7.04</v>
      </c>
      <c r="B4078">
        <v>2</v>
      </c>
      <c r="C4078">
        <v>0</v>
      </c>
      <c r="D4078">
        <v>3.3087999999999997</v>
      </c>
    </row>
    <row r="4079" spans="1:4" x14ac:dyDescent="0.35">
      <c r="A4079">
        <v>5.04</v>
      </c>
      <c r="B4079">
        <v>4</v>
      </c>
      <c r="C4079">
        <v>0</v>
      </c>
      <c r="D4079">
        <v>0.2016</v>
      </c>
    </row>
    <row r="4080" spans="1:4" x14ac:dyDescent="0.35">
      <c r="A4080">
        <v>116.28</v>
      </c>
      <c r="B4080">
        <v>3</v>
      </c>
      <c r="C4080">
        <v>0</v>
      </c>
      <c r="D4080">
        <v>56.977199999999996</v>
      </c>
    </row>
    <row r="4081" spans="1:4" x14ac:dyDescent="0.35">
      <c r="A4081">
        <v>47.975999999999999</v>
      </c>
      <c r="B4081">
        <v>3</v>
      </c>
      <c r="C4081">
        <v>0.2</v>
      </c>
      <c r="D4081">
        <v>4.7976000000000028</v>
      </c>
    </row>
    <row r="4082" spans="1:4" x14ac:dyDescent="0.35">
      <c r="A4082">
        <v>60.048000000000002</v>
      </c>
      <c r="B4082">
        <v>9</v>
      </c>
      <c r="C4082">
        <v>0.2</v>
      </c>
      <c r="D4082">
        <v>22.518000000000001</v>
      </c>
    </row>
    <row r="4083" spans="1:4" x14ac:dyDescent="0.35">
      <c r="A4083">
        <v>5.0220000000000002</v>
      </c>
      <c r="B4083">
        <v>1</v>
      </c>
      <c r="C4083">
        <v>0.7</v>
      </c>
      <c r="D4083">
        <v>-3.5153999999999996</v>
      </c>
    </row>
    <row r="4084" spans="1:4" x14ac:dyDescent="0.35">
      <c r="A4084">
        <v>182.99399999999997</v>
      </c>
      <c r="B4084">
        <v>3</v>
      </c>
      <c r="C4084">
        <v>0.8</v>
      </c>
      <c r="D4084">
        <v>-320.23950000000013</v>
      </c>
    </row>
    <row r="4085" spans="1:4" x14ac:dyDescent="0.35">
      <c r="A4085">
        <v>10.272000000000002</v>
      </c>
      <c r="B4085">
        <v>3</v>
      </c>
      <c r="C4085">
        <v>0.2</v>
      </c>
      <c r="D4085">
        <v>3.2099999999999982</v>
      </c>
    </row>
    <row r="4086" spans="1:4" x14ac:dyDescent="0.35">
      <c r="A4086">
        <v>7.857000000000002</v>
      </c>
      <c r="B4086">
        <v>3</v>
      </c>
      <c r="C4086">
        <v>0.7</v>
      </c>
      <c r="D4086">
        <v>-6.0236999999999998</v>
      </c>
    </row>
    <row r="4087" spans="1:4" x14ac:dyDescent="0.35">
      <c r="A4087">
        <v>302.38400000000001</v>
      </c>
      <c r="B4087">
        <v>2</v>
      </c>
      <c r="C4087">
        <v>0.2</v>
      </c>
      <c r="D4087">
        <v>30.238400000000013</v>
      </c>
    </row>
    <row r="4088" spans="1:4" x14ac:dyDescent="0.35">
      <c r="A4088">
        <v>20.952000000000002</v>
      </c>
      <c r="B4088">
        <v>3</v>
      </c>
      <c r="C4088">
        <v>0.2</v>
      </c>
      <c r="D4088">
        <v>7.0712999999999981</v>
      </c>
    </row>
    <row r="4089" spans="1:4" x14ac:dyDescent="0.35">
      <c r="A4089">
        <v>11.784000000000001</v>
      </c>
      <c r="B4089">
        <v>3</v>
      </c>
      <c r="C4089">
        <v>0.2</v>
      </c>
      <c r="D4089">
        <v>3.9770999999999996</v>
      </c>
    </row>
    <row r="4090" spans="1:4" x14ac:dyDescent="0.35">
      <c r="A4090">
        <v>638.82000000000005</v>
      </c>
      <c r="B4090">
        <v>9</v>
      </c>
      <c r="C4090">
        <v>0</v>
      </c>
      <c r="D4090">
        <v>172.48140000000001</v>
      </c>
    </row>
    <row r="4091" spans="1:4" x14ac:dyDescent="0.35">
      <c r="A4091">
        <v>20.7</v>
      </c>
      <c r="B4091">
        <v>2</v>
      </c>
      <c r="C4091">
        <v>0</v>
      </c>
      <c r="D4091">
        <v>9.9359999999999999</v>
      </c>
    </row>
    <row r="4092" spans="1:4" x14ac:dyDescent="0.35">
      <c r="A4092">
        <v>10.95</v>
      </c>
      <c r="B4092">
        <v>3</v>
      </c>
      <c r="C4092">
        <v>0</v>
      </c>
      <c r="D4092">
        <v>3.2849999999999993</v>
      </c>
    </row>
    <row r="4093" spans="1:4" x14ac:dyDescent="0.35">
      <c r="A4093">
        <v>14.352000000000002</v>
      </c>
      <c r="B4093">
        <v>3</v>
      </c>
      <c r="C4093">
        <v>0.2</v>
      </c>
      <c r="D4093">
        <v>4.6643999999999988</v>
      </c>
    </row>
    <row r="4094" spans="1:4" x14ac:dyDescent="0.35">
      <c r="A4094">
        <v>221.024</v>
      </c>
      <c r="B4094">
        <v>2</v>
      </c>
      <c r="C4094">
        <v>0.2</v>
      </c>
      <c r="D4094">
        <v>-55.256</v>
      </c>
    </row>
    <row r="4095" spans="1:4" x14ac:dyDescent="0.35">
      <c r="A4095">
        <v>3080</v>
      </c>
      <c r="B4095">
        <v>7</v>
      </c>
      <c r="C4095">
        <v>0</v>
      </c>
      <c r="D4095">
        <v>1416.7999999999997</v>
      </c>
    </row>
    <row r="4096" spans="1:4" x14ac:dyDescent="0.35">
      <c r="A4096">
        <v>79.959999999999994</v>
      </c>
      <c r="B4096">
        <v>4</v>
      </c>
      <c r="C4096">
        <v>0</v>
      </c>
      <c r="D4096">
        <v>18.390799999999999</v>
      </c>
    </row>
    <row r="4097" spans="1:4" x14ac:dyDescent="0.35">
      <c r="A4097">
        <v>587.97</v>
      </c>
      <c r="B4097">
        <v>3</v>
      </c>
      <c r="C4097">
        <v>0</v>
      </c>
      <c r="D4097">
        <v>170.51129999999998</v>
      </c>
    </row>
    <row r="4098" spans="1:4" x14ac:dyDescent="0.35">
      <c r="A4098">
        <v>32.400000000000006</v>
      </c>
      <c r="B4098">
        <v>5</v>
      </c>
      <c r="C4098">
        <v>0</v>
      </c>
      <c r="D4098">
        <v>15.552000000000001</v>
      </c>
    </row>
    <row r="4099" spans="1:4" x14ac:dyDescent="0.35">
      <c r="A4099">
        <v>404.90000000000003</v>
      </c>
      <c r="B4099">
        <v>5</v>
      </c>
      <c r="C4099">
        <v>0</v>
      </c>
      <c r="D4099">
        <v>16.195999999999984</v>
      </c>
    </row>
    <row r="4100" spans="1:4" x14ac:dyDescent="0.35">
      <c r="A4100">
        <v>9449.9500000000007</v>
      </c>
      <c r="B4100">
        <v>5</v>
      </c>
      <c r="C4100">
        <v>0</v>
      </c>
      <c r="D4100">
        <v>4630.4755000000005</v>
      </c>
    </row>
    <row r="4101" spans="1:4" x14ac:dyDescent="0.35">
      <c r="A4101">
        <v>12.94</v>
      </c>
      <c r="B4101">
        <v>2</v>
      </c>
      <c r="C4101">
        <v>0</v>
      </c>
      <c r="D4101">
        <v>6.47</v>
      </c>
    </row>
    <row r="4102" spans="1:4" x14ac:dyDescent="0.35">
      <c r="A4102">
        <v>2.2639999999999993</v>
      </c>
      <c r="B4102">
        <v>1</v>
      </c>
      <c r="C4102">
        <v>0.8</v>
      </c>
      <c r="D4102">
        <v>-5.2072000000000012</v>
      </c>
    </row>
    <row r="4103" spans="1:4" x14ac:dyDescent="0.35">
      <c r="A4103">
        <v>0.44399999999999995</v>
      </c>
      <c r="B4103">
        <v>1</v>
      </c>
      <c r="C4103">
        <v>0.8</v>
      </c>
      <c r="D4103">
        <v>-1.1100000000000003</v>
      </c>
    </row>
    <row r="4104" spans="1:4" x14ac:dyDescent="0.35">
      <c r="A4104">
        <v>146.17600000000002</v>
      </c>
      <c r="B4104">
        <v>8</v>
      </c>
      <c r="C4104">
        <v>0.2</v>
      </c>
      <c r="D4104">
        <v>47.50719999999999</v>
      </c>
    </row>
    <row r="4105" spans="1:4" x14ac:dyDescent="0.35">
      <c r="A4105">
        <v>15.92</v>
      </c>
      <c r="B4105">
        <v>2</v>
      </c>
      <c r="C4105">
        <v>0</v>
      </c>
      <c r="D4105">
        <v>7.0048000000000012</v>
      </c>
    </row>
    <row r="4106" spans="1:4" x14ac:dyDescent="0.35">
      <c r="A4106">
        <v>159.96000000000004</v>
      </c>
      <c r="B4106">
        <v>5</v>
      </c>
      <c r="C4106">
        <v>0.2</v>
      </c>
      <c r="D4106">
        <v>17.995499999999979</v>
      </c>
    </row>
    <row r="4107" spans="1:4" x14ac:dyDescent="0.35">
      <c r="A4107">
        <v>13.76</v>
      </c>
      <c r="B4107">
        <v>2</v>
      </c>
      <c r="C4107">
        <v>0.2</v>
      </c>
      <c r="D4107">
        <v>4.6440000000000001</v>
      </c>
    </row>
    <row r="4108" spans="1:4" x14ac:dyDescent="0.35">
      <c r="A4108">
        <v>4.3119999999999985</v>
      </c>
      <c r="B4108">
        <v>2</v>
      </c>
      <c r="C4108">
        <v>0.8</v>
      </c>
      <c r="D4108">
        <v>-6.8992000000000022</v>
      </c>
    </row>
    <row r="4109" spans="1:4" x14ac:dyDescent="0.35">
      <c r="A4109">
        <v>13.96</v>
      </c>
      <c r="B4109">
        <v>2</v>
      </c>
      <c r="C4109">
        <v>0</v>
      </c>
      <c r="D4109">
        <v>0.27919999999999945</v>
      </c>
    </row>
    <row r="4110" spans="1:4" x14ac:dyDescent="0.35">
      <c r="A4110">
        <v>27.414000000000001</v>
      </c>
      <c r="B4110">
        <v>3</v>
      </c>
      <c r="C4110">
        <v>0.4</v>
      </c>
      <c r="D4110">
        <v>-14.163900000000005</v>
      </c>
    </row>
    <row r="4111" spans="1:4" x14ac:dyDescent="0.35">
      <c r="A4111">
        <v>73.98</v>
      </c>
      <c r="B4111">
        <v>2</v>
      </c>
      <c r="C4111">
        <v>0</v>
      </c>
      <c r="D4111">
        <v>19.974600000000002</v>
      </c>
    </row>
    <row r="4112" spans="1:4" x14ac:dyDescent="0.35">
      <c r="A4112">
        <v>160.97999999999999</v>
      </c>
      <c r="B4112">
        <v>1</v>
      </c>
      <c r="C4112">
        <v>0</v>
      </c>
      <c r="D4112">
        <v>20.927400000000006</v>
      </c>
    </row>
    <row r="4113" spans="1:4" x14ac:dyDescent="0.35">
      <c r="A4113">
        <v>17.34</v>
      </c>
      <c r="B4113">
        <v>3</v>
      </c>
      <c r="C4113">
        <v>0</v>
      </c>
      <c r="D4113">
        <v>8.4966000000000008</v>
      </c>
    </row>
    <row r="4114" spans="1:4" x14ac:dyDescent="0.35">
      <c r="A4114">
        <v>3.28</v>
      </c>
      <c r="B4114">
        <v>1</v>
      </c>
      <c r="C4114">
        <v>0</v>
      </c>
      <c r="D4114">
        <v>0.9511999999999996</v>
      </c>
    </row>
    <row r="4115" spans="1:4" x14ac:dyDescent="0.35">
      <c r="A4115">
        <v>8.8559999999999999</v>
      </c>
      <c r="B4115">
        <v>3</v>
      </c>
      <c r="C4115">
        <v>0.2</v>
      </c>
      <c r="D4115">
        <v>2.9888999999999997</v>
      </c>
    </row>
    <row r="4116" spans="1:4" x14ac:dyDescent="0.35">
      <c r="A4116">
        <v>158.376</v>
      </c>
      <c r="B4116">
        <v>3</v>
      </c>
      <c r="C4116">
        <v>0.2</v>
      </c>
      <c r="D4116">
        <v>13.857900000000008</v>
      </c>
    </row>
    <row r="4117" spans="1:4" x14ac:dyDescent="0.35">
      <c r="A4117">
        <v>1219.96</v>
      </c>
      <c r="B4117">
        <v>5</v>
      </c>
      <c r="C4117">
        <v>0.2</v>
      </c>
      <c r="D4117">
        <v>381.23749999999995</v>
      </c>
    </row>
    <row r="4118" spans="1:4" x14ac:dyDescent="0.35">
      <c r="A4118">
        <v>3.1680000000000001</v>
      </c>
      <c r="B4118">
        <v>2</v>
      </c>
      <c r="C4118">
        <v>0.2</v>
      </c>
      <c r="D4118">
        <v>0.99</v>
      </c>
    </row>
    <row r="4119" spans="1:4" x14ac:dyDescent="0.35">
      <c r="A4119">
        <v>19.440000000000001</v>
      </c>
      <c r="B4119">
        <v>3</v>
      </c>
      <c r="C4119">
        <v>0</v>
      </c>
      <c r="D4119">
        <v>9.3312000000000008</v>
      </c>
    </row>
    <row r="4120" spans="1:4" x14ac:dyDescent="0.35">
      <c r="A4120">
        <v>454.86</v>
      </c>
      <c r="B4120">
        <v>7</v>
      </c>
      <c r="C4120">
        <v>0</v>
      </c>
      <c r="D4120">
        <v>54.583200000000019</v>
      </c>
    </row>
    <row r="4121" spans="1:4" x14ac:dyDescent="0.35">
      <c r="A4121">
        <v>91.391999999999996</v>
      </c>
      <c r="B4121">
        <v>8</v>
      </c>
      <c r="C4121">
        <v>0.2</v>
      </c>
      <c r="D4121">
        <v>29.702399999999997</v>
      </c>
    </row>
    <row r="4122" spans="1:4" x14ac:dyDescent="0.35">
      <c r="A4122">
        <v>19.040000000000003</v>
      </c>
      <c r="B4122">
        <v>4</v>
      </c>
      <c r="C4122">
        <v>0.2</v>
      </c>
      <c r="D4122">
        <v>-1.4279999999999999</v>
      </c>
    </row>
    <row r="4123" spans="1:4" x14ac:dyDescent="0.35">
      <c r="A4123">
        <v>37.44</v>
      </c>
      <c r="B4123">
        <v>6</v>
      </c>
      <c r="C4123">
        <v>0</v>
      </c>
      <c r="D4123">
        <v>16.847999999999999</v>
      </c>
    </row>
    <row r="4124" spans="1:4" x14ac:dyDescent="0.35">
      <c r="A4124">
        <v>37.589999999999996</v>
      </c>
      <c r="B4124">
        <v>3</v>
      </c>
      <c r="C4124">
        <v>0</v>
      </c>
      <c r="D4124">
        <v>17.667299999999997</v>
      </c>
    </row>
    <row r="4125" spans="1:4" x14ac:dyDescent="0.35">
      <c r="A4125">
        <v>26.032</v>
      </c>
      <c r="B4125">
        <v>2</v>
      </c>
      <c r="C4125">
        <v>0.2</v>
      </c>
      <c r="D4125">
        <v>9.4365999999999985</v>
      </c>
    </row>
    <row r="4126" spans="1:4" x14ac:dyDescent="0.35">
      <c r="A4126">
        <v>35.910000000000004</v>
      </c>
      <c r="B4126">
        <v>3</v>
      </c>
      <c r="C4126">
        <v>0</v>
      </c>
      <c r="D4126">
        <v>9.6956999999999987</v>
      </c>
    </row>
    <row r="4127" spans="1:4" x14ac:dyDescent="0.35">
      <c r="A4127">
        <v>91.032000000000011</v>
      </c>
      <c r="B4127">
        <v>3</v>
      </c>
      <c r="C4127">
        <v>0.2</v>
      </c>
      <c r="D4127">
        <v>-2.2758000000000109</v>
      </c>
    </row>
    <row r="4128" spans="1:4" x14ac:dyDescent="0.35">
      <c r="A4128">
        <v>54.66</v>
      </c>
      <c r="B4128">
        <v>6</v>
      </c>
      <c r="C4128">
        <v>0</v>
      </c>
      <c r="D4128">
        <v>18.037799999999997</v>
      </c>
    </row>
    <row r="4129" spans="1:4" x14ac:dyDescent="0.35">
      <c r="A4129">
        <v>67.343999999999994</v>
      </c>
      <c r="B4129">
        <v>6</v>
      </c>
      <c r="C4129">
        <v>0.2</v>
      </c>
      <c r="D4129">
        <v>7.5761999999999894</v>
      </c>
    </row>
    <row r="4130" spans="1:4" x14ac:dyDescent="0.35">
      <c r="A4130">
        <v>2624.9850000000001</v>
      </c>
      <c r="B4130">
        <v>3</v>
      </c>
      <c r="C4130">
        <v>0.5</v>
      </c>
      <c r="D4130">
        <v>-944.99460000000045</v>
      </c>
    </row>
    <row r="4131" spans="1:4" x14ac:dyDescent="0.35">
      <c r="A4131">
        <v>73.28</v>
      </c>
      <c r="B4131">
        <v>4</v>
      </c>
      <c r="C4131">
        <v>0</v>
      </c>
      <c r="D4131">
        <v>21.251199999999997</v>
      </c>
    </row>
    <row r="4132" spans="1:4" x14ac:dyDescent="0.35">
      <c r="A4132">
        <v>14.479999999999997</v>
      </c>
      <c r="B4132">
        <v>5</v>
      </c>
      <c r="C4132">
        <v>0.8</v>
      </c>
      <c r="D4132">
        <v>-23.89200000000001</v>
      </c>
    </row>
    <row r="4133" spans="1:4" x14ac:dyDescent="0.35">
      <c r="A4133">
        <v>11.952000000000002</v>
      </c>
      <c r="B4133">
        <v>3</v>
      </c>
      <c r="C4133">
        <v>0.2</v>
      </c>
      <c r="D4133">
        <v>4.0338000000000003</v>
      </c>
    </row>
    <row r="4134" spans="1:4" x14ac:dyDescent="0.35">
      <c r="A4134">
        <v>15.552000000000003</v>
      </c>
      <c r="B4134">
        <v>3</v>
      </c>
      <c r="C4134">
        <v>0.2</v>
      </c>
      <c r="D4134">
        <v>5.6375999999999999</v>
      </c>
    </row>
    <row r="4135" spans="1:4" x14ac:dyDescent="0.35">
      <c r="A4135">
        <v>45</v>
      </c>
      <c r="B4135">
        <v>9</v>
      </c>
      <c r="C4135">
        <v>0</v>
      </c>
      <c r="D4135">
        <v>21.599999999999998</v>
      </c>
    </row>
    <row r="4136" spans="1:4" x14ac:dyDescent="0.35">
      <c r="A4136">
        <v>209.96999999999997</v>
      </c>
      <c r="B4136">
        <v>3</v>
      </c>
      <c r="C4136">
        <v>0</v>
      </c>
      <c r="D4136">
        <v>90.287100000000009</v>
      </c>
    </row>
    <row r="4137" spans="1:4" x14ac:dyDescent="0.35">
      <c r="A4137">
        <v>112.12000000000002</v>
      </c>
      <c r="B4137">
        <v>5</v>
      </c>
      <c r="C4137">
        <v>0.2</v>
      </c>
      <c r="D4137">
        <v>42.045000000000002</v>
      </c>
    </row>
    <row r="4138" spans="1:4" x14ac:dyDescent="0.35">
      <c r="A4138">
        <v>1575.14</v>
      </c>
      <c r="B4138">
        <v>7</v>
      </c>
      <c r="C4138">
        <v>0</v>
      </c>
      <c r="D4138">
        <v>204.76820000000001</v>
      </c>
    </row>
    <row r="4139" spans="1:4" x14ac:dyDescent="0.35">
      <c r="A4139">
        <v>25.060000000000002</v>
      </c>
      <c r="B4139">
        <v>7</v>
      </c>
      <c r="C4139">
        <v>0</v>
      </c>
      <c r="D4139">
        <v>12.530000000000001</v>
      </c>
    </row>
    <row r="4140" spans="1:4" x14ac:dyDescent="0.35">
      <c r="A4140">
        <v>6.9239999999999977</v>
      </c>
      <c r="B4140">
        <v>6</v>
      </c>
      <c r="C4140">
        <v>0.8</v>
      </c>
      <c r="D4140">
        <v>-10.385999999999999</v>
      </c>
    </row>
    <row r="4141" spans="1:4" x14ac:dyDescent="0.35">
      <c r="A4141">
        <v>37.392000000000003</v>
      </c>
      <c r="B4141">
        <v>3</v>
      </c>
      <c r="C4141">
        <v>0.2</v>
      </c>
      <c r="D4141">
        <v>2.336999999999998</v>
      </c>
    </row>
    <row r="4142" spans="1:4" x14ac:dyDescent="0.35">
      <c r="A4142">
        <v>79.12</v>
      </c>
      <c r="B4142">
        <v>5</v>
      </c>
      <c r="C4142">
        <v>0.2</v>
      </c>
      <c r="D4142">
        <v>13.845999999999997</v>
      </c>
    </row>
    <row r="4143" spans="1:4" x14ac:dyDescent="0.35">
      <c r="A4143">
        <v>18.899999999999999</v>
      </c>
      <c r="B4143">
        <v>3</v>
      </c>
      <c r="C4143">
        <v>0</v>
      </c>
      <c r="D4143">
        <v>8.6939999999999991</v>
      </c>
    </row>
    <row r="4144" spans="1:4" x14ac:dyDescent="0.35">
      <c r="A4144">
        <v>57.42</v>
      </c>
      <c r="B4144">
        <v>9</v>
      </c>
      <c r="C4144">
        <v>0</v>
      </c>
      <c r="D4144">
        <v>26.413199999999996</v>
      </c>
    </row>
    <row r="4145" spans="1:4" x14ac:dyDescent="0.35">
      <c r="A4145">
        <v>12.74</v>
      </c>
      <c r="B4145">
        <v>7</v>
      </c>
      <c r="C4145">
        <v>0</v>
      </c>
      <c r="D4145">
        <v>5.7329999999999997</v>
      </c>
    </row>
    <row r="4146" spans="1:4" x14ac:dyDescent="0.35">
      <c r="A4146">
        <v>8.82</v>
      </c>
      <c r="B4146">
        <v>3</v>
      </c>
      <c r="C4146">
        <v>0</v>
      </c>
      <c r="D4146">
        <v>2.3814000000000002</v>
      </c>
    </row>
    <row r="4147" spans="1:4" x14ac:dyDescent="0.35">
      <c r="A4147">
        <v>120.78399999999999</v>
      </c>
      <c r="B4147">
        <v>1</v>
      </c>
      <c r="C4147">
        <v>0.2</v>
      </c>
      <c r="D4147">
        <v>-13.588200000000001</v>
      </c>
    </row>
    <row r="4148" spans="1:4" x14ac:dyDescent="0.35">
      <c r="A4148">
        <v>322.59000000000003</v>
      </c>
      <c r="B4148">
        <v>3</v>
      </c>
      <c r="C4148">
        <v>0</v>
      </c>
      <c r="D4148">
        <v>64.518000000000001</v>
      </c>
    </row>
    <row r="4149" spans="1:4" x14ac:dyDescent="0.35">
      <c r="A4149">
        <v>9.7619999999999969</v>
      </c>
      <c r="B4149">
        <v>3</v>
      </c>
      <c r="C4149">
        <v>0.8</v>
      </c>
      <c r="D4149">
        <v>-15.131100000000004</v>
      </c>
    </row>
    <row r="4150" spans="1:4" x14ac:dyDescent="0.35">
      <c r="A4150">
        <v>13.719999999999999</v>
      </c>
      <c r="B4150">
        <v>1</v>
      </c>
      <c r="C4150">
        <v>0.2</v>
      </c>
      <c r="D4150">
        <v>1.2004999999999999</v>
      </c>
    </row>
    <row r="4151" spans="1:4" x14ac:dyDescent="0.35">
      <c r="A4151">
        <v>55.2</v>
      </c>
      <c r="B4151">
        <v>1</v>
      </c>
      <c r="C4151">
        <v>0.2</v>
      </c>
      <c r="D4151">
        <v>-2.0700000000000038</v>
      </c>
    </row>
    <row r="4152" spans="1:4" x14ac:dyDescent="0.35">
      <c r="A4152">
        <v>259.13600000000002</v>
      </c>
      <c r="B4152">
        <v>4</v>
      </c>
      <c r="C4152">
        <v>0.2</v>
      </c>
      <c r="D4152">
        <v>-58.305599999999984</v>
      </c>
    </row>
    <row r="4153" spans="1:4" x14ac:dyDescent="0.35">
      <c r="A4153">
        <v>29.24</v>
      </c>
      <c r="B4153">
        <v>5</v>
      </c>
      <c r="C4153">
        <v>0.2</v>
      </c>
      <c r="D4153">
        <v>9.8685000000000009</v>
      </c>
    </row>
    <row r="4154" spans="1:4" x14ac:dyDescent="0.35">
      <c r="A4154">
        <v>15.552000000000003</v>
      </c>
      <c r="B4154">
        <v>3</v>
      </c>
      <c r="C4154">
        <v>0.2</v>
      </c>
      <c r="D4154">
        <v>5.4432</v>
      </c>
    </row>
    <row r="4155" spans="1:4" x14ac:dyDescent="0.35">
      <c r="A4155">
        <v>4.8960000000000008</v>
      </c>
      <c r="B4155">
        <v>3</v>
      </c>
      <c r="C4155">
        <v>0.2</v>
      </c>
      <c r="D4155">
        <v>1.6523999999999992</v>
      </c>
    </row>
    <row r="4156" spans="1:4" x14ac:dyDescent="0.35">
      <c r="A4156">
        <v>38.088000000000001</v>
      </c>
      <c r="B4156">
        <v>4</v>
      </c>
      <c r="C4156">
        <v>0.7</v>
      </c>
      <c r="D4156">
        <v>-27.93119999999999</v>
      </c>
    </row>
    <row r="4157" spans="1:4" x14ac:dyDescent="0.35">
      <c r="A4157">
        <v>2.8080000000000007</v>
      </c>
      <c r="B4157">
        <v>3</v>
      </c>
      <c r="C4157">
        <v>0.7</v>
      </c>
      <c r="D4157">
        <v>-1.9656000000000002</v>
      </c>
    </row>
    <row r="4158" spans="1:4" x14ac:dyDescent="0.35">
      <c r="A4158">
        <v>47.984000000000002</v>
      </c>
      <c r="B4158">
        <v>2</v>
      </c>
      <c r="C4158">
        <v>0.2</v>
      </c>
      <c r="D4158">
        <v>0.59979999999999656</v>
      </c>
    </row>
    <row r="4159" spans="1:4" x14ac:dyDescent="0.35">
      <c r="A4159">
        <v>26.064000000000007</v>
      </c>
      <c r="B4159">
        <v>6</v>
      </c>
      <c r="C4159">
        <v>0.7</v>
      </c>
      <c r="D4159">
        <v>-19.982399999999991</v>
      </c>
    </row>
    <row r="4160" spans="1:4" x14ac:dyDescent="0.35">
      <c r="A4160">
        <v>15.696000000000002</v>
      </c>
      <c r="B4160">
        <v>3</v>
      </c>
      <c r="C4160">
        <v>0.2</v>
      </c>
      <c r="D4160">
        <v>5.1011999999999995</v>
      </c>
    </row>
    <row r="4161" spans="1:4" x14ac:dyDescent="0.35">
      <c r="A4161">
        <v>12.84</v>
      </c>
      <c r="B4161">
        <v>3</v>
      </c>
      <c r="C4161">
        <v>0</v>
      </c>
      <c r="D4161">
        <v>3.7235999999999989</v>
      </c>
    </row>
    <row r="4162" spans="1:4" x14ac:dyDescent="0.35">
      <c r="A4162">
        <v>539.97</v>
      </c>
      <c r="B4162">
        <v>3</v>
      </c>
      <c r="C4162">
        <v>0</v>
      </c>
      <c r="D4162">
        <v>134.99250000000001</v>
      </c>
    </row>
    <row r="4163" spans="1:4" x14ac:dyDescent="0.35">
      <c r="A4163">
        <v>22.58</v>
      </c>
      <c r="B4163">
        <v>2</v>
      </c>
      <c r="C4163">
        <v>0</v>
      </c>
      <c r="D4163">
        <v>5.8707999999999991</v>
      </c>
    </row>
    <row r="4164" spans="1:4" x14ac:dyDescent="0.35">
      <c r="A4164">
        <v>16.52</v>
      </c>
      <c r="B4164">
        <v>4</v>
      </c>
      <c r="C4164">
        <v>0</v>
      </c>
      <c r="D4164">
        <v>7.5991999999999997</v>
      </c>
    </row>
    <row r="4165" spans="1:4" x14ac:dyDescent="0.35">
      <c r="A4165">
        <v>671.93999999999994</v>
      </c>
      <c r="B4165">
        <v>3</v>
      </c>
      <c r="C4165">
        <v>0</v>
      </c>
      <c r="D4165">
        <v>315.81179999999995</v>
      </c>
    </row>
    <row r="4166" spans="1:4" x14ac:dyDescent="0.35">
      <c r="A4166">
        <v>169.06400000000002</v>
      </c>
      <c r="B4166">
        <v>7</v>
      </c>
      <c r="C4166">
        <v>0.2</v>
      </c>
      <c r="D4166">
        <v>-14.793099999999995</v>
      </c>
    </row>
    <row r="4167" spans="1:4" x14ac:dyDescent="0.35">
      <c r="A4167">
        <v>168.624</v>
      </c>
      <c r="B4167">
        <v>9</v>
      </c>
      <c r="C4167">
        <v>0.2</v>
      </c>
      <c r="D4167">
        <v>14.754599999999996</v>
      </c>
    </row>
    <row r="4168" spans="1:4" x14ac:dyDescent="0.35">
      <c r="A4168">
        <v>19.440000000000001</v>
      </c>
      <c r="B4168">
        <v>3</v>
      </c>
      <c r="C4168">
        <v>0</v>
      </c>
      <c r="D4168">
        <v>9.3312000000000008</v>
      </c>
    </row>
    <row r="4169" spans="1:4" x14ac:dyDescent="0.35">
      <c r="A4169">
        <v>31.92</v>
      </c>
      <c r="B4169">
        <v>4</v>
      </c>
      <c r="C4169">
        <v>0</v>
      </c>
      <c r="D4169">
        <v>8.299199999999999</v>
      </c>
    </row>
    <row r="4170" spans="1:4" x14ac:dyDescent="0.35">
      <c r="A4170">
        <v>433.56800000000004</v>
      </c>
      <c r="B4170">
        <v>2</v>
      </c>
      <c r="C4170">
        <v>0.2</v>
      </c>
      <c r="D4170">
        <v>-65.035200000000046</v>
      </c>
    </row>
    <row r="4171" spans="1:4" x14ac:dyDescent="0.35">
      <c r="A4171">
        <v>31.104000000000006</v>
      </c>
      <c r="B4171">
        <v>6</v>
      </c>
      <c r="C4171">
        <v>0.2</v>
      </c>
      <c r="D4171">
        <v>10.8864</v>
      </c>
    </row>
    <row r="4172" spans="1:4" x14ac:dyDescent="0.35">
      <c r="A4172">
        <v>54.816000000000003</v>
      </c>
      <c r="B4172">
        <v>3</v>
      </c>
      <c r="C4172">
        <v>0.2</v>
      </c>
      <c r="D4172">
        <v>17.815199999999997</v>
      </c>
    </row>
    <row r="4173" spans="1:4" x14ac:dyDescent="0.35">
      <c r="A4173">
        <v>48.86</v>
      </c>
      <c r="B4173">
        <v>7</v>
      </c>
      <c r="C4173">
        <v>0</v>
      </c>
      <c r="D4173">
        <v>0.97719999999999807</v>
      </c>
    </row>
    <row r="4174" spans="1:4" x14ac:dyDescent="0.35">
      <c r="A4174">
        <v>14.2</v>
      </c>
      <c r="B4174">
        <v>2</v>
      </c>
      <c r="C4174">
        <v>0</v>
      </c>
      <c r="D4174">
        <v>6.5319999999999991</v>
      </c>
    </row>
    <row r="4175" spans="1:4" x14ac:dyDescent="0.35">
      <c r="A4175">
        <v>12.96</v>
      </c>
      <c r="B4175">
        <v>2</v>
      </c>
      <c r="C4175">
        <v>0</v>
      </c>
      <c r="D4175">
        <v>6.2208000000000006</v>
      </c>
    </row>
    <row r="4176" spans="1:4" x14ac:dyDescent="0.35">
      <c r="A4176">
        <v>58.34</v>
      </c>
      <c r="B4176">
        <v>2</v>
      </c>
      <c r="C4176">
        <v>0</v>
      </c>
      <c r="D4176">
        <v>28.0032</v>
      </c>
    </row>
    <row r="4177" spans="1:4" x14ac:dyDescent="0.35">
      <c r="A4177">
        <v>56.3</v>
      </c>
      <c r="B4177">
        <v>2</v>
      </c>
      <c r="C4177">
        <v>0</v>
      </c>
      <c r="D4177">
        <v>15.764000000000003</v>
      </c>
    </row>
    <row r="4178" spans="1:4" x14ac:dyDescent="0.35">
      <c r="A4178">
        <v>629.94999999999993</v>
      </c>
      <c r="B4178">
        <v>5</v>
      </c>
      <c r="C4178">
        <v>0</v>
      </c>
      <c r="D4178">
        <v>163.78700000000003</v>
      </c>
    </row>
    <row r="4179" spans="1:4" x14ac:dyDescent="0.35">
      <c r="A4179">
        <v>122.97</v>
      </c>
      <c r="B4179">
        <v>3</v>
      </c>
      <c r="C4179">
        <v>0</v>
      </c>
      <c r="D4179">
        <v>60.255300000000005</v>
      </c>
    </row>
    <row r="4180" spans="1:4" x14ac:dyDescent="0.35">
      <c r="A4180">
        <v>46.349999999999994</v>
      </c>
      <c r="B4180">
        <v>5</v>
      </c>
      <c r="C4180">
        <v>0</v>
      </c>
      <c r="D4180">
        <v>21.784499999999998</v>
      </c>
    </row>
    <row r="4181" spans="1:4" x14ac:dyDescent="0.35">
      <c r="A4181">
        <v>14.976000000000001</v>
      </c>
      <c r="B4181">
        <v>9</v>
      </c>
      <c r="C4181">
        <v>0.2</v>
      </c>
      <c r="D4181">
        <v>5.4288000000000007</v>
      </c>
    </row>
    <row r="4182" spans="1:4" x14ac:dyDescent="0.35">
      <c r="A4182">
        <v>4.2399999999999993</v>
      </c>
      <c r="B4182">
        <v>5</v>
      </c>
      <c r="C4182">
        <v>0.8</v>
      </c>
      <c r="D4182">
        <v>-6.3599999999999994</v>
      </c>
    </row>
    <row r="4183" spans="1:4" x14ac:dyDescent="0.35">
      <c r="A4183">
        <v>319.95999999999998</v>
      </c>
      <c r="B4183">
        <v>4</v>
      </c>
      <c r="C4183">
        <v>0</v>
      </c>
      <c r="D4183">
        <v>115.18559999999999</v>
      </c>
    </row>
    <row r="4184" spans="1:4" x14ac:dyDescent="0.35">
      <c r="A4184">
        <v>17.04</v>
      </c>
      <c r="B4184">
        <v>3</v>
      </c>
      <c r="C4184">
        <v>0</v>
      </c>
      <c r="D4184">
        <v>7.6679999999999993</v>
      </c>
    </row>
    <row r="4185" spans="1:4" x14ac:dyDescent="0.35">
      <c r="A4185">
        <v>344.90999999999997</v>
      </c>
      <c r="B4185">
        <v>3</v>
      </c>
      <c r="C4185">
        <v>0</v>
      </c>
      <c r="D4185">
        <v>10.347300000000004</v>
      </c>
    </row>
    <row r="4186" spans="1:4" x14ac:dyDescent="0.35">
      <c r="A4186">
        <v>81.94</v>
      </c>
      <c r="B4186">
        <v>1</v>
      </c>
      <c r="C4186">
        <v>0</v>
      </c>
      <c r="D4186">
        <v>20.484999999999999</v>
      </c>
    </row>
    <row r="4187" spans="1:4" x14ac:dyDescent="0.35">
      <c r="A4187">
        <v>98.16</v>
      </c>
      <c r="B4187">
        <v>6</v>
      </c>
      <c r="C4187">
        <v>0</v>
      </c>
      <c r="D4187">
        <v>9.8159999999999954</v>
      </c>
    </row>
    <row r="4188" spans="1:4" x14ac:dyDescent="0.35">
      <c r="A4188">
        <v>6.8739999999999988</v>
      </c>
      <c r="B4188">
        <v>7</v>
      </c>
      <c r="C4188">
        <v>0.8</v>
      </c>
      <c r="D4188">
        <v>-10.654700000000002</v>
      </c>
    </row>
    <row r="4189" spans="1:4" x14ac:dyDescent="0.35">
      <c r="A4189">
        <v>1.9959999999999996</v>
      </c>
      <c r="B4189">
        <v>1</v>
      </c>
      <c r="C4189">
        <v>0.8</v>
      </c>
      <c r="D4189">
        <v>-3.293400000000001</v>
      </c>
    </row>
    <row r="4190" spans="1:4" x14ac:dyDescent="0.35">
      <c r="A4190">
        <v>8.9280000000000008</v>
      </c>
      <c r="B4190">
        <v>2</v>
      </c>
      <c r="C4190">
        <v>0.2</v>
      </c>
      <c r="D4190">
        <v>0.66959999999999997</v>
      </c>
    </row>
    <row r="4191" spans="1:4" x14ac:dyDescent="0.35">
      <c r="A4191">
        <v>9.99</v>
      </c>
      <c r="B4191">
        <v>1</v>
      </c>
      <c r="C4191">
        <v>0</v>
      </c>
      <c r="D4191">
        <v>4.4954999999999998</v>
      </c>
    </row>
    <row r="4192" spans="1:4" x14ac:dyDescent="0.35">
      <c r="A4192">
        <v>10499.97</v>
      </c>
      <c r="B4192">
        <v>3</v>
      </c>
      <c r="C4192">
        <v>0</v>
      </c>
      <c r="D4192">
        <v>5039.9856</v>
      </c>
    </row>
    <row r="4193" spans="1:4" x14ac:dyDescent="0.35">
      <c r="A4193">
        <v>21.12</v>
      </c>
      <c r="B4193">
        <v>5</v>
      </c>
      <c r="C4193">
        <v>0.2</v>
      </c>
      <c r="D4193">
        <v>6.5999999999999988</v>
      </c>
    </row>
    <row r="4194" spans="1:4" x14ac:dyDescent="0.35">
      <c r="A4194">
        <v>696.42</v>
      </c>
      <c r="B4194">
        <v>2</v>
      </c>
      <c r="C4194">
        <v>0</v>
      </c>
      <c r="D4194">
        <v>160.17660000000001</v>
      </c>
    </row>
    <row r="4195" spans="1:4" x14ac:dyDescent="0.35">
      <c r="A4195">
        <v>304.77600000000001</v>
      </c>
      <c r="B4195">
        <v>3</v>
      </c>
      <c r="C4195">
        <v>0.2</v>
      </c>
      <c r="D4195">
        <v>22.858199999999982</v>
      </c>
    </row>
    <row r="4196" spans="1:4" x14ac:dyDescent="0.35">
      <c r="A4196">
        <v>51.98</v>
      </c>
      <c r="B4196">
        <v>2</v>
      </c>
      <c r="C4196">
        <v>0</v>
      </c>
      <c r="D4196">
        <v>15.074199999999998</v>
      </c>
    </row>
    <row r="4197" spans="1:4" x14ac:dyDescent="0.35">
      <c r="A4197">
        <v>24.700000000000003</v>
      </c>
      <c r="B4197">
        <v>5</v>
      </c>
      <c r="C4197">
        <v>0</v>
      </c>
      <c r="D4197">
        <v>10.374000000000001</v>
      </c>
    </row>
    <row r="4198" spans="1:4" x14ac:dyDescent="0.35">
      <c r="A4198">
        <v>21.93</v>
      </c>
      <c r="B4198">
        <v>3</v>
      </c>
      <c r="C4198">
        <v>0</v>
      </c>
      <c r="D4198">
        <v>10.307099999999998</v>
      </c>
    </row>
    <row r="4199" spans="1:4" x14ac:dyDescent="0.35">
      <c r="A4199">
        <v>394.81600000000003</v>
      </c>
      <c r="B4199">
        <v>4</v>
      </c>
      <c r="C4199">
        <v>0.2</v>
      </c>
      <c r="D4199">
        <v>93.768799999999999</v>
      </c>
    </row>
    <row r="4200" spans="1:4" x14ac:dyDescent="0.35">
      <c r="A4200">
        <v>18.192000000000004</v>
      </c>
      <c r="B4200">
        <v>4</v>
      </c>
      <c r="C4200">
        <v>0.7</v>
      </c>
      <c r="D4200">
        <v>-14.553600000000003</v>
      </c>
    </row>
    <row r="4201" spans="1:4" x14ac:dyDescent="0.35">
      <c r="A4201">
        <v>7.31</v>
      </c>
      <c r="B4201">
        <v>1</v>
      </c>
      <c r="C4201">
        <v>0</v>
      </c>
      <c r="D4201">
        <v>3.4356999999999998</v>
      </c>
    </row>
    <row r="4202" spans="1:4" x14ac:dyDescent="0.35">
      <c r="A4202">
        <v>799.98400000000004</v>
      </c>
      <c r="B4202">
        <v>2</v>
      </c>
      <c r="C4202">
        <v>0.2</v>
      </c>
      <c r="D4202">
        <v>249.99499999999998</v>
      </c>
    </row>
    <row r="4203" spans="1:4" x14ac:dyDescent="0.35">
      <c r="A4203">
        <v>41.28</v>
      </c>
      <c r="B4203">
        <v>6</v>
      </c>
      <c r="C4203">
        <v>0</v>
      </c>
      <c r="D4203">
        <v>18.988799999999998</v>
      </c>
    </row>
    <row r="4204" spans="1:4" x14ac:dyDescent="0.35">
      <c r="A4204">
        <v>184.66</v>
      </c>
      <c r="B4204">
        <v>7</v>
      </c>
      <c r="C4204">
        <v>0</v>
      </c>
      <c r="D4204">
        <v>84.943599999999989</v>
      </c>
    </row>
    <row r="4205" spans="1:4" x14ac:dyDescent="0.35">
      <c r="A4205">
        <v>49.25</v>
      </c>
      <c r="B4205">
        <v>5</v>
      </c>
      <c r="C4205">
        <v>0</v>
      </c>
      <c r="D4205">
        <v>18.715000000000003</v>
      </c>
    </row>
    <row r="4206" spans="1:4" x14ac:dyDescent="0.35">
      <c r="A4206">
        <v>10.16</v>
      </c>
      <c r="B4206">
        <v>2</v>
      </c>
      <c r="C4206">
        <v>0</v>
      </c>
      <c r="D4206">
        <v>4.7751999999999999</v>
      </c>
    </row>
    <row r="4207" spans="1:4" x14ac:dyDescent="0.35">
      <c r="A4207">
        <v>14.76</v>
      </c>
      <c r="B4207">
        <v>2</v>
      </c>
      <c r="C4207">
        <v>0</v>
      </c>
      <c r="D4207">
        <v>4.2803999999999984</v>
      </c>
    </row>
    <row r="4208" spans="1:4" x14ac:dyDescent="0.35">
      <c r="A4208">
        <v>34.08</v>
      </c>
      <c r="B4208">
        <v>2</v>
      </c>
      <c r="C4208">
        <v>0</v>
      </c>
      <c r="D4208">
        <v>15.676799999999997</v>
      </c>
    </row>
    <row r="4209" spans="1:4" x14ac:dyDescent="0.35">
      <c r="A4209">
        <v>17.669999999999998</v>
      </c>
      <c r="B4209">
        <v>3</v>
      </c>
      <c r="C4209">
        <v>0</v>
      </c>
      <c r="D4209">
        <v>7.7748000000000008</v>
      </c>
    </row>
    <row r="4210" spans="1:4" x14ac:dyDescent="0.35">
      <c r="A4210">
        <v>1604.9</v>
      </c>
      <c r="B4210">
        <v>5</v>
      </c>
      <c r="C4210">
        <v>0</v>
      </c>
      <c r="D4210">
        <v>481.46999999999991</v>
      </c>
    </row>
    <row r="4211" spans="1:4" x14ac:dyDescent="0.35">
      <c r="A4211">
        <v>385.68599999999998</v>
      </c>
      <c r="B4211">
        <v>1</v>
      </c>
      <c r="C4211">
        <v>0.3</v>
      </c>
      <c r="D4211">
        <v>-60.607800000000026</v>
      </c>
    </row>
    <row r="4212" spans="1:4" x14ac:dyDescent="0.35">
      <c r="A4212">
        <v>15.984000000000002</v>
      </c>
      <c r="B4212">
        <v>2</v>
      </c>
      <c r="C4212">
        <v>0.2</v>
      </c>
      <c r="D4212">
        <v>4.9949999999999992</v>
      </c>
    </row>
    <row r="4213" spans="1:4" x14ac:dyDescent="0.35">
      <c r="A4213">
        <v>9.42</v>
      </c>
      <c r="B4213">
        <v>3</v>
      </c>
      <c r="C4213">
        <v>0</v>
      </c>
      <c r="D4213">
        <v>4.238999999999999</v>
      </c>
    </row>
    <row r="4214" spans="1:4" x14ac:dyDescent="0.35">
      <c r="A4214">
        <v>6.56</v>
      </c>
      <c r="B4214">
        <v>2</v>
      </c>
      <c r="C4214">
        <v>0</v>
      </c>
      <c r="D4214">
        <v>1.9023999999999992</v>
      </c>
    </row>
    <row r="4215" spans="1:4" x14ac:dyDescent="0.35">
      <c r="A4215">
        <v>24.56</v>
      </c>
      <c r="B4215">
        <v>2</v>
      </c>
      <c r="C4215">
        <v>0</v>
      </c>
      <c r="D4215">
        <v>11.543199999999999</v>
      </c>
    </row>
    <row r="4216" spans="1:4" x14ac:dyDescent="0.35">
      <c r="A4216">
        <v>128.39999999999998</v>
      </c>
      <c r="B4216">
        <v>3</v>
      </c>
      <c r="C4216">
        <v>0</v>
      </c>
      <c r="D4216">
        <v>64.199999999999989</v>
      </c>
    </row>
    <row r="4217" spans="1:4" x14ac:dyDescent="0.35">
      <c r="A4217">
        <v>62.28</v>
      </c>
      <c r="B4217">
        <v>4</v>
      </c>
      <c r="C4217">
        <v>0</v>
      </c>
      <c r="D4217">
        <v>29.271599999999999</v>
      </c>
    </row>
    <row r="4218" spans="1:4" x14ac:dyDescent="0.35">
      <c r="A4218">
        <v>9.24</v>
      </c>
      <c r="B4218">
        <v>3</v>
      </c>
      <c r="C4218">
        <v>0</v>
      </c>
      <c r="D4218">
        <v>4.4352</v>
      </c>
    </row>
    <row r="4219" spans="1:4" x14ac:dyDescent="0.35">
      <c r="A4219">
        <v>482.66399999999999</v>
      </c>
      <c r="B4219">
        <v>8</v>
      </c>
      <c r="C4219">
        <v>0.15</v>
      </c>
      <c r="D4219">
        <v>85.175999999999974</v>
      </c>
    </row>
    <row r="4220" spans="1:4" x14ac:dyDescent="0.35">
      <c r="A4220">
        <v>4799.9839999999995</v>
      </c>
      <c r="B4220">
        <v>2</v>
      </c>
      <c r="C4220">
        <v>0.2</v>
      </c>
      <c r="D4220">
        <v>359.99879999999962</v>
      </c>
    </row>
    <row r="4221" spans="1:4" x14ac:dyDescent="0.35">
      <c r="A4221">
        <v>37.94</v>
      </c>
      <c r="B4221">
        <v>2</v>
      </c>
      <c r="C4221">
        <v>0</v>
      </c>
      <c r="D4221">
        <v>18.211199999999998</v>
      </c>
    </row>
    <row r="4222" spans="1:4" x14ac:dyDescent="0.35">
      <c r="A4222">
        <v>18.288</v>
      </c>
      <c r="B4222">
        <v>6</v>
      </c>
      <c r="C4222">
        <v>0.2</v>
      </c>
      <c r="D4222">
        <v>6.6293999999999995</v>
      </c>
    </row>
    <row r="4223" spans="1:4" x14ac:dyDescent="0.35">
      <c r="A4223">
        <v>385.80000000000007</v>
      </c>
      <c r="B4223">
        <v>5</v>
      </c>
      <c r="C4223">
        <v>0.2</v>
      </c>
      <c r="D4223">
        <v>130.20749999999998</v>
      </c>
    </row>
    <row r="4224" spans="1:4" x14ac:dyDescent="0.35">
      <c r="A4224">
        <v>102.96</v>
      </c>
      <c r="B4224">
        <v>2</v>
      </c>
      <c r="C4224">
        <v>0</v>
      </c>
      <c r="D4224">
        <v>1.0296000000000021</v>
      </c>
    </row>
    <row r="4225" spans="1:4" x14ac:dyDescent="0.35">
      <c r="A4225">
        <v>174.42000000000002</v>
      </c>
      <c r="B4225">
        <v>3</v>
      </c>
      <c r="C4225">
        <v>0</v>
      </c>
      <c r="D4225">
        <v>41.860800000000005</v>
      </c>
    </row>
    <row r="4226" spans="1:4" x14ac:dyDescent="0.35">
      <c r="A4226">
        <v>1.9639999999999995</v>
      </c>
      <c r="B4226">
        <v>2</v>
      </c>
      <c r="C4226">
        <v>0.8</v>
      </c>
      <c r="D4226">
        <v>-3.2406000000000006</v>
      </c>
    </row>
    <row r="4227" spans="1:4" x14ac:dyDescent="0.35">
      <c r="A4227">
        <v>94.427999999999997</v>
      </c>
      <c r="B4227">
        <v>3</v>
      </c>
      <c r="C4227">
        <v>0.6</v>
      </c>
      <c r="D4227">
        <v>-42.492599999999982</v>
      </c>
    </row>
    <row r="4228" spans="1:4" x14ac:dyDescent="0.35">
      <c r="A4228">
        <v>45.92</v>
      </c>
      <c r="B4228">
        <v>4</v>
      </c>
      <c r="C4228">
        <v>0</v>
      </c>
      <c r="D4228">
        <v>21.5824</v>
      </c>
    </row>
    <row r="4229" spans="1:4" x14ac:dyDescent="0.35">
      <c r="A4229">
        <v>61.584000000000003</v>
      </c>
      <c r="B4229">
        <v>1</v>
      </c>
      <c r="C4229">
        <v>0.2</v>
      </c>
      <c r="D4229">
        <v>-6.9282000000000039</v>
      </c>
    </row>
    <row r="4230" spans="1:4" x14ac:dyDescent="0.35">
      <c r="A4230">
        <v>22.48</v>
      </c>
      <c r="B4230">
        <v>1</v>
      </c>
      <c r="C4230">
        <v>0</v>
      </c>
      <c r="D4230">
        <v>10.3408</v>
      </c>
    </row>
    <row r="4231" spans="1:4" x14ac:dyDescent="0.35">
      <c r="A4231">
        <v>332.02800000000002</v>
      </c>
      <c r="B4231">
        <v>9</v>
      </c>
      <c r="C4231">
        <v>0.6</v>
      </c>
      <c r="D4231">
        <v>-348.62940000000003</v>
      </c>
    </row>
    <row r="4232" spans="1:4" x14ac:dyDescent="0.35">
      <c r="A4232">
        <v>11.393999999999998</v>
      </c>
      <c r="B4232">
        <v>9</v>
      </c>
      <c r="C4232">
        <v>0.8</v>
      </c>
      <c r="D4232">
        <v>-17.660699999999999</v>
      </c>
    </row>
    <row r="4233" spans="1:4" x14ac:dyDescent="0.35">
      <c r="A4233">
        <v>15.552000000000003</v>
      </c>
      <c r="B4233">
        <v>3</v>
      </c>
      <c r="C4233">
        <v>0.2</v>
      </c>
      <c r="D4233">
        <v>5.6375999999999999</v>
      </c>
    </row>
    <row r="4234" spans="1:4" x14ac:dyDescent="0.35">
      <c r="A4234">
        <v>31.104000000000006</v>
      </c>
      <c r="B4234">
        <v>6</v>
      </c>
      <c r="C4234">
        <v>0.2</v>
      </c>
      <c r="D4234">
        <v>11.2752</v>
      </c>
    </row>
    <row r="4235" spans="1:4" x14ac:dyDescent="0.35">
      <c r="A4235">
        <v>6.3159999999999981</v>
      </c>
      <c r="B4235">
        <v>1</v>
      </c>
      <c r="C4235">
        <v>0.8</v>
      </c>
      <c r="D4235">
        <v>-10.421400000000002</v>
      </c>
    </row>
    <row r="4236" spans="1:4" x14ac:dyDescent="0.35">
      <c r="A4236">
        <v>11.352000000000002</v>
      </c>
      <c r="B4236">
        <v>3</v>
      </c>
      <c r="C4236">
        <v>0.2</v>
      </c>
      <c r="D4236">
        <v>4.1151</v>
      </c>
    </row>
    <row r="4237" spans="1:4" x14ac:dyDescent="0.35">
      <c r="A4237">
        <v>20.808000000000003</v>
      </c>
      <c r="B4237">
        <v>9</v>
      </c>
      <c r="C4237">
        <v>0.2</v>
      </c>
      <c r="D4237">
        <v>7.0226999999999995</v>
      </c>
    </row>
    <row r="4238" spans="1:4" x14ac:dyDescent="0.35">
      <c r="A4238">
        <v>11.415999999999997</v>
      </c>
      <c r="B4238">
        <v>4</v>
      </c>
      <c r="C4238">
        <v>0.8</v>
      </c>
      <c r="D4238">
        <v>-18.836400000000005</v>
      </c>
    </row>
    <row r="4239" spans="1:4" x14ac:dyDescent="0.35">
      <c r="A4239">
        <v>9.4080000000000013</v>
      </c>
      <c r="B4239">
        <v>7</v>
      </c>
      <c r="C4239">
        <v>0.2</v>
      </c>
      <c r="D4239">
        <v>0.70560000000000045</v>
      </c>
    </row>
    <row r="4240" spans="1:4" x14ac:dyDescent="0.35">
      <c r="A4240">
        <v>19.829999999999998</v>
      </c>
      <c r="B4240">
        <v>1</v>
      </c>
      <c r="C4240">
        <v>0</v>
      </c>
      <c r="D4240">
        <v>5.9489999999999981</v>
      </c>
    </row>
    <row r="4241" spans="1:4" x14ac:dyDescent="0.35">
      <c r="A4241">
        <v>209.7</v>
      </c>
      <c r="B4241">
        <v>2</v>
      </c>
      <c r="C4241">
        <v>0</v>
      </c>
      <c r="D4241">
        <v>100.65599999999999</v>
      </c>
    </row>
    <row r="4242" spans="1:4" x14ac:dyDescent="0.35">
      <c r="A4242">
        <v>43.92</v>
      </c>
      <c r="B4242">
        <v>4</v>
      </c>
      <c r="C4242">
        <v>0</v>
      </c>
      <c r="D4242">
        <v>11.858400000000003</v>
      </c>
    </row>
    <row r="4243" spans="1:4" x14ac:dyDescent="0.35">
      <c r="A4243">
        <v>20.231999999999999</v>
      </c>
      <c r="B4243">
        <v>3</v>
      </c>
      <c r="C4243">
        <v>0.2</v>
      </c>
      <c r="D4243">
        <v>6.5753999999999984</v>
      </c>
    </row>
    <row r="4244" spans="1:4" x14ac:dyDescent="0.35">
      <c r="A4244">
        <v>149.97</v>
      </c>
      <c r="B4244">
        <v>3</v>
      </c>
      <c r="C4244">
        <v>0</v>
      </c>
      <c r="D4244">
        <v>5.9987999999999815</v>
      </c>
    </row>
    <row r="4245" spans="1:4" x14ac:dyDescent="0.35">
      <c r="A4245">
        <v>27.81</v>
      </c>
      <c r="B4245">
        <v>3</v>
      </c>
      <c r="C4245">
        <v>0</v>
      </c>
      <c r="D4245">
        <v>13.070699999999999</v>
      </c>
    </row>
    <row r="4246" spans="1:4" x14ac:dyDescent="0.35">
      <c r="A4246">
        <v>66.300000000000011</v>
      </c>
      <c r="B4246">
        <v>3</v>
      </c>
      <c r="C4246">
        <v>0</v>
      </c>
      <c r="D4246">
        <v>8.6190000000000033</v>
      </c>
    </row>
    <row r="4247" spans="1:4" x14ac:dyDescent="0.35">
      <c r="A4247">
        <v>1.64</v>
      </c>
      <c r="B4247">
        <v>1</v>
      </c>
      <c r="C4247">
        <v>0</v>
      </c>
      <c r="D4247">
        <v>0.73799999999999988</v>
      </c>
    </row>
    <row r="4248" spans="1:4" x14ac:dyDescent="0.35">
      <c r="A4248">
        <v>1049.2</v>
      </c>
      <c r="B4248">
        <v>5</v>
      </c>
      <c r="C4248">
        <v>0</v>
      </c>
      <c r="D4248">
        <v>272.79200000000003</v>
      </c>
    </row>
    <row r="4249" spans="1:4" x14ac:dyDescent="0.35">
      <c r="A4249">
        <v>20.9</v>
      </c>
      <c r="B4249">
        <v>5</v>
      </c>
      <c r="C4249">
        <v>0</v>
      </c>
      <c r="D4249">
        <v>7.5239999999999991</v>
      </c>
    </row>
    <row r="4250" spans="1:4" x14ac:dyDescent="0.35">
      <c r="A4250">
        <v>88.08</v>
      </c>
      <c r="B4250">
        <v>6</v>
      </c>
      <c r="C4250">
        <v>0</v>
      </c>
      <c r="D4250">
        <v>40.516799999999996</v>
      </c>
    </row>
    <row r="4251" spans="1:4" x14ac:dyDescent="0.35">
      <c r="A4251">
        <v>751.92</v>
      </c>
      <c r="B4251">
        <v>4</v>
      </c>
      <c r="C4251">
        <v>0</v>
      </c>
      <c r="D4251">
        <v>150.38400000000001</v>
      </c>
    </row>
    <row r="4252" spans="1:4" x14ac:dyDescent="0.35">
      <c r="A4252">
        <v>887.10299999999995</v>
      </c>
      <c r="B4252">
        <v>7</v>
      </c>
      <c r="C4252">
        <v>0.1</v>
      </c>
      <c r="D4252">
        <v>177.42059999999998</v>
      </c>
    </row>
    <row r="4253" spans="1:4" x14ac:dyDescent="0.35">
      <c r="A4253">
        <v>55.944000000000003</v>
      </c>
      <c r="B4253">
        <v>7</v>
      </c>
      <c r="C4253">
        <v>0.2</v>
      </c>
      <c r="D4253">
        <v>-13.286700000000002</v>
      </c>
    </row>
    <row r="4254" spans="1:4" x14ac:dyDescent="0.35">
      <c r="A4254">
        <v>10.688000000000001</v>
      </c>
      <c r="B4254">
        <v>2</v>
      </c>
      <c r="C4254">
        <v>0.2</v>
      </c>
      <c r="D4254">
        <v>2.271199999999999</v>
      </c>
    </row>
    <row r="4255" spans="1:4" x14ac:dyDescent="0.35">
      <c r="A4255">
        <v>11.824</v>
      </c>
      <c r="B4255">
        <v>2</v>
      </c>
      <c r="C4255">
        <v>0.2</v>
      </c>
      <c r="D4255">
        <v>1.0346000000000006</v>
      </c>
    </row>
    <row r="4256" spans="1:4" x14ac:dyDescent="0.35">
      <c r="A4256">
        <v>63.311999999999998</v>
      </c>
      <c r="B4256">
        <v>3</v>
      </c>
      <c r="C4256">
        <v>0.2</v>
      </c>
      <c r="D4256">
        <v>20.576399999999996</v>
      </c>
    </row>
    <row r="4257" spans="1:4" x14ac:dyDescent="0.35">
      <c r="A4257">
        <v>96.783999999999978</v>
      </c>
      <c r="B4257">
        <v>4</v>
      </c>
      <c r="C4257">
        <v>0.8</v>
      </c>
      <c r="D4257">
        <v>-145.17600000000002</v>
      </c>
    </row>
    <row r="4258" spans="1:4" x14ac:dyDescent="0.35">
      <c r="A4258">
        <v>10.476000000000001</v>
      </c>
      <c r="B4258">
        <v>3</v>
      </c>
      <c r="C4258">
        <v>0.6</v>
      </c>
      <c r="D4258">
        <v>-6.8094000000000037</v>
      </c>
    </row>
    <row r="4259" spans="1:4" x14ac:dyDescent="0.35">
      <c r="A4259">
        <v>9.7620000000000005</v>
      </c>
      <c r="B4259">
        <v>2</v>
      </c>
      <c r="C4259">
        <v>0.7</v>
      </c>
      <c r="D4259">
        <v>-6.833400000000001</v>
      </c>
    </row>
    <row r="4260" spans="1:4" x14ac:dyDescent="0.35">
      <c r="A4260">
        <v>196.78399999999999</v>
      </c>
      <c r="B4260">
        <v>2</v>
      </c>
      <c r="C4260">
        <v>0.2</v>
      </c>
      <c r="D4260">
        <v>-22.138200000000012</v>
      </c>
    </row>
    <row r="4261" spans="1:4" x14ac:dyDescent="0.35">
      <c r="A4261">
        <v>47.98</v>
      </c>
      <c r="B4261">
        <v>2</v>
      </c>
      <c r="C4261">
        <v>0</v>
      </c>
      <c r="D4261">
        <v>23.99</v>
      </c>
    </row>
    <row r="4262" spans="1:4" x14ac:dyDescent="0.35">
      <c r="A4262">
        <v>13.049999999999999</v>
      </c>
      <c r="B4262">
        <v>5</v>
      </c>
      <c r="C4262">
        <v>0</v>
      </c>
      <c r="D4262">
        <v>6.0029999999999992</v>
      </c>
    </row>
    <row r="4263" spans="1:4" x14ac:dyDescent="0.35">
      <c r="A4263">
        <v>63.96</v>
      </c>
      <c r="B4263">
        <v>4</v>
      </c>
      <c r="C4263">
        <v>0</v>
      </c>
      <c r="D4263">
        <v>19.827599999999997</v>
      </c>
    </row>
    <row r="4264" spans="1:4" x14ac:dyDescent="0.35">
      <c r="A4264">
        <v>80.48</v>
      </c>
      <c r="B4264">
        <v>1</v>
      </c>
      <c r="C4264">
        <v>0</v>
      </c>
      <c r="D4264">
        <v>24.143999999999998</v>
      </c>
    </row>
    <row r="4265" spans="1:4" x14ac:dyDescent="0.35">
      <c r="A4265">
        <v>11.673000000000002</v>
      </c>
      <c r="B4265">
        <v>3</v>
      </c>
      <c r="C4265">
        <v>0.7</v>
      </c>
      <c r="D4265">
        <v>-7.782</v>
      </c>
    </row>
    <row r="4266" spans="1:4" x14ac:dyDescent="0.35">
      <c r="A4266">
        <v>863.12799999999993</v>
      </c>
      <c r="B4266">
        <v>8</v>
      </c>
      <c r="C4266">
        <v>0.3</v>
      </c>
      <c r="D4266">
        <v>-160.29520000000008</v>
      </c>
    </row>
    <row r="4267" spans="1:4" x14ac:dyDescent="0.35">
      <c r="A4267">
        <v>3.5639999999999992</v>
      </c>
      <c r="B4267">
        <v>3</v>
      </c>
      <c r="C4267">
        <v>0.8</v>
      </c>
      <c r="D4267">
        <v>-6.2370000000000019</v>
      </c>
    </row>
    <row r="4268" spans="1:4" x14ac:dyDescent="0.35">
      <c r="A4268">
        <v>956.6647999999999</v>
      </c>
      <c r="B4268">
        <v>7</v>
      </c>
      <c r="C4268">
        <v>0.32</v>
      </c>
      <c r="D4268">
        <v>-225.09759999999991</v>
      </c>
    </row>
    <row r="4269" spans="1:4" x14ac:dyDescent="0.35">
      <c r="A4269">
        <v>12.587999999999997</v>
      </c>
      <c r="B4269">
        <v>3</v>
      </c>
      <c r="C4269">
        <v>0.8</v>
      </c>
      <c r="D4269">
        <v>-20.140800000000006</v>
      </c>
    </row>
    <row r="4270" spans="1:4" x14ac:dyDescent="0.35">
      <c r="A4270">
        <v>171.96</v>
      </c>
      <c r="B4270">
        <v>5</v>
      </c>
      <c r="C4270">
        <v>0.2</v>
      </c>
      <c r="D4270">
        <v>45.139500000000005</v>
      </c>
    </row>
    <row r="4271" spans="1:4" x14ac:dyDescent="0.35">
      <c r="A4271">
        <v>871.4</v>
      </c>
      <c r="B4271">
        <v>4</v>
      </c>
      <c r="C4271">
        <v>0</v>
      </c>
      <c r="D4271">
        <v>148.13799999999992</v>
      </c>
    </row>
    <row r="4272" spans="1:4" x14ac:dyDescent="0.35">
      <c r="A4272">
        <v>692.47199999999998</v>
      </c>
      <c r="B4272">
        <v>11</v>
      </c>
      <c r="C4272">
        <v>0.2</v>
      </c>
      <c r="D4272">
        <v>190.42980000000006</v>
      </c>
    </row>
    <row r="4273" spans="1:4" x14ac:dyDescent="0.35">
      <c r="A4273">
        <v>207.76</v>
      </c>
      <c r="B4273">
        <v>4</v>
      </c>
      <c r="C4273">
        <v>0</v>
      </c>
      <c r="D4273">
        <v>85.181600000000003</v>
      </c>
    </row>
    <row r="4274" spans="1:4" x14ac:dyDescent="0.35">
      <c r="A4274">
        <v>71.928000000000011</v>
      </c>
      <c r="B4274">
        <v>9</v>
      </c>
      <c r="C4274">
        <v>0.2</v>
      </c>
      <c r="D4274">
        <v>6.2936999999999976</v>
      </c>
    </row>
    <row r="4275" spans="1:4" x14ac:dyDescent="0.35">
      <c r="A4275">
        <v>25.99</v>
      </c>
      <c r="B4275">
        <v>1</v>
      </c>
      <c r="C4275">
        <v>0</v>
      </c>
      <c r="D4275">
        <v>7.5370999999999988</v>
      </c>
    </row>
    <row r="4276" spans="1:4" x14ac:dyDescent="0.35">
      <c r="A4276">
        <v>3.5920000000000005</v>
      </c>
      <c r="B4276">
        <v>1</v>
      </c>
      <c r="C4276">
        <v>0.2</v>
      </c>
      <c r="D4276">
        <v>1.1224999999999996</v>
      </c>
    </row>
    <row r="4277" spans="1:4" x14ac:dyDescent="0.35">
      <c r="A4277">
        <v>48.631999999999991</v>
      </c>
      <c r="B4277">
        <v>2</v>
      </c>
      <c r="C4277">
        <v>0.8</v>
      </c>
      <c r="D4277">
        <v>-121.58000000000004</v>
      </c>
    </row>
    <row r="4278" spans="1:4" x14ac:dyDescent="0.35">
      <c r="A4278">
        <v>323.10000000000002</v>
      </c>
      <c r="B4278">
        <v>2</v>
      </c>
      <c r="C4278">
        <v>0</v>
      </c>
      <c r="D4278">
        <v>61.38900000000001</v>
      </c>
    </row>
    <row r="4279" spans="1:4" x14ac:dyDescent="0.35">
      <c r="A4279">
        <v>9099.93</v>
      </c>
      <c r="B4279">
        <v>7</v>
      </c>
      <c r="C4279">
        <v>0</v>
      </c>
      <c r="D4279">
        <v>2365.9817999999996</v>
      </c>
    </row>
    <row r="4280" spans="1:4" x14ac:dyDescent="0.35">
      <c r="A4280">
        <v>9.9600000000000009</v>
      </c>
      <c r="B4280">
        <v>2</v>
      </c>
      <c r="C4280">
        <v>0</v>
      </c>
      <c r="D4280">
        <v>3.2867999999999995</v>
      </c>
    </row>
    <row r="4281" spans="1:4" x14ac:dyDescent="0.35">
      <c r="A4281">
        <v>25.299999999999997</v>
      </c>
      <c r="B4281">
        <v>5</v>
      </c>
      <c r="C4281">
        <v>0</v>
      </c>
      <c r="D4281">
        <v>11.890999999999998</v>
      </c>
    </row>
    <row r="4282" spans="1:4" x14ac:dyDescent="0.35">
      <c r="A4282">
        <v>11.36</v>
      </c>
      <c r="B4282">
        <v>2</v>
      </c>
      <c r="C4282">
        <v>0</v>
      </c>
      <c r="D4282">
        <v>5.2255999999999991</v>
      </c>
    </row>
    <row r="4283" spans="1:4" x14ac:dyDescent="0.35">
      <c r="A4283">
        <v>69.263999999999996</v>
      </c>
      <c r="B4283">
        <v>2</v>
      </c>
      <c r="C4283">
        <v>0.1</v>
      </c>
      <c r="D4283">
        <v>14.62239999999999</v>
      </c>
    </row>
    <row r="4284" spans="1:4" x14ac:dyDescent="0.35">
      <c r="A4284">
        <v>3.69</v>
      </c>
      <c r="B4284">
        <v>1</v>
      </c>
      <c r="C4284">
        <v>0</v>
      </c>
      <c r="D4284">
        <v>1.7343</v>
      </c>
    </row>
    <row r="4285" spans="1:4" x14ac:dyDescent="0.35">
      <c r="A4285">
        <v>1103.97</v>
      </c>
      <c r="B4285">
        <v>3</v>
      </c>
      <c r="C4285">
        <v>0</v>
      </c>
      <c r="D4285">
        <v>496.78649999999993</v>
      </c>
    </row>
    <row r="4286" spans="1:4" x14ac:dyDescent="0.35">
      <c r="A4286">
        <v>246.13279999999997</v>
      </c>
      <c r="B4286">
        <v>2</v>
      </c>
      <c r="C4286">
        <v>0.32</v>
      </c>
      <c r="D4286">
        <v>-76.011599999999973</v>
      </c>
    </row>
    <row r="4287" spans="1:4" x14ac:dyDescent="0.35">
      <c r="A4287">
        <v>11.696</v>
      </c>
      <c r="B4287">
        <v>2</v>
      </c>
      <c r="C4287">
        <v>0.2</v>
      </c>
      <c r="D4287">
        <v>3.9473999999999996</v>
      </c>
    </row>
    <row r="4288" spans="1:4" x14ac:dyDescent="0.35">
      <c r="A4288">
        <v>439.99200000000002</v>
      </c>
      <c r="B4288">
        <v>1</v>
      </c>
      <c r="C4288">
        <v>0.2</v>
      </c>
      <c r="D4288">
        <v>164.99700000000001</v>
      </c>
    </row>
    <row r="4289" spans="1:4" x14ac:dyDescent="0.35">
      <c r="A4289">
        <v>64.784000000000006</v>
      </c>
      <c r="B4289">
        <v>1</v>
      </c>
      <c r="C4289">
        <v>0.2</v>
      </c>
      <c r="D4289">
        <v>-12.956800000000005</v>
      </c>
    </row>
    <row r="4290" spans="1:4" x14ac:dyDescent="0.35">
      <c r="A4290">
        <v>33.279999999999994</v>
      </c>
      <c r="B4290">
        <v>5</v>
      </c>
      <c r="C4290">
        <v>0.8</v>
      </c>
      <c r="D4290">
        <v>-49.92</v>
      </c>
    </row>
    <row r="4291" spans="1:4" x14ac:dyDescent="0.35">
      <c r="A4291">
        <v>14.088000000000001</v>
      </c>
      <c r="B4291">
        <v>3</v>
      </c>
      <c r="C4291">
        <v>0.2</v>
      </c>
      <c r="D4291">
        <v>4.9307999999999996</v>
      </c>
    </row>
    <row r="4292" spans="1:4" x14ac:dyDescent="0.35">
      <c r="A4292">
        <v>11.16</v>
      </c>
      <c r="B4292">
        <v>2</v>
      </c>
      <c r="C4292">
        <v>0</v>
      </c>
      <c r="D4292">
        <v>2.7899999999999991</v>
      </c>
    </row>
    <row r="4293" spans="1:4" x14ac:dyDescent="0.35">
      <c r="A4293">
        <v>896.32799999999997</v>
      </c>
      <c r="B4293">
        <v>9</v>
      </c>
      <c r="C4293">
        <v>0.2</v>
      </c>
      <c r="D4293">
        <v>22.408199999999994</v>
      </c>
    </row>
    <row r="4294" spans="1:4" x14ac:dyDescent="0.35">
      <c r="A4294">
        <v>189</v>
      </c>
      <c r="B4294">
        <v>1</v>
      </c>
      <c r="C4294">
        <v>0</v>
      </c>
      <c r="D4294">
        <v>68.039999999999992</v>
      </c>
    </row>
    <row r="4295" spans="1:4" x14ac:dyDescent="0.35">
      <c r="A4295">
        <v>53.981999999999999</v>
      </c>
      <c r="B4295">
        <v>3</v>
      </c>
      <c r="C4295">
        <v>0.4</v>
      </c>
      <c r="D4295">
        <v>-10.796399999999995</v>
      </c>
    </row>
    <row r="4296" spans="1:4" x14ac:dyDescent="0.35">
      <c r="A4296">
        <v>177.22499999999999</v>
      </c>
      <c r="B4296">
        <v>5</v>
      </c>
      <c r="C4296">
        <v>0.5</v>
      </c>
      <c r="D4296">
        <v>-120.51299999999998</v>
      </c>
    </row>
    <row r="4297" spans="1:4" x14ac:dyDescent="0.35">
      <c r="A4297">
        <v>129.39000000000001</v>
      </c>
      <c r="B4297">
        <v>3</v>
      </c>
      <c r="C4297">
        <v>0</v>
      </c>
      <c r="D4297">
        <v>54.343800000000009</v>
      </c>
    </row>
    <row r="4298" spans="1:4" x14ac:dyDescent="0.35">
      <c r="A4298">
        <v>54.32</v>
      </c>
      <c r="B4298">
        <v>4</v>
      </c>
      <c r="C4298">
        <v>0</v>
      </c>
      <c r="D4298">
        <v>0.54319999999999879</v>
      </c>
    </row>
    <row r="4299" spans="1:4" x14ac:dyDescent="0.35">
      <c r="A4299">
        <v>4367.8960000000006</v>
      </c>
      <c r="B4299">
        <v>13</v>
      </c>
      <c r="C4299">
        <v>0.2</v>
      </c>
      <c r="D4299">
        <v>327.59220000000005</v>
      </c>
    </row>
    <row r="4300" spans="1:4" x14ac:dyDescent="0.35">
      <c r="A4300">
        <v>49.568000000000005</v>
      </c>
      <c r="B4300">
        <v>2</v>
      </c>
      <c r="C4300">
        <v>0.2</v>
      </c>
      <c r="D4300">
        <v>15.489999999999997</v>
      </c>
    </row>
    <row r="4301" spans="1:4" x14ac:dyDescent="0.35">
      <c r="A4301">
        <v>161.376</v>
      </c>
      <c r="B4301">
        <v>6</v>
      </c>
      <c r="C4301">
        <v>0.2</v>
      </c>
      <c r="D4301">
        <v>12.103199999999994</v>
      </c>
    </row>
    <row r="4302" spans="1:4" x14ac:dyDescent="0.35">
      <c r="A4302">
        <v>2.7840000000000003</v>
      </c>
      <c r="B4302">
        <v>2</v>
      </c>
      <c r="C4302">
        <v>0.2</v>
      </c>
      <c r="D4302">
        <v>0.41759999999999986</v>
      </c>
    </row>
    <row r="4303" spans="1:4" x14ac:dyDescent="0.35">
      <c r="A4303">
        <v>8.7200000000000006</v>
      </c>
      <c r="B4303">
        <v>5</v>
      </c>
      <c r="C4303">
        <v>0.2</v>
      </c>
      <c r="D4303">
        <v>2.9429999999999992</v>
      </c>
    </row>
    <row r="4304" spans="1:4" x14ac:dyDescent="0.35">
      <c r="A4304">
        <v>3.9119999999999999</v>
      </c>
      <c r="B4304">
        <v>1</v>
      </c>
      <c r="C4304">
        <v>0.2</v>
      </c>
      <c r="D4304">
        <v>1.0269000000000001</v>
      </c>
    </row>
    <row r="4305" spans="1:4" x14ac:dyDescent="0.35">
      <c r="A4305">
        <v>59.751999999999995</v>
      </c>
      <c r="B4305">
        <v>7</v>
      </c>
      <c r="C4305">
        <v>0.2</v>
      </c>
      <c r="D4305">
        <v>19.4194</v>
      </c>
    </row>
    <row r="4306" spans="1:4" x14ac:dyDescent="0.35">
      <c r="A4306">
        <v>63.92</v>
      </c>
      <c r="B4306">
        <v>4</v>
      </c>
      <c r="C4306">
        <v>0</v>
      </c>
      <c r="D4306">
        <v>3.195999999999998</v>
      </c>
    </row>
    <row r="4307" spans="1:4" x14ac:dyDescent="0.35">
      <c r="A4307">
        <v>383.96000000000004</v>
      </c>
      <c r="B4307">
        <v>5</v>
      </c>
      <c r="C4307">
        <v>0.2</v>
      </c>
      <c r="D4307">
        <v>38.396000000000015</v>
      </c>
    </row>
    <row r="4308" spans="1:4" x14ac:dyDescent="0.35">
      <c r="A4308">
        <v>7.7520000000000007</v>
      </c>
      <c r="B4308">
        <v>3</v>
      </c>
      <c r="C4308">
        <v>0.2</v>
      </c>
      <c r="D4308">
        <v>2.8100999999999998</v>
      </c>
    </row>
    <row r="4309" spans="1:4" x14ac:dyDescent="0.35">
      <c r="A4309">
        <v>33.568000000000005</v>
      </c>
      <c r="B4309">
        <v>2</v>
      </c>
      <c r="C4309">
        <v>0.2</v>
      </c>
      <c r="D4309">
        <v>11.748799999999997</v>
      </c>
    </row>
    <row r="4310" spans="1:4" x14ac:dyDescent="0.35">
      <c r="A4310">
        <v>666.34400000000005</v>
      </c>
      <c r="B4310">
        <v>7</v>
      </c>
      <c r="C4310">
        <v>0.2</v>
      </c>
      <c r="D4310">
        <v>66.634399999999971</v>
      </c>
    </row>
    <row r="4311" spans="1:4" x14ac:dyDescent="0.35">
      <c r="A4311">
        <v>573.72799999999995</v>
      </c>
      <c r="B4311">
        <v>4</v>
      </c>
      <c r="C4311">
        <v>0.2</v>
      </c>
      <c r="D4311">
        <v>-64.544399999999968</v>
      </c>
    </row>
    <row r="4312" spans="1:4" x14ac:dyDescent="0.35">
      <c r="A4312">
        <v>21.936000000000003</v>
      </c>
      <c r="B4312">
        <v>3</v>
      </c>
      <c r="C4312">
        <v>0.2</v>
      </c>
      <c r="D4312">
        <v>8.2259999999999991</v>
      </c>
    </row>
    <row r="4313" spans="1:4" x14ac:dyDescent="0.35">
      <c r="A4313">
        <v>19.440000000000001</v>
      </c>
      <c r="B4313">
        <v>3</v>
      </c>
      <c r="C4313">
        <v>0</v>
      </c>
      <c r="D4313">
        <v>9.3312000000000008</v>
      </c>
    </row>
    <row r="4314" spans="1:4" x14ac:dyDescent="0.35">
      <c r="A4314">
        <v>447.96800000000007</v>
      </c>
      <c r="B4314">
        <v>4</v>
      </c>
      <c r="C4314">
        <v>0.2</v>
      </c>
      <c r="D4314">
        <v>139.98999999999995</v>
      </c>
    </row>
    <row r="4315" spans="1:4" x14ac:dyDescent="0.35">
      <c r="A4315">
        <v>16.78</v>
      </c>
      <c r="B4315">
        <v>2</v>
      </c>
      <c r="C4315">
        <v>0</v>
      </c>
      <c r="D4315">
        <v>4.1950000000000003</v>
      </c>
    </row>
    <row r="4316" spans="1:4" x14ac:dyDescent="0.35">
      <c r="A4316">
        <v>20.96</v>
      </c>
      <c r="B4316">
        <v>2</v>
      </c>
      <c r="C4316">
        <v>0</v>
      </c>
      <c r="D4316">
        <v>5.24</v>
      </c>
    </row>
    <row r="4317" spans="1:4" x14ac:dyDescent="0.35">
      <c r="A4317">
        <v>88.751999999999995</v>
      </c>
      <c r="B4317">
        <v>3</v>
      </c>
      <c r="C4317">
        <v>0.2</v>
      </c>
      <c r="D4317">
        <v>27.734999999999996</v>
      </c>
    </row>
    <row r="4318" spans="1:4" x14ac:dyDescent="0.35">
      <c r="A4318">
        <v>304.23</v>
      </c>
      <c r="B4318">
        <v>3</v>
      </c>
      <c r="C4318">
        <v>0</v>
      </c>
      <c r="D4318">
        <v>9.126899999999992</v>
      </c>
    </row>
    <row r="4319" spans="1:4" x14ac:dyDescent="0.35">
      <c r="A4319">
        <v>167.86</v>
      </c>
      <c r="B4319">
        <v>2</v>
      </c>
      <c r="C4319">
        <v>0</v>
      </c>
      <c r="D4319">
        <v>78.894199999999998</v>
      </c>
    </row>
    <row r="4320" spans="1:4" x14ac:dyDescent="0.35">
      <c r="A4320">
        <v>82.38</v>
      </c>
      <c r="B4320">
        <v>6</v>
      </c>
      <c r="C4320">
        <v>0</v>
      </c>
      <c r="D4320">
        <v>25.537799999999997</v>
      </c>
    </row>
    <row r="4321" spans="1:4" x14ac:dyDescent="0.35">
      <c r="A4321">
        <v>23.976000000000003</v>
      </c>
      <c r="B4321">
        <v>3</v>
      </c>
      <c r="C4321">
        <v>0.2</v>
      </c>
      <c r="D4321">
        <v>-5.694300000000001</v>
      </c>
    </row>
    <row r="4322" spans="1:4" x14ac:dyDescent="0.35">
      <c r="A4322">
        <v>33.29</v>
      </c>
      <c r="B4322">
        <v>1</v>
      </c>
      <c r="C4322">
        <v>0</v>
      </c>
      <c r="D4322">
        <v>7.9895999999999994</v>
      </c>
    </row>
    <row r="4323" spans="1:4" x14ac:dyDescent="0.35">
      <c r="A4323">
        <v>14.952000000000004</v>
      </c>
      <c r="B4323">
        <v>2</v>
      </c>
      <c r="C4323">
        <v>0.7</v>
      </c>
      <c r="D4323">
        <v>-11.961599999999997</v>
      </c>
    </row>
    <row r="4324" spans="1:4" x14ac:dyDescent="0.35">
      <c r="A4324">
        <v>323.98199999999997</v>
      </c>
      <c r="B4324">
        <v>3</v>
      </c>
      <c r="C4324">
        <v>0.4</v>
      </c>
      <c r="D4324">
        <v>-80.995500000000021</v>
      </c>
    </row>
    <row r="4325" spans="1:4" x14ac:dyDescent="0.35">
      <c r="A4325">
        <v>2.2860000000000005</v>
      </c>
      <c r="B4325">
        <v>2</v>
      </c>
      <c r="C4325">
        <v>0.7</v>
      </c>
      <c r="D4325">
        <v>-1.6763999999999997</v>
      </c>
    </row>
    <row r="4326" spans="1:4" x14ac:dyDescent="0.35">
      <c r="A4326">
        <v>14.352000000000002</v>
      </c>
      <c r="B4326">
        <v>3</v>
      </c>
      <c r="C4326">
        <v>0.2</v>
      </c>
      <c r="D4326">
        <v>0.8969999999999998</v>
      </c>
    </row>
    <row r="4327" spans="1:4" x14ac:dyDescent="0.35">
      <c r="A4327">
        <v>71.975999999999999</v>
      </c>
      <c r="B4327">
        <v>3</v>
      </c>
      <c r="C4327">
        <v>0.2</v>
      </c>
      <c r="D4327">
        <v>0.89969999999999573</v>
      </c>
    </row>
    <row r="4328" spans="1:4" x14ac:dyDescent="0.35">
      <c r="A4328">
        <v>9.2099999999999991</v>
      </c>
      <c r="B4328">
        <v>3</v>
      </c>
      <c r="C4328">
        <v>0</v>
      </c>
      <c r="D4328">
        <v>2.3025000000000002</v>
      </c>
    </row>
    <row r="4329" spans="1:4" x14ac:dyDescent="0.35">
      <c r="A4329">
        <v>18</v>
      </c>
      <c r="B4329">
        <v>5</v>
      </c>
      <c r="C4329">
        <v>0</v>
      </c>
      <c r="D4329">
        <v>8.2799999999999994</v>
      </c>
    </row>
    <row r="4330" spans="1:4" x14ac:dyDescent="0.35">
      <c r="A4330">
        <v>42.929999999999993</v>
      </c>
      <c r="B4330">
        <v>9</v>
      </c>
      <c r="C4330">
        <v>0</v>
      </c>
      <c r="D4330">
        <v>19.318499999999997</v>
      </c>
    </row>
    <row r="4331" spans="1:4" x14ac:dyDescent="0.35">
      <c r="A4331">
        <v>15.552000000000003</v>
      </c>
      <c r="B4331">
        <v>3</v>
      </c>
      <c r="C4331">
        <v>0.2</v>
      </c>
      <c r="D4331">
        <v>5.4432</v>
      </c>
    </row>
    <row r="4332" spans="1:4" x14ac:dyDescent="0.35">
      <c r="A4332">
        <v>17.920000000000002</v>
      </c>
      <c r="B4332">
        <v>5</v>
      </c>
      <c r="C4332">
        <v>0.2</v>
      </c>
      <c r="D4332">
        <v>1.1200000000000001</v>
      </c>
    </row>
    <row r="4333" spans="1:4" x14ac:dyDescent="0.35">
      <c r="A4333">
        <v>19.989999999999998</v>
      </c>
      <c r="B4333">
        <v>1</v>
      </c>
      <c r="C4333">
        <v>0</v>
      </c>
      <c r="D4333">
        <v>6.796599999999998</v>
      </c>
    </row>
    <row r="4334" spans="1:4" x14ac:dyDescent="0.35">
      <c r="A4334">
        <v>22.92</v>
      </c>
      <c r="B4334">
        <v>5</v>
      </c>
      <c r="C4334">
        <v>0.2</v>
      </c>
      <c r="D4334">
        <v>8.0219999999999985</v>
      </c>
    </row>
    <row r="4335" spans="1:4" x14ac:dyDescent="0.35">
      <c r="A4335">
        <v>50.88</v>
      </c>
      <c r="B4335">
        <v>6</v>
      </c>
      <c r="C4335">
        <v>0.2</v>
      </c>
      <c r="D4335">
        <v>14.628000000000005</v>
      </c>
    </row>
    <row r="4336" spans="1:4" x14ac:dyDescent="0.35">
      <c r="A4336">
        <v>27.312000000000001</v>
      </c>
      <c r="B4336">
        <v>2</v>
      </c>
      <c r="C4336">
        <v>0.2</v>
      </c>
      <c r="D4336">
        <v>9.2178000000000004</v>
      </c>
    </row>
    <row r="4337" spans="1:4" x14ac:dyDescent="0.35">
      <c r="A4337">
        <v>7.9200000000000008</v>
      </c>
      <c r="B4337">
        <v>1</v>
      </c>
      <c r="C4337">
        <v>0.2</v>
      </c>
      <c r="D4337">
        <v>2.7719999999999994</v>
      </c>
    </row>
    <row r="4338" spans="1:4" x14ac:dyDescent="0.35">
      <c r="A4338">
        <v>14.368000000000002</v>
      </c>
      <c r="B4338">
        <v>2</v>
      </c>
      <c r="C4338">
        <v>0.2</v>
      </c>
      <c r="D4338">
        <v>3.9512</v>
      </c>
    </row>
    <row r="4339" spans="1:4" x14ac:dyDescent="0.35">
      <c r="A4339">
        <v>107.97</v>
      </c>
      <c r="B4339">
        <v>3</v>
      </c>
      <c r="C4339">
        <v>0</v>
      </c>
      <c r="D4339">
        <v>22.6737</v>
      </c>
    </row>
    <row r="4340" spans="1:4" x14ac:dyDescent="0.35">
      <c r="A4340">
        <v>113.82</v>
      </c>
      <c r="B4340">
        <v>3</v>
      </c>
      <c r="C4340">
        <v>0</v>
      </c>
      <c r="D4340">
        <v>53.495399999999989</v>
      </c>
    </row>
    <row r="4341" spans="1:4" x14ac:dyDescent="0.35">
      <c r="A4341">
        <v>5.1840000000000011</v>
      </c>
      <c r="B4341">
        <v>1</v>
      </c>
      <c r="C4341">
        <v>0.2</v>
      </c>
      <c r="D4341">
        <v>1.8144</v>
      </c>
    </row>
    <row r="4342" spans="1:4" x14ac:dyDescent="0.35">
      <c r="A4342">
        <v>16.28</v>
      </c>
      <c r="B4342">
        <v>2</v>
      </c>
      <c r="C4342">
        <v>0</v>
      </c>
      <c r="D4342">
        <v>6.5120000000000005</v>
      </c>
    </row>
    <row r="4343" spans="1:4" x14ac:dyDescent="0.35">
      <c r="A4343">
        <v>544.38</v>
      </c>
      <c r="B4343">
        <v>3</v>
      </c>
      <c r="C4343">
        <v>0</v>
      </c>
      <c r="D4343">
        <v>157.87019999999993</v>
      </c>
    </row>
    <row r="4344" spans="1:4" x14ac:dyDescent="0.35">
      <c r="A4344">
        <v>19.824000000000002</v>
      </c>
      <c r="B4344">
        <v>6</v>
      </c>
      <c r="C4344">
        <v>0.2</v>
      </c>
      <c r="D4344">
        <v>6.690599999999999</v>
      </c>
    </row>
    <row r="4345" spans="1:4" x14ac:dyDescent="0.35">
      <c r="A4345">
        <v>657.50400000000002</v>
      </c>
      <c r="B4345">
        <v>6</v>
      </c>
      <c r="C4345">
        <v>0.2</v>
      </c>
      <c r="D4345">
        <v>-131.50080000000005</v>
      </c>
    </row>
    <row r="4346" spans="1:4" x14ac:dyDescent="0.35">
      <c r="A4346">
        <v>99.54</v>
      </c>
      <c r="B4346">
        <v>2</v>
      </c>
      <c r="C4346">
        <v>0</v>
      </c>
      <c r="D4346">
        <v>10.949399999999997</v>
      </c>
    </row>
    <row r="4347" spans="1:4" x14ac:dyDescent="0.35">
      <c r="A4347">
        <v>199.96</v>
      </c>
      <c r="B4347">
        <v>4</v>
      </c>
      <c r="C4347">
        <v>0</v>
      </c>
      <c r="D4347">
        <v>85.982800000000012</v>
      </c>
    </row>
    <row r="4348" spans="1:4" x14ac:dyDescent="0.35">
      <c r="A4348">
        <v>631.78200000000004</v>
      </c>
      <c r="B4348">
        <v>2</v>
      </c>
      <c r="C4348">
        <v>0.1</v>
      </c>
      <c r="D4348">
        <v>140.39599999999993</v>
      </c>
    </row>
    <row r="4349" spans="1:4" x14ac:dyDescent="0.35">
      <c r="A4349">
        <v>60.72</v>
      </c>
      <c r="B4349">
        <v>3</v>
      </c>
      <c r="C4349">
        <v>0</v>
      </c>
      <c r="D4349">
        <v>26.1096</v>
      </c>
    </row>
    <row r="4350" spans="1:4" x14ac:dyDescent="0.35">
      <c r="A4350">
        <v>20.724000000000004</v>
      </c>
      <c r="B4350">
        <v>2</v>
      </c>
      <c r="C4350">
        <v>0.7</v>
      </c>
      <c r="D4350">
        <v>-15.197599999999994</v>
      </c>
    </row>
    <row r="4351" spans="1:4" x14ac:dyDescent="0.35">
      <c r="A4351">
        <v>415.87200000000007</v>
      </c>
      <c r="B4351">
        <v>8</v>
      </c>
      <c r="C4351">
        <v>0.2</v>
      </c>
      <c r="D4351">
        <v>-41.587199999999996</v>
      </c>
    </row>
    <row r="4352" spans="1:4" x14ac:dyDescent="0.35">
      <c r="A4352">
        <v>16.768000000000001</v>
      </c>
      <c r="B4352">
        <v>2</v>
      </c>
      <c r="C4352">
        <v>0.2</v>
      </c>
      <c r="D4352">
        <v>1.4672000000000001</v>
      </c>
    </row>
    <row r="4353" spans="1:4" x14ac:dyDescent="0.35">
      <c r="A4353">
        <v>27.12</v>
      </c>
      <c r="B4353">
        <v>2</v>
      </c>
      <c r="C4353">
        <v>0.2</v>
      </c>
      <c r="D4353">
        <v>-4.7460000000000013</v>
      </c>
    </row>
    <row r="4354" spans="1:4" x14ac:dyDescent="0.35">
      <c r="A4354">
        <v>95.84</v>
      </c>
      <c r="B4354">
        <v>4</v>
      </c>
      <c r="C4354">
        <v>0.2</v>
      </c>
      <c r="D4354">
        <v>34.741999999999997</v>
      </c>
    </row>
    <row r="4355" spans="1:4" x14ac:dyDescent="0.35">
      <c r="A4355">
        <v>12.96</v>
      </c>
      <c r="B4355">
        <v>2</v>
      </c>
      <c r="C4355">
        <v>0</v>
      </c>
      <c r="D4355">
        <v>6.2208000000000006</v>
      </c>
    </row>
    <row r="4356" spans="1:4" x14ac:dyDescent="0.35">
      <c r="A4356">
        <v>19.008000000000003</v>
      </c>
      <c r="B4356">
        <v>8</v>
      </c>
      <c r="C4356">
        <v>0.7</v>
      </c>
      <c r="D4356">
        <v>-12.671999999999997</v>
      </c>
    </row>
    <row r="4357" spans="1:4" x14ac:dyDescent="0.35">
      <c r="A4357">
        <v>1598.0580000000002</v>
      </c>
      <c r="B4357">
        <v>7</v>
      </c>
      <c r="C4357">
        <v>0.7</v>
      </c>
      <c r="D4357">
        <v>-1065.3719999999998</v>
      </c>
    </row>
    <row r="4358" spans="1:4" x14ac:dyDescent="0.35">
      <c r="A4358">
        <v>36.96</v>
      </c>
      <c r="B4358">
        <v>4</v>
      </c>
      <c r="C4358">
        <v>0.2</v>
      </c>
      <c r="D4358">
        <v>12.011999999999999</v>
      </c>
    </row>
    <row r="4359" spans="1:4" x14ac:dyDescent="0.35">
      <c r="A4359">
        <v>10.368000000000002</v>
      </c>
      <c r="B4359">
        <v>2</v>
      </c>
      <c r="C4359">
        <v>0.2</v>
      </c>
      <c r="D4359">
        <v>3.6288</v>
      </c>
    </row>
    <row r="4360" spans="1:4" x14ac:dyDescent="0.35">
      <c r="A4360">
        <v>77.720000000000013</v>
      </c>
      <c r="B4360">
        <v>1</v>
      </c>
      <c r="C4360">
        <v>0.6</v>
      </c>
      <c r="D4360">
        <v>-66.061999999999998</v>
      </c>
    </row>
    <row r="4361" spans="1:4" x14ac:dyDescent="0.35">
      <c r="A4361">
        <v>520.46399999999994</v>
      </c>
      <c r="B4361">
        <v>2</v>
      </c>
      <c r="C4361">
        <v>0.3</v>
      </c>
      <c r="D4361">
        <v>-14.870399999999961</v>
      </c>
    </row>
    <row r="4362" spans="1:4" x14ac:dyDescent="0.35">
      <c r="A4362">
        <v>111.96</v>
      </c>
      <c r="B4362">
        <v>2</v>
      </c>
      <c r="C4362">
        <v>0</v>
      </c>
      <c r="D4362">
        <v>54.860399999999998</v>
      </c>
    </row>
    <row r="4363" spans="1:4" x14ac:dyDescent="0.35">
      <c r="A4363">
        <v>29.160000000000004</v>
      </c>
      <c r="B4363">
        <v>3</v>
      </c>
      <c r="C4363">
        <v>0</v>
      </c>
      <c r="D4363">
        <v>8.4563999999999986</v>
      </c>
    </row>
    <row r="4364" spans="1:4" x14ac:dyDescent="0.35">
      <c r="A4364">
        <v>131.94</v>
      </c>
      <c r="B4364">
        <v>3</v>
      </c>
      <c r="C4364">
        <v>0</v>
      </c>
      <c r="D4364">
        <v>35.623800000000003</v>
      </c>
    </row>
    <row r="4365" spans="1:4" x14ac:dyDescent="0.35">
      <c r="A4365">
        <v>25.92</v>
      </c>
      <c r="B4365">
        <v>4</v>
      </c>
      <c r="C4365">
        <v>0</v>
      </c>
      <c r="D4365">
        <v>8.2943999999999996</v>
      </c>
    </row>
    <row r="4366" spans="1:4" x14ac:dyDescent="0.35">
      <c r="A4366">
        <v>704.76</v>
      </c>
      <c r="B4366">
        <v>4</v>
      </c>
      <c r="C4366">
        <v>0</v>
      </c>
      <c r="D4366">
        <v>162.09479999999996</v>
      </c>
    </row>
    <row r="4367" spans="1:4" x14ac:dyDescent="0.35">
      <c r="A4367">
        <v>7.41</v>
      </c>
      <c r="B4367">
        <v>3</v>
      </c>
      <c r="C4367">
        <v>0</v>
      </c>
      <c r="D4367">
        <v>3.4827000000000004</v>
      </c>
    </row>
    <row r="4368" spans="1:4" x14ac:dyDescent="0.35">
      <c r="A4368">
        <v>21.5</v>
      </c>
      <c r="B4368">
        <v>10</v>
      </c>
      <c r="C4368">
        <v>0</v>
      </c>
      <c r="D4368">
        <v>7.094999999999998</v>
      </c>
    </row>
    <row r="4369" spans="1:4" x14ac:dyDescent="0.35">
      <c r="A4369">
        <v>10.528</v>
      </c>
      <c r="B4369">
        <v>4</v>
      </c>
      <c r="C4369">
        <v>0.2</v>
      </c>
      <c r="D4369">
        <v>3.2899999999999996</v>
      </c>
    </row>
    <row r="4370" spans="1:4" x14ac:dyDescent="0.35">
      <c r="A4370">
        <v>20.544000000000004</v>
      </c>
      <c r="B4370">
        <v>6</v>
      </c>
      <c r="C4370">
        <v>0.2</v>
      </c>
      <c r="D4370">
        <v>6.4199999999999964</v>
      </c>
    </row>
    <row r="4371" spans="1:4" x14ac:dyDescent="0.35">
      <c r="A4371">
        <v>104.9</v>
      </c>
      <c r="B4371">
        <v>5</v>
      </c>
      <c r="C4371">
        <v>0</v>
      </c>
      <c r="D4371">
        <v>50.351999999999997</v>
      </c>
    </row>
    <row r="4372" spans="1:4" x14ac:dyDescent="0.35">
      <c r="A4372">
        <v>39.68</v>
      </c>
      <c r="B4372">
        <v>2</v>
      </c>
      <c r="C4372">
        <v>0</v>
      </c>
      <c r="D4372">
        <v>16.268800000000002</v>
      </c>
    </row>
    <row r="4373" spans="1:4" x14ac:dyDescent="0.35">
      <c r="A4373">
        <v>51.75</v>
      </c>
      <c r="B4373">
        <v>5</v>
      </c>
      <c r="C4373">
        <v>0</v>
      </c>
      <c r="D4373">
        <v>24.84</v>
      </c>
    </row>
    <row r="4374" spans="1:4" x14ac:dyDescent="0.35">
      <c r="A4374">
        <v>11.68</v>
      </c>
      <c r="B4374">
        <v>2</v>
      </c>
      <c r="C4374">
        <v>0</v>
      </c>
      <c r="D4374">
        <v>5.4895999999999994</v>
      </c>
    </row>
    <row r="4375" spans="1:4" x14ac:dyDescent="0.35">
      <c r="A4375">
        <v>159.75</v>
      </c>
      <c r="B4375">
        <v>5</v>
      </c>
      <c r="C4375">
        <v>0</v>
      </c>
      <c r="D4375">
        <v>11.182499999999997</v>
      </c>
    </row>
    <row r="4376" spans="1:4" x14ac:dyDescent="0.35">
      <c r="A4376">
        <v>103.96799999999999</v>
      </c>
      <c r="B4376">
        <v>6</v>
      </c>
      <c r="C4376">
        <v>0.2</v>
      </c>
      <c r="D4376">
        <v>16.894799999999996</v>
      </c>
    </row>
    <row r="4377" spans="1:4" x14ac:dyDescent="0.35">
      <c r="A4377">
        <v>303.25</v>
      </c>
      <c r="B4377">
        <v>5</v>
      </c>
      <c r="C4377">
        <v>0</v>
      </c>
      <c r="D4377">
        <v>63.682499999999997</v>
      </c>
    </row>
    <row r="4378" spans="1:4" x14ac:dyDescent="0.35">
      <c r="A4378">
        <v>270.71999999999997</v>
      </c>
      <c r="B4378">
        <v>3</v>
      </c>
      <c r="C4378">
        <v>0</v>
      </c>
      <c r="D4378">
        <v>78.508799999999965</v>
      </c>
    </row>
    <row r="4379" spans="1:4" x14ac:dyDescent="0.35">
      <c r="A4379">
        <v>1487.04</v>
      </c>
      <c r="B4379">
        <v>5</v>
      </c>
      <c r="C4379">
        <v>0.2</v>
      </c>
      <c r="D4379">
        <v>148.70400000000006</v>
      </c>
    </row>
    <row r="4380" spans="1:4" x14ac:dyDescent="0.35">
      <c r="A4380">
        <v>17.48</v>
      </c>
      <c r="B4380">
        <v>2</v>
      </c>
      <c r="C4380">
        <v>0</v>
      </c>
      <c r="D4380">
        <v>8.2156000000000002</v>
      </c>
    </row>
    <row r="4381" spans="1:4" x14ac:dyDescent="0.35">
      <c r="A4381">
        <v>71.88</v>
      </c>
      <c r="B4381">
        <v>2</v>
      </c>
      <c r="C4381">
        <v>0</v>
      </c>
      <c r="D4381">
        <v>32.345999999999997</v>
      </c>
    </row>
    <row r="4382" spans="1:4" x14ac:dyDescent="0.35">
      <c r="A4382">
        <v>60.449999999999996</v>
      </c>
      <c r="B4382">
        <v>3</v>
      </c>
      <c r="C4382">
        <v>0</v>
      </c>
      <c r="D4382">
        <v>16.3215</v>
      </c>
    </row>
    <row r="4383" spans="1:4" x14ac:dyDescent="0.35">
      <c r="A4383">
        <v>253.17599999999999</v>
      </c>
      <c r="B4383">
        <v>3</v>
      </c>
      <c r="C4383">
        <v>0.2</v>
      </c>
      <c r="D4383">
        <v>-31.64700000000002</v>
      </c>
    </row>
    <row r="4384" spans="1:4" x14ac:dyDescent="0.35">
      <c r="A4384">
        <v>2.879999999999999</v>
      </c>
      <c r="B4384">
        <v>5</v>
      </c>
      <c r="C4384">
        <v>0.8</v>
      </c>
      <c r="D4384">
        <v>-4.4639999999999995</v>
      </c>
    </row>
    <row r="4385" spans="1:4" x14ac:dyDescent="0.35">
      <c r="A4385">
        <v>384.94399999999996</v>
      </c>
      <c r="B4385">
        <v>4</v>
      </c>
      <c r="C4385">
        <v>0.3</v>
      </c>
      <c r="D4385">
        <v>-126.48159999999999</v>
      </c>
    </row>
    <row r="4386" spans="1:4" x14ac:dyDescent="0.35">
      <c r="A4386">
        <v>153.584</v>
      </c>
      <c r="B4386">
        <v>2</v>
      </c>
      <c r="C4386">
        <v>0.2</v>
      </c>
      <c r="D4386">
        <v>13.438599999999994</v>
      </c>
    </row>
    <row r="4387" spans="1:4" x14ac:dyDescent="0.35">
      <c r="A4387">
        <v>913.43000000000006</v>
      </c>
      <c r="B4387">
        <v>5</v>
      </c>
      <c r="C4387">
        <v>0.3</v>
      </c>
      <c r="D4387">
        <v>-52.195999999999913</v>
      </c>
    </row>
    <row r="4388" spans="1:4" x14ac:dyDescent="0.35">
      <c r="A4388">
        <v>43.92</v>
      </c>
      <c r="B4388">
        <v>4</v>
      </c>
      <c r="C4388">
        <v>0</v>
      </c>
      <c r="D4388">
        <v>11.858400000000003</v>
      </c>
    </row>
    <row r="4389" spans="1:4" x14ac:dyDescent="0.35">
      <c r="A4389">
        <v>25.031999999999996</v>
      </c>
      <c r="B4389">
        <v>3</v>
      </c>
      <c r="C4389">
        <v>0.2</v>
      </c>
      <c r="D4389">
        <v>7.822499999999998</v>
      </c>
    </row>
    <row r="4390" spans="1:4" x14ac:dyDescent="0.35">
      <c r="A4390">
        <v>46.76</v>
      </c>
      <c r="B4390">
        <v>7</v>
      </c>
      <c r="C4390">
        <v>0</v>
      </c>
      <c r="D4390">
        <v>22.444800000000001</v>
      </c>
    </row>
    <row r="4391" spans="1:4" x14ac:dyDescent="0.35">
      <c r="A4391">
        <v>183.96800000000002</v>
      </c>
      <c r="B4391">
        <v>2</v>
      </c>
      <c r="C4391">
        <v>0.2</v>
      </c>
      <c r="D4391">
        <v>-25.295600000000022</v>
      </c>
    </row>
    <row r="4392" spans="1:4" x14ac:dyDescent="0.35">
      <c r="A4392">
        <v>1259.97</v>
      </c>
      <c r="B4392">
        <v>3</v>
      </c>
      <c r="C4392">
        <v>0</v>
      </c>
      <c r="D4392">
        <v>327.59220000000005</v>
      </c>
    </row>
    <row r="4393" spans="1:4" x14ac:dyDescent="0.35">
      <c r="A4393">
        <v>68.97</v>
      </c>
      <c r="B4393">
        <v>3</v>
      </c>
      <c r="C4393">
        <v>0</v>
      </c>
      <c r="D4393">
        <v>19.311600000000002</v>
      </c>
    </row>
    <row r="4394" spans="1:4" x14ac:dyDescent="0.35">
      <c r="A4394">
        <v>70.367999999999995</v>
      </c>
      <c r="B4394">
        <v>2</v>
      </c>
      <c r="C4394">
        <v>0.2</v>
      </c>
      <c r="D4394">
        <v>6.1572000000000031</v>
      </c>
    </row>
    <row r="4395" spans="1:4" x14ac:dyDescent="0.35">
      <c r="A4395">
        <v>59.960000000000008</v>
      </c>
      <c r="B4395">
        <v>5</v>
      </c>
      <c r="C4395">
        <v>0.2</v>
      </c>
      <c r="D4395">
        <v>21.735500000000002</v>
      </c>
    </row>
    <row r="4396" spans="1:4" x14ac:dyDescent="0.35">
      <c r="A4396">
        <v>25.983999999999998</v>
      </c>
      <c r="B4396">
        <v>1</v>
      </c>
      <c r="C4396">
        <v>0.2</v>
      </c>
      <c r="D4396">
        <v>-5.1968000000000005</v>
      </c>
    </row>
    <row r="4397" spans="1:4" x14ac:dyDescent="0.35">
      <c r="A4397">
        <v>27.360000000000003</v>
      </c>
      <c r="B4397">
        <v>3</v>
      </c>
      <c r="C4397">
        <v>0.7</v>
      </c>
      <c r="D4397">
        <v>-21.887999999999991</v>
      </c>
    </row>
    <row r="4398" spans="1:4" x14ac:dyDescent="0.35">
      <c r="A4398">
        <v>361.37600000000003</v>
      </c>
      <c r="B4398">
        <v>2</v>
      </c>
      <c r="C4398">
        <v>0.2</v>
      </c>
      <c r="D4398">
        <v>27.103200000000001</v>
      </c>
    </row>
    <row r="4399" spans="1:4" x14ac:dyDescent="0.35">
      <c r="A4399">
        <v>172.18599999999998</v>
      </c>
      <c r="B4399">
        <v>2</v>
      </c>
      <c r="C4399">
        <v>0.3</v>
      </c>
      <c r="D4399">
        <v>-46.736200000000011</v>
      </c>
    </row>
    <row r="4400" spans="1:4" x14ac:dyDescent="0.35">
      <c r="A4400">
        <v>69.00800000000001</v>
      </c>
      <c r="B4400">
        <v>2</v>
      </c>
      <c r="C4400">
        <v>0.2</v>
      </c>
      <c r="D4400">
        <v>12.0764</v>
      </c>
    </row>
    <row r="4401" spans="1:4" x14ac:dyDescent="0.35">
      <c r="A4401">
        <v>199.89999999999998</v>
      </c>
      <c r="B4401">
        <v>5</v>
      </c>
      <c r="C4401">
        <v>0</v>
      </c>
      <c r="D4401">
        <v>89.954999999999984</v>
      </c>
    </row>
    <row r="4402" spans="1:4" x14ac:dyDescent="0.35">
      <c r="A4402">
        <v>901.94999999999993</v>
      </c>
      <c r="B4402">
        <v>3</v>
      </c>
      <c r="C4402">
        <v>0</v>
      </c>
      <c r="D4402">
        <v>297.64349999999996</v>
      </c>
    </row>
    <row r="4403" spans="1:4" x14ac:dyDescent="0.35">
      <c r="A4403">
        <v>971.5</v>
      </c>
      <c r="B4403">
        <v>5</v>
      </c>
      <c r="C4403">
        <v>0</v>
      </c>
      <c r="D4403">
        <v>252.59</v>
      </c>
    </row>
    <row r="4404" spans="1:4" x14ac:dyDescent="0.35">
      <c r="A4404">
        <v>11.328000000000001</v>
      </c>
      <c r="B4404">
        <v>2</v>
      </c>
      <c r="C4404">
        <v>0.2</v>
      </c>
      <c r="D4404">
        <v>2.5488000000000004</v>
      </c>
    </row>
    <row r="4405" spans="1:4" x14ac:dyDescent="0.35">
      <c r="A4405">
        <v>21.240000000000002</v>
      </c>
      <c r="B4405">
        <v>3</v>
      </c>
      <c r="C4405">
        <v>0</v>
      </c>
      <c r="D4405">
        <v>8.071200000000001</v>
      </c>
    </row>
    <row r="4406" spans="1:4" x14ac:dyDescent="0.35">
      <c r="A4406">
        <v>34.800000000000004</v>
      </c>
      <c r="B4406">
        <v>3</v>
      </c>
      <c r="C4406">
        <v>0.2</v>
      </c>
      <c r="D4406">
        <v>2.1749999999999989</v>
      </c>
    </row>
    <row r="4407" spans="1:4" x14ac:dyDescent="0.35">
      <c r="A4407">
        <v>38.975999999999999</v>
      </c>
      <c r="B4407">
        <v>3</v>
      </c>
      <c r="C4407">
        <v>0.2</v>
      </c>
      <c r="D4407">
        <v>-2.4359999999999999</v>
      </c>
    </row>
    <row r="4408" spans="1:4" x14ac:dyDescent="0.35">
      <c r="A4408">
        <v>9.08</v>
      </c>
      <c r="B4408">
        <v>2</v>
      </c>
      <c r="C4408">
        <v>0</v>
      </c>
      <c r="D4408">
        <v>4.0859999999999994</v>
      </c>
    </row>
    <row r="4409" spans="1:4" x14ac:dyDescent="0.35">
      <c r="A4409">
        <v>314.54999999999995</v>
      </c>
      <c r="B4409">
        <v>3</v>
      </c>
      <c r="C4409">
        <v>0</v>
      </c>
      <c r="D4409">
        <v>150.98399999999998</v>
      </c>
    </row>
    <row r="4410" spans="1:4" x14ac:dyDescent="0.35">
      <c r="A4410">
        <v>4.91</v>
      </c>
      <c r="B4410">
        <v>1</v>
      </c>
      <c r="C4410">
        <v>0</v>
      </c>
      <c r="D4410">
        <v>2.3077000000000001</v>
      </c>
    </row>
    <row r="4411" spans="1:4" x14ac:dyDescent="0.35">
      <c r="A4411">
        <v>5.78</v>
      </c>
      <c r="B4411">
        <v>2</v>
      </c>
      <c r="C4411">
        <v>0</v>
      </c>
      <c r="D4411">
        <v>2.7166000000000001</v>
      </c>
    </row>
    <row r="4412" spans="1:4" x14ac:dyDescent="0.35">
      <c r="A4412">
        <v>107.94</v>
      </c>
      <c r="B4412">
        <v>6</v>
      </c>
      <c r="C4412">
        <v>0</v>
      </c>
      <c r="D4412">
        <v>30.223200000000002</v>
      </c>
    </row>
    <row r="4413" spans="1:4" x14ac:dyDescent="0.35">
      <c r="A4413">
        <v>19.649999999999999</v>
      </c>
      <c r="B4413">
        <v>3</v>
      </c>
      <c r="C4413">
        <v>0</v>
      </c>
      <c r="D4413">
        <v>9.0389999999999997</v>
      </c>
    </row>
    <row r="4414" spans="1:4" x14ac:dyDescent="0.35">
      <c r="A4414">
        <v>617.97</v>
      </c>
      <c r="B4414">
        <v>3</v>
      </c>
      <c r="C4414">
        <v>0</v>
      </c>
      <c r="D4414">
        <v>160.6722</v>
      </c>
    </row>
    <row r="4415" spans="1:4" x14ac:dyDescent="0.35">
      <c r="A4415">
        <v>59.699999999999996</v>
      </c>
      <c r="B4415">
        <v>3</v>
      </c>
      <c r="C4415">
        <v>0</v>
      </c>
      <c r="D4415">
        <v>26.864999999999995</v>
      </c>
    </row>
    <row r="4416" spans="1:4" x14ac:dyDescent="0.35">
      <c r="A4416">
        <v>387.99</v>
      </c>
      <c r="B4416">
        <v>1</v>
      </c>
      <c r="C4416">
        <v>0</v>
      </c>
      <c r="D4416">
        <v>182.3553</v>
      </c>
    </row>
    <row r="4417" spans="1:4" x14ac:dyDescent="0.35">
      <c r="A4417">
        <v>575.91999999999996</v>
      </c>
      <c r="B4417">
        <v>2</v>
      </c>
      <c r="C4417">
        <v>0.2</v>
      </c>
      <c r="D4417">
        <v>71.989999999999981</v>
      </c>
    </row>
    <row r="4418" spans="1:4" x14ac:dyDescent="0.35">
      <c r="A4418">
        <v>30.4</v>
      </c>
      <c r="B4418">
        <v>5</v>
      </c>
      <c r="C4418">
        <v>0</v>
      </c>
      <c r="D4418">
        <v>15.2</v>
      </c>
    </row>
    <row r="4419" spans="1:4" x14ac:dyDescent="0.35">
      <c r="A4419">
        <v>478.24</v>
      </c>
      <c r="B4419">
        <v>8</v>
      </c>
      <c r="C4419">
        <v>0</v>
      </c>
      <c r="D4419">
        <v>219.99039999999997</v>
      </c>
    </row>
    <row r="4420" spans="1:4" x14ac:dyDescent="0.35">
      <c r="A4420">
        <v>190.84800000000001</v>
      </c>
      <c r="B4420">
        <v>3</v>
      </c>
      <c r="C4420">
        <v>0.2</v>
      </c>
      <c r="D4420">
        <v>-21.470400000000026</v>
      </c>
    </row>
    <row r="4421" spans="1:4" x14ac:dyDescent="0.35">
      <c r="A4421">
        <v>5.4840000000000009</v>
      </c>
      <c r="B4421">
        <v>4</v>
      </c>
      <c r="C4421">
        <v>0.7</v>
      </c>
      <c r="D4421">
        <v>-4.0215999999999994</v>
      </c>
    </row>
    <row r="4422" spans="1:4" x14ac:dyDescent="0.35">
      <c r="A4422">
        <v>40.92</v>
      </c>
      <c r="B4422">
        <v>5</v>
      </c>
      <c r="C4422">
        <v>0.2</v>
      </c>
      <c r="D4422">
        <v>3.0690000000000026</v>
      </c>
    </row>
    <row r="4423" spans="1:4" x14ac:dyDescent="0.35">
      <c r="A4423">
        <v>15.552000000000003</v>
      </c>
      <c r="B4423">
        <v>3</v>
      </c>
      <c r="C4423">
        <v>0.2</v>
      </c>
      <c r="D4423">
        <v>2.3327999999999989</v>
      </c>
    </row>
    <row r="4424" spans="1:4" x14ac:dyDescent="0.35">
      <c r="A4424">
        <v>17.239999999999998</v>
      </c>
      <c r="B4424">
        <v>2</v>
      </c>
      <c r="C4424">
        <v>0</v>
      </c>
      <c r="D4424">
        <v>4.4824000000000002</v>
      </c>
    </row>
    <row r="4425" spans="1:4" x14ac:dyDescent="0.35">
      <c r="A4425">
        <v>302.94</v>
      </c>
      <c r="B4425">
        <v>3</v>
      </c>
      <c r="C4425">
        <v>0</v>
      </c>
      <c r="D4425">
        <v>75.735000000000014</v>
      </c>
    </row>
    <row r="4426" spans="1:4" x14ac:dyDescent="0.35">
      <c r="A4426">
        <v>34.75</v>
      </c>
      <c r="B4426">
        <v>5</v>
      </c>
      <c r="C4426">
        <v>0</v>
      </c>
      <c r="D4426">
        <v>15.637499999999999</v>
      </c>
    </row>
    <row r="4427" spans="1:4" x14ac:dyDescent="0.35">
      <c r="A4427">
        <v>113.94</v>
      </c>
      <c r="B4427">
        <v>6</v>
      </c>
      <c r="C4427">
        <v>0</v>
      </c>
      <c r="D4427">
        <v>54.691199999999995</v>
      </c>
    </row>
    <row r="4428" spans="1:4" x14ac:dyDescent="0.35">
      <c r="A4428">
        <v>55.98</v>
      </c>
      <c r="B4428">
        <v>2</v>
      </c>
      <c r="C4428">
        <v>0</v>
      </c>
      <c r="D4428">
        <v>15.674399999999999</v>
      </c>
    </row>
    <row r="4429" spans="1:4" x14ac:dyDescent="0.35">
      <c r="A4429">
        <v>27.18</v>
      </c>
      <c r="B4429">
        <v>3</v>
      </c>
      <c r="C4429">
        <v>0</v>
      </c>
      <c r="D4429">
        <v>12.231</v>
      </c>
    </row>
    <row r="4430" spans="1:4" x14ac:dyDescent="0.35">
      <c r="A4430">
        <v>1805.88</v>
      </c>
      <c r="B4430">
        <v>6</v>
      </c>
      <c r="C4430">
        <v>0</v>
      </c>
      <c r="D4430">
        <v>523.70519999999988</v>
      </c>
    </row>
    <row r="4431" spans="1:4" x14ac:dyDescent="0.35">
      <c r="A4431">
        <v>70.949999999999989</v>
      </c>
      <c r="B4431">
        <v>3</v>
      </c>
      <c r="C4431">
        <v>0</v>
      </c>
      <c r="D4431">
        <v>18.447000000000003</v>
      </c>
    </row>
    <row r="4432" spans="1:4" x14ac:dyDescent="0.35">
      <c r="A4432">
        <v>20</v>
      </c>
      <c r="B4432">
        <v>4</v>
      </c>
      <c r="C4432">
        <v>0</v>
      </c>
      <c r="D4432">
        <v>9.6</v>
      </c>
    </row>
    <row r="4433" spans="1:4" x14ac:dyDescent="0.35">
      <c r="A4433">
        <v>7.98</v>
      </c>
      <c r="B4433">
        <v>3</v>
      </c>
      <c r="C4433">
        <v>0</v>
      </c>
      <c r="D4433">
        <v>2.0747999999999998</v>
      </c>
    </row>
    <row r="4434" spans="1:4" x14ac:dyDescent="0.35">
      <c r="A4434">
        <v>24.1</v>
      </c>
      <c r="B4434">
        <v>5</v>
      </c>
      <c r="C4434">
        <v>0</v>
      </c>
      <c r="D4434">
        <v>9.1580000000000013</v>
      </c>
    </row>
    <row r="4435" spans="1:4" x14ac:dyDescent="0.35">
      <c r="A4435">
        <v>8.75</v>
      </c>
      <c r="B4435">
        <v>1</v>
      </c>
      <c r="C4435">
        <v>0</v>
      </c>
      <c r="D4435">
        <v>2.6249999999999991</v>
      </c>
    </row>
    <row r="4436" spans="1:4" x14ac:dyDescent="0.35">
      <c r="A4436">
        <v>842.94</v>
      </c>
      <c r="B4436">
        <v>3</v>
      </c>
      <c r="C4436">
        <v>0</v>
      </c>
      <c r="D4436">
        <v>160.15860000000001</v>
      </c>
    </row>
    <row r="4437" spans="1:4" x14ac:dyDescent="0.35">
      <c r="A4437">
        <v>2.1819999999999995</v>
      </c>
      <c r="B4437">
        <v>1</v>
      </c>
      <c r="C4437">
        <v>0.8</v>
      </c>
      <c r="D4437">
        <v>-3.6002999999999998</v>
      </c>
    </row>
    <row r="4438" spans="1:4" x14ac:dyDescent="0.35">
      <c r="A4438">
        <v>27.384</v>
      </c>
      <c r="B4438">
        <v>7</v>
      </c>
      <c r="C4438">
        <v>0.2</v>
      </c>
      <c r="D4438">
        <v>2.7384000000000022</v>
      </c>
    </row>
    <row r="4439" spans="1:4" x14ac:dyDescent="0.35">
      <c r="A4439">
        <v>26.405999999999992</v>
      </c>
      <c r="B4439">
        <v>3</v>
      </c>
      <c r="C4439">
        <v>0.8</v>
      </c>
      <c r="D4439">
        <v>-71.296199999999999</v>
      </c>
    </row>
    <row r="4440" spans="1:4" x14ac:dyDescent="0.35">
      <c r="A4440">
        <v>10.368000000000002</v>
      </c>
      <c r="B4440">
        <v>2</v>
      </c>
      <c r="C4440">
        <v>0.2</v>
      </c>
      <c r="D4440">
        <v>3.6288</v>
      </c>
    </row>
    <row r="4441" spans="1:4" x14ac:dyDescent="0.35">
      <c r="A4441">
        <v>23.680000000000003</v>
      </c>
      <c r="B4441">
        <v>4</v>
      </c>
      <c r="C4441">
        <v>0.2</v>
      </c>
      <c r="D4441">
        <v>7.3999999999999995</v>
      </c>
    </row>
    <row r="4442" spans="1:4" x14ac:dyDescent="0.35">
      <c r="A4442">
        <v>109.95</v>
      </c>
      <c r="B4442">
        <v>1</v>
      </c>
      <c r="C4442">
        <v>0</v>
      </c>
      <c r="D4442">
        <v>36.283500000000004</v>
      </c>
    </row>
    <row r="4443" spans="1:4" x14ac:dyDescent="0.35">
      <c r="A4443">
        <v>965.84999999999991</v>
      </c>
      <c r="B4443">
        <v>5</v>
      </c>
      <c r="C4443">
        <v>0</v>
      </c>
      <c r="D4443">
        <v>135.21900000000002</v>
      </c>
    </row>
    <row r="4444" spans="1:4" x14ac:dyDescent="0.35">
      <c r="A4444">
        <v>29.2</v>
      </c>
      <c r="B4444">
        <v>5</v>
      </c>
      <c r="C4444">
        <v>0</v>
      </c>
      <c r="D4444">
        <v>10.511999999999999</v>
      </c>
    </row>
    <row r="4445" spans="1:4" x14ac:dyDescent="0.35">
      <c r="A4445">
        <v>32.400000000000006</v>
      </c>
      <c r="B4445">
        <v>5</v>
      </c>
      <c r="C4445">
        <v>0</v>
      </c>
      <c r="D4445">
        <v>15.552000000000001</v>
      </c>
    </row>
    <row r="4446" spans="1:4" x14ac:dyDescent="0.35">
      <c r="A4446">
        <v>78.349999999999994</v>
      </c>
      <c r="B4446">
        <v>5</v>
      </c>
      <c r="C4446">
        <v>0</v>
      </c>
      <c r="D4446">
        <v>36.824499999999993</v>
      </c>
    </row>
    <row r="4447" spans="1:4" x14ac:dyDescent="0.35">
      <c r="A4447">
        <v>31.68</v>
      </c>
      <c r="B4447">
        <v>6</v>
      </c>
      <c r="C4447">
        <v>0</v>
      </c>
      <c r="D4447">
        <v>14.256</v>
      </c>
    </row>
    <row r="4448" spans="1:4" x14ac:dyDescent="0.35">
      <c r="A4448">
        <v>29.12</v>
      </c>
      <c r="B4448">
        <v>4</v>
      </c>
      <c r="C4448">
        <v>0</v>
      </c>
      <c r="D4448">
        <v>14.268800000000001</v>
      </c>
    </row>
    <row r="4449" spans="1:4" x14ac:dyDescent="0.35">
      <c r="A4449">
        <v>169.45</v>
      </c>
      <c r="B4449">
        <v>5</v>
      </c>
      <c r="C4449">
        <v>0</v>
      </c>
      <c r="D4449">
        <v>42.362499999999997</v>
      </c>
    </row>
    <row r="4450" spans="1:4" x14ac:dyDescent="0.35">
      <c r="A4450">
        <v>12.56</v>
      </c>
      <c r="B4450">
        <v>2</v>
      </c>
      <c r="C4450">
        <v>0</v>
      </c>
      <c r="D4450">
        <v>4.0191999999999997</v>
      </c>
    </row>
    <row r="4451" spans="1:4" x14ac:dyDescent="0.35">
      <c r="A4451">
        <v>6.48</v>
      </c>
      <c r="B4451">
        <v>1</v>
      </c>
      <c r="C4451">
        <v>0</v>
      </c>
      <c r="D4451">
        <v>3.1104000000000003</v>
      </c>
    </row>
    <row r="4452" spans="1:4" x14ac:dyDescent="0.35">
      <c r="A4452">
        <v>186.69</v>
      </c>
      <c r="B4452">
        <v>3</v>
      </c>
      <c r="C4452">
        <v>0</v>
      </c>
      <c r="D4452">
        <v>87.744299999999981</v>
      </c>
    </row>
    <row r="4453" spans="1:4" x14ac:dyDescent="0.35">
      <c r="A4453">
        <v>25.4</v>
      </c>
      <c r="B4453">
        <v>5</v>
      </c>
      <c r="C4453">
        <v>0</v>
      </c>
      <c r="D4453">
        <v>8.6359999999999992</v>
      </c>
    </row>
    <row r="4454" spans="1:4" x14ac:dyDescent="0.35">
      <c r="A4454">
        <v>43.96</v>
      </c>
      <c r="B4454">
        <v>2</v>
      </c>
      <c r="C4454">
        <v>0</v>
      </c>
      <c r="D4454">
        <v>20.661200000000001</v>
      </c>
    </row>
    <row r="4455" spans="1:4" x14ac:dyDescent="0.35">
      <c r="A4455">
        <v>1279.165</v>
      </c>
      <c r="B4455">
        <v>5</v>
      </c>
      <c r="C4455">
        <v>0.15</v>
      </c>
      <c r="D4455">
        <v>225.73499999999993</v>
      </c>
    </row>
    <row r="4456" spans="1:4" x14ac:dyDescent="0.35">
      <c r="A4456">
        <v>27.92</v>
      </c>
      <c r="B4456">
        <v>4</v>
      </c>
      <c r="C4456">
        <v>0</v>
      </c>
      <c r="D4456">
        <v>0.5583999999999989</v>
      </c>
    </row>
    <row r="4457" spans="1:4" x14ac:dyDescent="0.35">
      <c r="A4457">
        <v>129.56800000000001</v>
      </c>
      <c r="B4457">
        <v>2</v>
      </c>
      <c r="C4457">
        <v>0.2</v>
      </c>
      <c r="D4457">
        <v>-12.956799999999994</v>
      </c>
    </row>
    <row r="4458" spans="1:4" x14ac:dyDescent="0.35">
      <c r="A4458">
        <v>6.3680000000000003</v>
      </c>
      <c r="B4458">
        <v>2</v>
      </c>
      <c r="C4458">
        <v>0.2</v>
      </c>
      <c r="D4458">
        <v>2.1492</v>
      </c>
    </row>
    <row r="4459" spans="1:4" x14ac:dyDescent="0.35">
      <c r="A4459">
        <v>244.54999999999998</v>
      </c>
      <c r="B4459">
        <v>5</v>
      </c>
      <c r="C4459">
        <v>0</v>
      </c>
      <c r="D4459">
        <v>114.93849999999998</v>
      </c>
    </row>
    <row r="4460" spans="1:4" x14ac:dyDescent="0.35">
      <c r="A4460">
        <v>1332.4960000000001</v>
      </c>
      <c r="B4460">
        <v>2</v>
      </c>
      <c r="C4460">
        <v>0.2</v>
      </c>
      <c r="D4460">
        <v>-299.8116</v>
      </c>
    </row>
    <row r="4461" spans="1:4" x14ac:dyDescent="0.35">
      <c r="A4461">
        <v>32.776000000000003</v>
      </c>
      <c r="B4461">
        <v>1</v>
      </c>
      <c r="C4461">
        <v>0.2</v>
      </c>
      <c r="D4461">
        <v>3.2776000000000014</v>
      </c>
    </row>
    <row r="4462" spans="1:4" x14ac:dyDescent="0.35">
      <c r="A4462">
        <v>147.184</v>
      </c>
      <c r="B4462">
        <v>2</v>
      </c>
      <c r="C4462">
        <v>0.2</v>
      </c>
      <c r="D4462">
        <v>-29.436800000000012</v>
      </c>
    </row>
    <row r="4463" spans="1:4" x14ac:dyDescent="0.35">
      <c r="A4463">
        <v>54.384000000000007</v>
      </c>
      <c r="B4463">
        <v>2</v>
      </c>
      <c r="C4463">
        <v>0.2</v>
      </c>
      <c r="D4463">
        <v>1.359599999999995</v>
      </c>
    </row>
    <row r="4464" spans="1:4" x14ac:dyDescent="0.35">
      <c r="A4464">
        <v>76.77600000000001</v>
      </c>
      <c r="B4464">
        <v>4</v>
      </c>
      <c r="C4464">
        <v>0.7</v>
      </c>
      <c r="D4464">
        <v>-58.861599999999981</v>
      </c>
    </row>
    <row r="4465" spans="1:4" x14ac:dyDescent="0.35">
      <c r="A4465">
        <v>14.352000000000002</v>
      </c>
      <c r="B4465">
        <v>3</v>
      </c>
      <c r="C4465">
        <v>0.2</v>
      </c>
      <c r="D4465">
        <v>5.2026000000000003</v>
      </c>
    </row>
    <row r="4466" spans="1:4" x14ac:dyDescent="0.35">
      <c r="A4466">
        <v>209.79200000000003</v>
      </c>
      <c r="B4466">
        <v>2</v>
      </c>
      <c r="C4466">
        <v>0.2</v>
      </c>
      <c r="D4466">
        <v>26.22399999999999</v>
      </c>
    </row>
    <row r="4467" spans="1:4" x14ac:dyDescent="0.35">
      <c r="A4467">
        <v>3.3040000000000003</v>
      </c>
      <c r="B4467">
        <v>1</v>
      </c>
      <c r="C4467">
        <v>0.2</v>
      </c>
      <c r="D4467">
        <v>1.1151</v>
      </c>
    </row>
    <row r="4468" spans="1:4" x14ac:dyDescent="0.35">
      <c r="A4468">
        <v>16.38</v>
      </c>
      <c r="B4468">
        <v>9</v>
      </c>
      <c r="C4468">
        <v>0</v>
      </c>
      <c r="D4468">
        <v>7.3709999999999996</v>
      </c>
    </row>
    <row r="4469" spans="1:4" x14ac:dyDescent="0.35">
      <c r="A4469">
        <v>167.96</v>
      </c>
      <c r="B4469">
        <v>2</v>
      </c>
      <c r="C4469">
        <v>0</v>
      </c>
      <c r="D4469">
        <v>78.941199999999995</v>
      </c>
    </row>
    <row r="4470" spans="1:4" x14ac:dyDescent="0.35">
      <c r="A4470">
        <v>321.56799999999998</v>
      </c>
      <c r="B4470">
        <v>2</v>
      </c>
      <c r="C4470">
        <v>0.2</v>
      </c>
      <c r="D4470">
        <v>-16.078399999999988</v>
      </c>
    </row>
    <row r="4471" spans="1:4" x14ac:dyDescent="0.35">
      <c r="A4471">
        <v>12.96</v>
      </c>
      <c r="B4471">
        <v>2</v>
      </c>
      <c r="C4471">
        <v>0</v>
      </c>
      <c r="D4471">
        <v>6.2208000000000006</v>
      </c>
    </row>
    <row r="4472" spans="1:4" x14ac:dyDescent="0.35">
      <c r="A4472">
        <v>128.05799999999999</v>
      </c>
      <c r="B4472">
        <v>3</v>
      </c>
      <c r="C4472">
        <v>0.3</v>
      </c>
      <c r="D4472">
        <v>-23.782199999999996</v>
      </c>
    </row>
    <row r="4473" spans="1:4" x14ac:dyDescent="0.35">
      <c r="A4473">
        <v>63.686</v>
      </c>
      <c r="B4473">
        <v>1</v>
      </c>
      <c r="C4473">
        <v>0.3</v>
      </c>
      <c r="D4473">
        <v>-15.466600000000003</v>
      </c>
    </row>
    <row r="4474" spans="1:4" x14ac:dyDescent="0.35">
      <c r="A4474">
        <v>239.976</v>
      </c>
      <c r="B4474">
        <v>3</v>
      </c>
      <c r="C4474">
        <v>0.2</v>
      </c>
      <c r="D4474">
        <v>65.993400000000008</v>
      </c>
    </row>
    <row r="4475" spans="1:4" x14ac:dyDescent="0.35">
      <c r="A4475">
        <v>344.22</v>
      </c>
      <c r="B4475">
        <v>2</v>
      </c>
      <c r="C4475">
        <v>0.4</v>
      </c>
      <c r="D4475">
        <v>-189.32100000000003</v>
      </c>
    </row>
    <row r="4476" spans="1:4" x14ac:dyDescent="0.35">
      <c r="A4476">
        <v>15.552000000000003</v>
      </c>
      <c r="B4476">
        <v>3</v>
      </c>
      <c r="C4476">
        <v>0.2</v>
      </c>
      <c r="D4476">
        <v>5.4432</v>
      </c>
    </row>
    <row r="4477" spans="1:4" x14ac:dyDescent="0.35">
      <c r="A4477">
        <v>21.248000000000001</v>
      </c>
      <c r="B4477">
        <v>4</v>
      </c>
      <c r="C4477">
        <v>0.2</v>
      </c>
      <c r="D4477">
        <v>7.436799999999999</v>
      </c>
    </row>
    <row r="4478" spans="1:4" x14ac:dyDescent="0.35">
      <c r="A4478">
        <v>8.4480000000000004</v>
      </c>
      <c r="B4478">
        <v>2</v>
      </c>
      <c r="C4478">
        <v>0.2</v>
      </c>
      <c r="D4478">
        <v>2.6399999999999997</v>
      </c>
    </row>
    <row r="4479" spans="1:4" x14ac:dyDescent="0.35">
      <c r="A4479">
        <v>333.09000000000003</v>
      </c>
      <c r="B4479">
        <v>3</v>
      </c>
      <c r="C4479">
        <v>0</v>
      </c>
      <c r="D4479">
        <v>23.316299999999984</v>
      </c>
    </row>
    <row r="4480" spans="1:4" x14ac:dyDescent="0.35">
      <c r="A4480">
        <v>248.98</v>
      </c>
      <c r="B4480">
        <v>2</v>
      </c>
      <c r="C4480">
        <v>0</v>
      </c>
      <c r="D4480">
        <v>54.775599999999997</v>
      </c>
    </row>
    <row r="4481" spans="1:4" x14ac:dyDescent="0.35">
      <c r="A4481">
        <v>24.900000000000002</v>
      </c>
      <c r="B4481">
        <v>5</v>
      </c>
      <c r="C4481">
        <v>0</v>
      </c>
      <c r="D4481">
        <v>11.703000000000001</v>
      </c>
    </row>
    <row r="4482" spans="1:4" x14ac:dyDescent="0.35">
      <c r="A4482">
        <v>15.260000000000002</v>
      </c>
      <c r="B4482">
        <v>7</v>
      </c>
      <c r="C4482">
        <v>0</v>
      </c>
      <c r="D4482">
        <v>5.0358000000000001</v>
      </c>
    </row>
    <row r="4483" spans="1:4" x14ac:dyDescent="0.35">
      <c r="A4483">
        <v>43.32</v>
      </c>
      <c r="B4483">
        <v>2</v>
      </c>
      <c r="C4483">
        <v>0</v>
      </c>
      <c r="D4483">
        <v>14.295599999999997</v>
      </c>
    </row>
    <row r="4484" spans="1:4" x14ac:dyDescent="0.35">
      <c r="A4484">
        <v>43.584000000000003</v>
      </c>
      <c r="B4484">
        <v>12</v>
      </c>
      <c r="C4484">
        <v>0.2</v>
      </c>
      <c r="D4484">
        <v>15.799199999999999</v>
      </c>
    </row>
    <row r="4485" spans="1:4" x14ac:dyDescent="0.35">
      <c r="A4485">
        <v>116.28</v>
      </c>
      <c r="B4485">
        <v>3</v>
      </c>
      <c r="C4485">
        <v>0</v>
      </c>
      <c r="D4485">
        <v>56.977199999999996</v>
      </c>
    </row>
    <row r="4486" spans="1:4" x14ac:dyDescent="0.35">
      <c r="A4486">
        <v>9.2959999999999994</v>
      </c>
      <c r="B4486">
        <v>2</v>
      </c>
      <c r="C4486">
        <v>0.2</v>
      </c>
      <c r="D4486">
        <v>3.0211999999999994</v>
      </c>
    </row>
    <row r="4487" spans="1:4" x14ac:dyDescent="0.35">
      <c r="A4487">
        <v>19.440000000000001</v>
      </c>
      <c r="B4487">
        <v>3</v>
      </c>
      <c r="C4487">
        <v>0</v>
      </c>
      <c r="D4487">
        <v>9.3312000000000008</v>
      </c>
    </row>
    <row r="4488" spans="1:4" x14ac:dyDescent="0.35">
      <c r="A4488">
        <v>314.54999999999995</v>
      </c>
      <c r="B4488">
        <v>3</v>
      </c>
      <c r="C4488">
        <v>0</v>
      </c>
      <c r="D4488">
        <v>150.98399999999998</v>
      </c>
    </row>
    <row r="4489" spans="1:4" x14ac:dyDescent="0.35">
      <c r="A4489">
        <v>16.269999999999996</v>
      </c>
      <c r="B4489">
        <v>5</v>
      </c>
      <c r="C4489">
        <v>0.8</v>
      </c>
      <c r="D4489">
        <v>-25.218500000000006</v>
      </c>
    </row>
    <row r="4490" spans="1:4" x14ac:dyDescent="0.35">
      <c r="A4490">
        <v>69.12</v>
      </c>
      <c r="B4490">
        <v>9</v>
      </c>
      <c r="C4490">
        <v>0.2</v>
      </c>
      <c r="D4490">
        <v>-14.687999999999999</v>
      </c>
    </row>
    <row r="4491" spans="1:4" x14ac:dyDescent="0.35">
      <c r="A4491">
        <v>4.4699999999999989</v>
      </c>
      <c r="B4491">
        <v>3</v>
      </c>
      <c r="C4491">
        <v>0.8</v>
      </c>
      <c r="D4491">
        <v>-7.8225000000000016</v>
      </c>
    </row>
    <row r="4492" spans="1:4" x14ac:dyDescent="0.35">
      <c r="A4492">
        <v>418.29599999999994</v>
      </c>
      <c r="B4492">
        <v>3</v>
      </c>
      <c r="C4492">
        <v>0.2</v>
      </c>
      <c r="D4492">
        <v>5.2287000000000035</v>
      </c>
    </row>
    <row r="4493" spans="1:4" x14ac:dyDescent="0.35">
      <c r="A4493">
        <v>659.98799999999994</v>
      </c>
      <c r="B4493">
        <v>2</v>
      </c>
      <c r="C4493">
        <v>0.4</v>
      </c>
      <c r="D4493">
        <v>109.99799999999999</v>
      </c>
    </row>
    <row r="4494" spans="1:4" x14ac:dyDescent="0.35">
      <c r="A4494">
        <v>8.1280000000000001</v>
      </c>
      <c r="B4494">
        <v>2</v>
      </c>
      <c r="C4494">
        <v>0.2</v>
      </c>
      <c r="D4494">
        <v>1.4223999999999997</v>
      </c>
    </row>
    <row r="4495" spans="1:4" x14ac:dyDescent="0.35">
      <c r="A4495">
        <v>36.288000000000011</v>
      </c>
      <c r="B4495">
        <v>7</v>
      </c>
      <c r="C4495">
        <v>0.2</v>
      </c>
      <c r="D4495">
        <v>12.700800000000001</v>
      </c>
    </row>
    <row r="4496" spans="1:4" x14ac:dyDescent="0.35">
      <c r="A4496">
        <v>909.7199999999998</v>
      </c>
      <c r="B4496">
        <v>6</v>
      </c>
      <c r="C4496">
        <v>0.3</v>
      </c>
      <c r="D4496">
        <v>-51.983999999999924</v>
      </c>
    </row>
    <row r="4497" spans="1:4" x14ac:dyDescent="0.35">
      <c r="A4497">
        <v>917.92349999999988</v>
      </c>
      <c r="B4497">
        <v>9</v>
      </c>
      <c r="C4497">
        <v>0.15</v>
      </c>
      <c r="D4497">
        <v>75.593699999999899</v>
      </c>
    </row>
    <row r="4498" spans="1:4" x14ac:dyDescent="0.35">
      <c r="A4498">
        <v>38.880000000000003</v>
      </c>
      <c r="B4498">
        <v>6</v>
      </c>
      <c r="C4498">
        <v>0</v>
      </c>
      <c r="D4498">
        <v>19.051200000000001</v>
      </c>
    </row>
    <row r="4499" spans="1:4" x14ac:dyDescent="0.35">
      <c r="A4499">
        <v>631.17600000000016</v>
      </c>
      <c r="B4499">
        <v>4</v>
      </c>
      <c r="C4499">
        <v>0.7</v>
      </c>
      <c r="D4499">
        <v>-462.86239999999998</v>
      </c>
    </row>
    <row r="4500" spans="1:4" x14ac:dyDescent="0.35">
      <c r="A4500">
        <v>12.96</v>
      </c>
      <c r="B4500">
        <v>2</v>
      </c>
      <c r="C4500">
        <v>0</v>
      </c>
      <c r="D4500">
        <v>6.2208000000000006</v>
      </c>
    </row>
    <row r="4501" spans="1:4" x14ac:dyDescent="0.35">
      <c r="A4501">
        <v>12.96</v>
      </c>
      <c r="B4501">
        <v>2</v>
      </c>
      <c r="C4501">
        <v>0</v>
      </c>
      <c r="D4501">
        <v>6.2208000000000006</v>
      </c>
    </row>
    <row r="4502" spans="1:4" x14ac:dyDescent="0.35">
      <c r="A4502">
        <v>23.2</v>
      </c>
      <c r="B4502">
        <v>5</v>
      </c>
      <c r="C4502">
        <v>0.2</v>
      </c>
      <c r="D4502">
        <v>8.1199999999999974</v>
      </c>
    </row>
    <row r="4503" spans="1:4" x14ac:dyDescent="0.35">
      <c r="A4503">
        <v>25.920000000000005</v>
      </c>
      <c r="B4503">
        <v>5</v>
      </c>
      <c r="C4503">
        <v>0.2</v>
      </c>
      <c r="D4503">
        <v>9.0719999999999992</v>
      </c>
    </row>
    <row r="4504" spans="1:4" x14ac:dyDescent="0.35">
      <c r="A4504">
        <v>21.312000000000005</v>
      </c>
      <c r="B4504">
        <v>6</v>
      </c>
      <c r="C4504">
        <v>0.2</v>
      </c>
      <c r="D4504">
        <v>7.1928000000000001</v>
      </c>
    </row>
    <row r="4505" spans="1:4" x14ac:dyDescent="0.35">
      <c r="A4505">
        <v>173.65600000000003</v>
      </c>
      <c r="B4505">
        <v>7</v>
      </c>
      <c r="C4505">
        <v>0.2</v>
      </c>
      <c r="D4505">
        <v>17.365599999999993</v>
      </c>
    </row>
    <row r="4506" spans="1:4" x14ac:dyDescent="0.35">
      <c r="A4506">
        <v>361.96</v>
      </c>
      <c r="B4506">
        <v>2</v>
      </c>
      <c r="C4506">
        <v>0</v>
      </c>
      <c r="D4506">
        <v>101.34879999999998</v>
      </c>
    </row>
    <row r="4507" spans="1:4" x14ac:dyDescent="0.35">
      <c r="A4507">
        <v>62.849999999999994</v>
      </c>
      <c r="B4507">
        <v>3</v>
      </c>
      <c r="C4507">
        <v>0</v>
      </c>
      <c r="D4507">
        <v>13.198499999999999</v>
      </c>
    </row>
    <row r="4508" spans="1:4" x14ac:dyDescent="0.35">
      <c r="A4508">
        <v>818.37600000000009</v>
      </c>
      <c r="B4508">
        <v>3</v>
      </c>
      <c r="C4508">
        <v>0.2</v>
      </c>
      <c r="D4508">
        <v>51.148499999999984</v>
      </c>
    </row>
    <row r="4509" spans="1:4" x14ac:dyDescent="0.35">
      <c r="A4509">
        <v>20.34</v>
      </c>
      <c r="B4509">
        <v>1</v>
      </c>
      <c r="C4509">
        <v>0</v>
      </c>
      <c r="D4509">
        <v>0.20339999999999847</v>
      </c>
    </row>
    <row r="4510" spans="1:4" x14ac:dyDescent="0.35">
      <c r="A4510">
        <v>23.99</v>
      </c>
      <c r="B4510">
        <v>1</v>
      </c>
      <c r="C4510">
        <v>0</v>
      </c>
      <c r="D4510">
        <v>5.5176999999999978</v>
      </c>
    </row>
    <row r="4511" spans="1:4" x14ac:dyDescent="0.35">
      <c r="A4511">
        <v>171.28800000000001</v>
      </c>
      <c r="B4511">
        <v>3</v>
      </c>
      <c r="C4511">
        <v>0.2</v>
      </c>
      <c r="D4511">
        <v>-6.423300000000026</v>
      </c>
    </row>
    <row r="4512" spans="1:4" x14ac:dyDescent="0.35">
      <c r="A4512">
        <v>37.299999999999997</v>
      </c>
      <c r="B4512">
        <v>2</v>
      </c>
      <c r="C4512">
        <v>0</v>
      </c>
      <c r="D4512">
        <v>17.157999999999998</v>
      </c>
    </row>
    <row r="4513" spans="1:4" x14ac:dyDescent="0.35">
      <c r="A4513">
        <v>81.96</v>
      </c>
      <c r="B4513">
        <v>2</v>
      </c>
      <c r="C4513">
        <v>0</v>
      </c>
      <c r="D4513">
        <v>39.340799999999994</v>
      </c>
    </row>
    <row r="4514" spans="1:4" x14ac:dyDescent="0.35">
      <c r="A4514">
        <v>54.792000000000009</v>
      </c>
      <c r="B4514">
        <v>6</v>
      </c>
      <c r="C4514">
        <v>0.7</v>
      </c>
      <c r="D4514">
        <v>-40.180799999999991</v>
      </c>
    </row>
    <row r="4515" spans="1:4" x14ac:dyDescent="0.35">
      <c r="A4515">
        <v>10.784000000000001</v>
      </c>
      <c r="B4515">
        <v>1</v>
      </c>
      <c r="C4515">
        <v>0.2</v>
      </c>
      <c r="D4515">
        <v>0.8087999999999993</v>
      </c>
    </row>
    <row r="4516" spans="1:4" x14ac:dyDescent="0.35">
      <c r="A4516">
        <v>290.98</v>
      </c>
      <c r="B4516">
        <v>1</v>
      </c>
      <c r="C4516">
        <v>0</v>
      </c>
      <c r="D4516">
        <v>75.654799999999994</v>
      </c>
    </row>
    <row r="4517" spans="1:4" x14ac:dyDescent="0.35">
      <c r="A4517">
        <v>36.44</v>
      </c>
      <c r="B4517">
        <v>4</v>
      </c>
      <c r="C4517">
        <v>0</v>
      </c>
      <c r="D4517">
        <v>12.025199999999998</v>
      </c>
    </row>
    <row r="4518" spans="1:4" x14ac:dyDescent="0.35">
      <c r="A4518">
        <v>21.400000000000002</v>
      </c>
      <c r="B4518">
        <v>5</v>
      </c>
      <c r="C4518">
        <v>0</v>
      </c>
      <c r="D4518">
        <v>10.058</v>
      </c>
    </row>
    <row r="4519" spans="1:4" x14ac:dyDescent="0.35">
      <c r="A4519">
        <v>48.664000000000001</v>
      </c>
      <c r="B4519">
        <v>7</v>
      </c>
      <c r="C4519">
        <v>0.2</v>
      </c>
      <c r="D4519">
        <v>15.815799999999999</v>
      </c>
    </row>
    <row r="4520" spans="1:4" x14ac:dyDescent="0.35">
      <c r="A4520">
        <v>16.559999999999999</v>
      </c>
      <c r="B4520">
        <v>4</v>
      </c>
      <c r="C4520">
        <v>0</v>
      </c>
      <c r="D4520">
        <v>6.9551999999999996</v>
      </c>
    </row>
    <row r="4521" spans="1:4" x14ac:dyDescent="0.35">
      <c r="A4521">
        <v>1347.5200000000002</v>
      </c>
      <c r="B4521">
        <v>8</v>
      </c>
      <c r="C4521">
        <v>0.2</v>
      </c>
      <c r="D4521">
        <v>84.219999999999857</v>
      </c>
    </row>
    <row r="4522" spans="1:4" x14ac:dyDescent="0.35">
      <c r="A4522">
        <v>62.31</v>
      </c>
      <c r="B4522">
        <v>3</v>
      </c>
      <c r="C4522">
        <v>0</v>
      </c>
      <c r="D4522">
        <v>22.4316</v>
      </c>
    </row>
    <row r="4523" spans="1:4" x14ac:dyDescent="0.35">
      <c r="A4523">
        <v>20.32</v>
      </c>
      <c r="B4523">
        <v>4</v>
      </c>
      <c r="C4523">
        <v>0</v>
      </c>
      <c r="D4523">
        <v>6.9087999999999994</v>
      </c>
    </row>
    <row r="4524" spans="1:4" x14ac:dyDescent="0.35">
      <c r="A4524">
        <v>9.4320000000000004</v>
      </c>
      <c r="B4524">
        <v>3</v>
      </c>
      <c r="C4524">
        <v>0.2</v>
      </c>
      <c r="D4524">
        <v>3.065399999999999</v>
      </c>
    </row>
    <row r="4525" spans="1:4" x14ac:dyDescent="0.35">
      <c r="A4525">
        <v>34.86</v>
      </c>
      <c r="B4525">
        <v>7</v>
      </c>
      <c r="C4525">
        <v>0</v>
      </c>
      <c r="D4525">
        <v>16.035599999999999</v>
      </c>
    </row>
    <row r="4526" spans="1:4" x14ac:dyDescent="0.35">
      <c r="A4526">
        <v>89.34</v>
      </c>
      <c r="B4526">
        <v>6</v>
      </c>
      <c r="C4526">
        <v>0</v>
      </c>
      <c r="D4526">
        <v>24.121800000000004</v>
      </c>
    </row>
    <row r="4527" spans="1:4" x14ac:dyDescent="0.35">
      <c r="A4527">
        <v>269.98</v>
      </c>
      <c r="B4527">
        <v>2</v>
      </c>
      <c r="C4527">
        <v>0</v>
      </c>
      <c r="D4527">
        <v>67.495000000000005</v>
      </c>
    </row>
    <row r="4528" spans="1:4" x14ac:dyDescent="0.35">
      <c r="A4528">
        <v>99.9</v>
      </c>
      <c r="B4528">
        <v>5</v>
      </c>
      <c r="C4528">
        <v>0</v>
      </c>
      <c r="D4528">
        <v>47.952000000000005</v>
      </c>
    </row>
    <row r="4529" spans="1:4" x14ac:dyDescent="0.35">
      <c r="A4529">
        <v>39.08</v>
      </c>
      <c r="B4529">
        <v>4</v>
      </c>
      <c r="C4529">
        <v>0</v>
      </c>
      <c r="D4529">
        <v>14.459599999999998</v>
      </c>
    </row>
    <row r="4530" spans="1:4" x14ac:dyDescent="0.35">
      <c r="A4530">
        <v>116.83199999999999</v>
      </c>
      <c r="B4530">
        <v>4</v>
      </c>
      <c r="C4530">
        <v>0.2</v>
      </c>
      <c r="D4530">
        <v>33.589200000000005</v>
      </c>
    </row>
    <row r="4531" spans="1:4" x14ac:dyDescent="0.35">
      <c r="A4531">
        <v>2.2959999999999994</v>
      </c>
      <c r="B4531">
        <v>2</v>
      </c>
      <c r="C4531">
        <v>0.8</v>
      </c>
      <c r="D4531">
        <v>-3.9032000000000009</v>
      </c>
    </row>
    <row r="4532" spans="1:4" x14ac:dyDescent="0.35">
      <c r="A4532">
        <v>408.00599999999997</v>
      </c>
      <c r="B4532">
        <v>2</v>
      </c>
      <c r="C4532">
        <v>0.1</v>
      </c>
      <c r="D4532">
        <v>72.534400000000005</v>
      </c>
    </row>
    <row r="4533" spans="1:4" x14ac:dyDescent="0.35">
      <c r="A4533">
        <v>40.44</v>
      </c>
      <c r="B4533">
        <v>3</v>
      </c>
      <c r="C4533">
        <v>0</v>
      </c>
      <c r="D4533">
        <v>10.514399999999998</v>
      </c>
    </row>
    <row r="4534" spans="1:4" x14ac:dyDescent="0.35">
      <c r="A4534">
        <v>122.352</v>
      </c>
      <c r="B4534">
        <v>3</v>
      </c>
      <c r="C4534">
        <v>0.2</v>
      </c>
      <c r="D4534">
        <v>13.764599999999994</v>
      </c>
    </row>
    <row r="4535" spans="1:4" x14ac:dyDescent="0.35">
      <c r="A4535">
        <v>15.28</v>
      </c>
      <c r="B4535">
        <v>2</v>
      </c>
      <c r="C4535">
        <v>0</v>
      </c>
      <c r="D4535">
        <v>7.4871999999999996</v>
      </c>
    </row>
    <row r="4536" spans="1:4" x14ac:dyDescent="0.35">
      <c r="A4536">
        <v>11.96</v>
      </c>
      <c r="B4536">
        <v>2</v>
      </c>
      <c r="C4536">
        <v>0</v>
      </c>
      <c r="D4536">
        <v>5.8604000000000003</v>
      </c>
    </row>
    <row r="4537" spans="1:4" x14ac:dyDescent="0.35">
      <c r="A4537">
        <v>15.84</v>
      </c>
      <c r="B4537">
        <v>3</v>
      </c>
      <c r="C4537">
        <v>0</v>
      </c>
      <c r="D4537">
        <v>4.9103999999999992</v>
      </c>
    </row>
    <row r="4538" spans="1:4" x14ac:dyDescent="0.35">
      <c r="A4538">
        <v>86.376000000000005</v>
      </c>
      <c r="B4538">
        <v>3</v>
      </c>
      <c r="C4538">
        <v>0.2</v>
      </c>
      <c r="D4538">
        <v>30.231600000000007</v>
      </c>
    </row>
    <row r="4539" spans="1:4" x14ac:dyDescent="0.35">
      <c r="A4539">
        <v>18.240000000000002</v>
      </c>
      <c r="B4539">
        <v>3</v>
      </c>
      <c r="C4539">
        <v>0</v>
      </c>
      <c r="D4539">
        <v>6.2015999999999991</v>
      </c>
    </row>
    <row r="4540" spans="1:4" x14ac:dyDescent="0.35">
      <c r="A4540">
        <v>13.12</v>
      </c>
      <c r="B4540">
        <v>4</v>
      </c>
      <c r="C4540">
        <v>0</v>
      </c>
      <c r="D4540">
        <v>4.3295999999999992</v>
      </c>
    </row>
    <row r="4541" spans="1:4" x14ac:dyDescent="0.35">
      <c r="A4541">
        <v>105.98</v>
      </c>
      <c r="B4541">
        <v>2</v>
      </c>
      <c r="C4541">
        <v>0</v>
      </c>
      <c r="D4541">
        <v>1.0597999999999956</v>
      </c>
    </row>
    <row r="4542" spans="1:4" x14ac:dyDescent="0.35">
      <c r="A4542">
        <v>493.9199999999999</v>
      </c>
      <c r="B4542">
        <v>7</v>
      </c>
      <c r="C4542">
        <v>0.3</v>
      </c>
      <c r="D4542">
        <v>-28.22399999999999</v>
      </c>
    </row>
    <row r="4543" spans="1:4" x14ac:dyDescent="0.35">
      <c r="A4543">
        <v>5.9359999999999991</v>
      </c>
      <c r="B4543">
        <v>7</v>
      </c>
      <c r="C4543">
        <v>0.8</v>
      </c>
      <c r="D4543">
        <v>-8.9040000000000035</v>
      </c>
    </row>
    <row r="4544" spans="1:4" x14ac:dyDescent="0.35">
      <c r="A4544">
        <v>325.86</v>
      </c>
      <c r="B4544">
        <v>2</v>
      </c>
      <c r="C4544">
        <v>0</v>
      </c>
      <c r="D4544">
        <v>149.8956</v>
      </c>
    </row>
    <row r="4545" spans="1:4" x14ac:dyDescent="0.35">
      <c r="A4545">
        <v>383.60699999999997</v>
      </c>
      <c r="B4545">
        <v>9</v>
      </c>
      <c r="C4545">
        <v>0.3</v>
      </c>
      <c r="D4545">
        <v>-5.4801000000000215</v>
      </c>
    </row>
    <row r="4546" spans="1:4" x14ac:dyDescent="0.35">
      <c r="A4546">
        <v>148.47999999999999</v>
      </c>
      <c r="B4546">
        <v>2</v>
      </c>
      <c r="C4546">
        <v>0.2</v>
      </c>
      <c r="D4546">
        <v>16.703999999999986</v>
      </c>
    </row>
    <row r="4547" spans="1:4" x14ac:dyDescent="0.35">
      <c r="A4547">
        <v>537.54399999999998</v>
      </c>
      <c r="B4547">
        <v>7</v>
      </c>
      <c r="C4547">
        <v>0.2</v>
      </c>
      <c r="D4547">
        <v>53.754400000000004</v>
      </c>
    </row>
    <row r="4548" spans="1:4" x14ac:dyDescent="0.35">
      <c r="A4548">
        <v>1.9279999999999997</v>
      </c>
      <c r="B4548">
        <v>2</v>
      </c>
      <c r="C4548">
        <v>0.8</v>
      </c>
      <c r="D4548">
        <v>-2.9884000000000004</v>
      </c>
    </row>
    <row r="4549" spans="1:4" x14ac:dyDescent="0.35">
      <c r="A4549">
        <v>6.911999999999999</v>
      </c>
      <c r="B4549">
        <v>3</v>
      </c>
      <c r="C4549">
        <v>0.2</v>
      </c>
      <c r="D4549">
        <v>0.69120000000000026</v>
      </c>
    </row>
    <row r="4550" spans="1:4" x14ac:dyDescent="0.35">
      <c r="A4550">
        <v>7.76</v>
      </c>
      <c r="B4550">
        <v>1</v>
      </c>
      <c r="C4550">
        <v>0.6</v>
      </c>
      <c r="D4550">
        <v>-2.1340000000000003</v>
      </c>
    </row>
    <row r="4551" spans="1:4" x14ac:dyDescent="0.35">
      <c r="A4551">
        <v>659.16800000000012</v>
      </c>
      <c r="B4551">
        <v>4</v>
      </c>
      <c r="C4551">
        <v>0.2</v>
      </c>
      <c r="D4551">
        <v>49.437599999999975</v>
      </c>
    </row>
    <row r="4552" spans="1:4" x14ac:dyDescent="0.35">
      <c r="A4552">
        <v>5.76</v>
      </c>
      <c r="B4552">
        <v>2</v>
      </c>
      <c r="C4552">
        <v>0</v>
      </c>
      <c r="D4552">
        <v>2.8224</v>
      </c>
    </row>
    <row r="4553" spans="1:4" x14ac:dyDescent="0.35">
      <c r="A4553">
        <v>351.21600000000001</v>
      </c>
      <c r="B4553">
        <v>3</v>
      </c>
      <c r="C4553">
        <v>0.2</v>
      </c>
      <c r="D4553">
        <v>4.3901999999999788</v>
      </c>
    </row>
    <row r="4554" spans="1:4" x14ac:dyDescent="0.35">
      <c r="A4554">
        <v>230.28000000000003</v>
      </c>
      <c r="B4554">
        <v>3</v>
      </c>
      <c r="C4554">
        <v>0.2</v>
      </c>
      <c r="D4554">
        <v>23.027999999999992</v>
      </c>
    </row>
    <row r="4555" spans="1:4" x14ac:dyDescent="0.35">
      <c r="A4555">
        <v>12.84</v>
      </c>
      <c r="B4555">
        <v>3</v>
      </c>
      <c r="C4555">
        <v>0</v>
      </c>
      <c r="D4555">
        <v>5.7779999999999987</v>
      </c>
    </row>
    <row r="4556" spans="1:4" x14ac:dyDescent="0.35">
      <c r="A4556">
        <v>56.820000000000007</v>
      </c>
      <c r="B4556">
        <v>3</v>
      </c>
      <c r="C4556">
        <v>0</v>
      </c>
      <c r="D4556">
        <v>28.410000000000004</v>
      </c>
    </row>
    <row r="4557" spans="1:4" x14ac:dyDescent="0.35">
      <c r="A4557">
        <v>31.56</v>
      </c>
      <c r="B4557">
        <v>4</v>
      </c>
      <c r="C4557">
        <v>0</v>
      </c>
      <c r="D4557">
        <v>14.201999999999998</v>
      </c>
    </row>
    <row r="4558" spans="1:4" x14ac:dyDescent="0.35">
      <c r="A4558">
        <v>27.92</v>
      </c>
      <c r="B4558">
        <v>4</v>
      </c>
      <c r="C4558">
        <v>0</v>
      </c>
      <c r="D4558">
        <v>0.5583999999999989</v>
      </c>
    </row>
    <row r="4559" spans="1:4" x14ac:dyDescent="0.35">
      <c r="A4559">
        <v>8.5590000000000011</v>
      </c>
      <c r="B4559">
        <v>1</v>
      </c>
      <c r="C4559">
        <v>0.7</v>
      </c>
      <c r="D4559">
        <v>-6.5618999999999996</v>
      </c>
    </row>
    <row r="4560" spans="1:4" x14ac:dyDescent="0.35">
      <c r="A4560">
        <v>49.568000000000005</v>
      </c>
      <c r="B4560">
        <v>2</v>
      </c>
      <c r="C4560">
        <v>0.2</v>
      </c>
      <c r="D4560">
        <v>17.968399999999995</v>
      </c>
    </row>
    <row r="4561" spans="1:4" x14ac:dyDescent="0.35">
      <c r="A4561">
        <v>127.869</v>
      </c>
      <c r="B4561">
        <v>3</v>
      </c>
      <c r="C4561">
        <v>0.3</v>
      </c>
      <c r="D4561">
        <v>-9.1335000000000122</v>
      </c>
    </row>
    <row r="4562" spans="1:4" x14ac:dyDescent="0.35">
      <c r="A4562">
        <v>271.44</v>
      </c>
      <c r="B4562">
        <v>3</v>
      </c>
      <c r="C4562">
        <v>0</v>
      </c>
      <c r="D4562">
        <v>122.148</v>
      </c>
    </row>
    <row r="4563" spans="1:4" x14ac:dyDescent="0.35">
      <c r="A4563">
        <v>110.352</v>
      </c>
      <c r="B4563">
        <v>3</v>
      </c>
      <c r="C4563">
        <v>0.2</v>
      </c>
      <c r="D4563">
        <v>8.2763999999999953</v>
      </c>
    </row>
    <row r="4564" spans="1:4" x14ac:dyDescent="0.35">
      <c r="A4564">
        <v>36.4</v>
      </c>
      <c r="B4564">
        <v>5</v>
      </c>
      <c r="C4564">
        <v>0</v>
      </c>
      <c r="D4564">
        <v>13.832000000000001</v>
      </c>
    </row>
    <row r="4565" spans="1:4" x14ac:dyDescent="0.35">
      <c r="A4565">
        <v>419.13599999999997</v>
      </c>
      <c r="B4565">
        <v>4</v>
      </c>
      <c r="C4565">
        <v>0.2</v>
      </c>
      <c r="D4565">
        <v>-57.631200000000035</v>
      </c>
    </row>
    <row r="4566" spans="1:4" x14ac:dyDescent="0.35">
      <c r="A4566">
        <v>100.70400000000001</v>
      </c>
      <c r="B4566">
        <v>6</v>
      </c>
      <c r="C4566">
        <v>0.2</v>
      </c>
      <c r="D4566">
        <v>-1.2588000000000008</v>
      </c>
    </row>
    <row r="4567" spans="1:4" x14ac:dyDescent="0.35">
      <c r="A4567">
        <v>45.216000000000001</v>
      </c>
      <c r="B4567">
        <v>3</v>
      </c>
      <c r="C4567">
        <v>0.2</v>
      </c>
      <c r="D4567">
        <v>4.5215999999999994</v>
      </c>
    </row>
    <row r="4568" spans="1:4" x14ac:dyDescent="0.35">
      <c r="A4568">
        <v>28.782000000000004</v>
      </c>
      <c r="B4568">
        <v>6</v>
      </c>
      <c r="C4568">
        <v>0.7</v>
      </c>
      <c r="D4568">
        <v>-21.1068</v>
      </c>
    </row>
    <row r="4569" spans="1:4" x14ac:dyDescent="0.35">
      <c r="A4569">
        <v>24.448</v>
      </c>
      <c r="B4569">
        <v>4</v>
      </c>
      <c r="C4569">
        <v>0.2</v>
      </c>
      <c r="D4569">
        <v>8.8623999999999992</v>
      </c>
    </row>
    <row r="4570" spans="1:4" x14ac:dyDescent="0.35">
      <c r="A4570">
        <v>10.475999999999999</v>
      </c>
      <c r="B4570">
        <v>6</v>
      </c>
      <c r="C4570">
        <v>0.8</v>
      </c>
      <c r="D4570">
        <v>-17.285400000000006</v>
      </c>
    </row>
    <row r="4571" spans="1:4" x14ac:dyDescent="0.35">
      <c r="A4571">
        <v>76.14</v>
      </c>
      <c r="B4571">
        <v>3</v>
      </c>
      <c r="C4571">
        <v>0</v>
      </c>
      <c r="D4571">
        <v>26.648999999999997</v>
      </c>
    </row>
    <row r="4572" spans="1:4" x14ac:dyDescent="0.35">
      <c r="A4572">
        <v>21.240000000000002</v>
      </c>
      <c r="B4572">
        <v>3</v>
      </c>
      <c r="C4572">
        <v>0</v>
      </c>
      <c r="D4572">
        <v>8.071200000000001</v>
      </c>
    </row>
    <row r="4573" spans="1:4" x14ac:dyDescent="0.35">
      <c r="A4573">
        <v>127.96</v>
      </c>
      <c r="B4573">
        <v>2</v>
      </c>
      <c r="C4573">
        <v>0</v>
      </c>
      <c r="D4573">
        <v>60.141199999999998</v>
      </c>
    </row>
    <row r="4574" spans="1:4" x14ac:dyDescent="0.35">
      <c r="A4574">
        <v>479.98400000000004</v>
      </c>
      <c r="B4574">
        <v>2</v>
      </c>
      <c r="C4574">
        <v>0.2</v>
      </c>
      <c r="D4574">
        <v>89.996999999999986</v>
      </c>
    </row>
    <row r="4575" spans="1:4" x14ac:dyDescent="0.35">
      <c r="A4575">
        <v>657.93</v>
      </c>
      <c r="B4575">
        <v>7</v>
      </c>
      <c r="C4575">
        <v>0</v>
      </c>
      <c r="D4575">
        <v>184.22039999999998</v>
      </c>
    </row>
    <row r="4576" spans="1:4" x14ac:dyDescent="0.35">
      <c r="A4576">
        <v>33.479999999999997</v>
      </c>
      <c r="B4576">
        <v>4</v>
      </c>
      <c r="C4576">
        <v>0</v>
      </c>
      <c r="D4576">
        <v>8.7047999999999988</v>
      </c>
    </row>
    <row r="4577" spans="1:4" x14ac:dyDescent="0.35">
      <c r="A4577">
        <v>13.899999999999999</v>
      </c>
      <c r="B4577">
        <v>5</v>
      </c>
      <c r="C4577">
        <v>0</v>
      </c>
      <c r="D4577">
        <v>3.6139999999999994</v>
      </c>
    </row>
    <row r="4578" spans="1:4" x14ac:dyDescent="0.35">
      <c r="A4578">
        <v>26.86</v>
      </c>
      <c r="B4578">
        <v>2</v>
      </c>
      <c r="C4578">
        <v>0</v>
      </c>
      <c r="D4578">
        <v>6.7149999999999999</v>
      </c>
    </row>
    <row r="4579" spans="1:4" x14ac:dyDescent="0.35">
      <c r="A4579">
        <v>9.5840000000000014</v>
      </c>
      <c r="B4579">
        <v>1</v>
      </c>
      <c r="C4579">
        <v>0.2</v>
      </c>
      <c r="D4579">
        <v>3.3543999999999996</v>
      </c>
    </row>
    <row r="4580" spans="1:4" x14ac:dyDescent="0.35">
      <c r="A4580">
        <v>113.10000000000001</v>
      </c>
      <c r="B4580">
        <v>3</v>
      </c>
      <c r="C4580">
        <v>0</v>
      </c>
      <c r="D4580">
        <v>56.550000000000004</v>
      </c>
    </row>
    <row r="4581" spans="1:4" x14ac:dyDescent="0.35">
      <c r="A4581">
        <v>65.78</v>
      </c>
      <c r="B4581">
        <v>11</v>
      </c>
      <c r="C4581">
        <v>0</v>
      </c>
      <c r="D4581">
        <v>32.232199999999999</v>
      </c>
    </row>
    <row r="4582" spans="1:4" x14ac:dyDescent="0.35">
      <c r="A4582">
        <v>239.70000000000002</v>
      </c>
      <c r="B4582">
        <v>6</v>
      </c>
      <c r="C4582">
        <v>0</v>
      </c>
      <c r="D4582">
        <v>105.46800000000002</v>
      </c>
    </row>
    <row r="4583" spans="1:4" x14ac:dyDescent="0.35">
      <c r="A4583">
        <v>25.632000000000001</v>
      </c>
      <c r="B4583">
        <v>3</v>
      </c>
      <c r="C4583">
        <v>0.2</v>
      </c>
      <c r="D4583">
        <v>3.8447999999999967</v>
      </c>
    </row>
    <row r="4584" spans="1:4" x14ac:dyDescent="0.35">
      <c r="A4584">
        <v>23.616</v>
      </c>
      <c r="B4584">
        <v>8</v>
      </c>
      <c r="C4584">
        <v>0.2</v>
      </c>
      <c r="D4584">
        <v>7.9703999999999997</v>
      </c>
    </row>
    <row r="4585" spans="1:4" x14ac:dyDescent="0.35">
      <c r="A4585">
        <v>8.26</v>
      </c>
      <c r="B4585">
        <v>2</v>
      </c>
      <c r="C4585">
        <v>0</v>
      </c>
      <c r="D4585">
        <v>3.7995999999999999</v>
      </c>
    </row>
    <row r="4586" spans="1:4" x14ac:dyDescent="0.35">
      <c r="A4586">
        <v>76.58</v>
      </c>
      <c r="B4586">
        <v>7</v>
      </c>
      <c r="C4586">
        <v>0</v>
      </c>
      <c r="D4586">
        <v>38.29</v>
      </c>
    </row>
    <row r="4587" spans="1:4" x14ac:dyDescent="0.35">
      <c r="A4587">
        <v>8.8000000000000007</v>
      </c>
      <c r="B4587">
        <v>5</v>
      </c>
      <c r="C4587">
        <v>0</v>
      </c>
      <c r="D4587">
        <v>4.2240000000000002</v>
      </c>
    </row>
    <row r="4588" spans="1:4" x14ac:dyDescent="0.35">
      <c r="A4588">
        <v>590.35199999999998</v>
      </c>
      <c r="B4588">
        <v>6</v>
      </c>
      <c r="C4588">
        <v>0.2</v>
      </c>
      <c r="D4588">
        <v>206.62319999999997</v>
      </c>
    </row>
    <row r="4589" spans="1:4" x14ac:dyDescent="0.35">
      <c r="A4589">
        <v>5.58</v>
      </c>
      <c r="B4589">
        <v>3</v>
      </c>
      <c r="C4589">
        <v>0</v>
      </c>
      <c r="D4589">
        <v>0.16740000000000022</v>
      </c>
    </row>
    <row r="4590" spans="1:4" x14ac:dyDescent="0.35">
      <c r="A4590">
        <v>25.02</v>
      </c>
      <c r="B4590">
        <v>3</v>
      </c>
      <c r="C4590">
        <v>0</v>
      </c>
      <c r="D4590">
        <v>10.508400000000002</v>
      </c>
    </row>
    <row r="4591" spans="1:4" x14ac:dyDescent="0.35">
      <c r="A4591">
        <v>452.55000000000007</v>
      </c>
      <c r="B4591">
        <v>7</v>
      </c>
      <c r="C4591">
        <v>0</v>
      </c>
      <c r="D4591">
        <v>22.627499999999962</v>
      </c>
    </row>
    <row r="4592" spans="1:4" x14ac:dyDescent="0.35">
      <c r="A4592">
        <v>17.760000000000002</v>
      </c>
      <c r="B4592">
        <v>2</v>
      </c>
      <c r="C4592">
        <v>0</v>
      </c>
      <c r="D4592">
        <v>4.9728000000000012</v>
      </c>
    </row>
    <row r="4593" spans="1:4" x14ac:dyDescent="0.35">
      <c r="A4593">
        <v>302.38400000000001</v>
      </c>
      <c r="B4593">
        <v>2</v>
      </c>
      <c r="C4593">
        <v>0.2</v>
      </c>
      <c r="D4593">
        <v>30.238400000000013</v>
      </c>
    </row>
    <row r="4594" spans="1:4" x14ac:dyDescent="0.35">
      <c r="A4594">
        <v>146.352</v>
      </c>
      <c r="B4594">
        <v>3</v>
      </c>
      <c r="C4594">
        <v>0.2</v>
      </c>
      <c r="D4594">
        <v>-5.4882000000000062</v>
      </c>
    </row>
    <row r="4595" spans="1:4" x14ac:dyDescent="0.35">
      <c r="A4595">
        <v>7.9</v>
      </c>
      <c r="B4595">
        <v>2</v>
      </c>
      <c r="C4595">
        <v>0</v>
      </c>
      <c r="D4595">
        <v>2.0540000000000003</v>
      </c>
    </row>
    <row r="4596" spans="1:4" x14ac:dyDescent="0.35">
      <c r="A4596">
        <v>902.71199999999999</v>
      </c>
      <c r="B4596">
        <v>3</v>
      </c>
      <c r="C4596">
        <v>0.2</v>
      </c>
      <c r="D4596">
        <v>33.851700000000051</v>
      </c>
    </row>
    <row r="4597" spans="1:4" x14ac:dyDescent="0.35">
      <c r="A4597">
        <v>53.97</v>
      </c>
      <c r="B4597">
        <v>3</v>
      </c>
      <c r="C4597">
        <v>0</v>
      </c>
      <c r="D4597">
        <v>15.111600000000001</v>
      </c>
    </row>
    <row r="4598" spans="1:4" x14ac:dyDescent="0.35">
      <c r="A4598">
        <v>33.92</v>
      </c>
      <c r="B4598">
        <v>8</v>
      </c>
      <c r="C4598">
        <v>0</v>
      </c>
      <c r="D4598">
        <v>13.2288</v>
      </c>
    </row>
    <row r="4599" spans="1:4" x14ac:dyDescent="0.35">
      <c r="A4599">
        <v>21.81</v>
      </c>
      <c r="B4599">
        <v>3</v>
      </c>
      <c r="C4599">
        <v>0</v>
      </c>
      <c r="D4599">
        <v>5.8887000000000009</v>
      </c>
    </row>
    <row r="4600" spans="1:4" x14ac:dyDescent="0.35">
      <c r="A4600">
        <v>91.6</v>
      </c>
      <c r="B4600">
        <v>5</v>
      </c>
      <c r="C4600">
        <v>0</v>
      </c>
      <c r="D4600">
        <v>26.563999999999997</v>
      </c>
    </row>
    <row r="4601" spans="1:4" x14ac:dyDescent="0.35">
      <c r="A4601">
        <v>150.97999999999999</v>
      </c>
      <c r="B4601">
        <v>1</v>
      </c>
      <c r="C4601">
        <v>0</v>
      </c>
      <c r="D4601">
        <v>43.784199999999984</v>
      </c>
    </row>
    <row r="4602" spans="1:4" x14ac:dyDescent="0.35">
      <c r="A4602">
        <v>137.25</v>
      </c>
      <c r="B4602">
        <v>9</v>
      </c>
      <c r="C4602">
        <v>0</v>
      </c>
      <c r="D4602">
        <v>63.134999999999991</v>
      </c>
    </row>
    <row r="4603" spans="1:4" x14ac:dyDescent="0.35">
      <c r="A4603">
        <v>11.52</v>
      </c>
      <c r="B4603">
        <v>4</v>
      </c>
      <c r="C4603">
        <v>0</v>
      </c>
      <c r="D4603">
        <v>5.4143999999999997</v>
      </c>
    </row>
    <row r="4604" spans="1:4" x14ac:dyDescent="0.35">
      <c r="A4604">
        <v>18.272000000000002</v>
      </c>
      <c r="B4604">
        <v>1</v>
      </c>
      <c r="C4604">
        <v>0.2</v>
      </c>
      <c r="D4604">
        <v>5.9383999999999988</v>
      </c>
    </row>
    <row r="4605" spans="1:4" x14ac:dyDescent="0.35">
      <c r="A4605">
        <v>153.72800000000001</v>
      </c>
      <c r="B4605">
        <v>4</v>
      </c>
      <c r="C4605">
        <v>0.2</v>
      </c>
      <c r="D4605">
        <v>53.804799999999986</v>
      </c>
    </row>
    <row r="4606" spans="1:4" x14ac:dyDescent="0.35">
      <c r="A4606">
        <v>12.224</v>
      </c>
      <c r="B4606">
        <v>2</v>
      </c>
      <c r="C4606">
        <v>0.2</v>
      </c>
      <c r="D4606">
        <v>4.4311999999999996</v>
      </c>
    </row>
    <row r="4607" spans="1:4" x14ac:dyDescent="0.35">
      <c r="A4607">
        <v>167.94400000000002</v>
      </c>
      <c r="B4607">
        <v>7</v>
      </c>
      <c r="C4607">
        <v>0.2</v>
      </c>
      <c r="D4607">
        <v>50.383200000000016</v>
      </c>
    </row>
    <row r="4608" spans="1:4" x14ac:dyDescent="0.35">
      <c r="A4608">
        <v>45.99</v>
      </c>
      <c r="B4608">
        <v>1</v>
      </c>
      <c r="C4608">
        <v>0</v>
      </c>
      <c r="D4608">
        <v>13.3371</v>
      </c>
    </row>
    <row r="4609" spans="1:4" x14ac:dyDescent="0.35">
      <c r="A4609">
        <v>535.41</v>
      </c>
      <c r="B4609">
        <v>3</v>
      </c>
      <c r="C4609">
        <v>0</v>
      </c>
      <c r="D4609">
        <v>160.62299999999993</v>
      </c>
    </row>
    <row r="4610" spans="1:4" x14ac:dyDescent="0.35">
      <c r="A4610">
        <v>6.0960000000000001</v>
      </c>
      <c r="B4610">
        <v>2</v>
      </c>
      <c r="C4610">
        <v>0.2</v>
      </c>
      <c r="D4610">
        <v>2.0573999999999995</v>
      </c>
    </row>
    <row r="4611" spans="1:4" x14ac:dyDescent="0.35">
      <c r="A4611">
        <v>45.36</v>
      </c>
      <c r="B4611">
        <v>7</v>
      </c>
      <c r="C4611">
        <v>0</v>
      </c>
      <c r="D4611">
        <v>21.772800000000004</v>
      </c>
    </row>
    <row r="4612" spans="1:4" x14ac:dyDescent="0.35">
      <c r="A4612">
        <v>47.12</v>
      </c>
      <c r="B4612">
        <v>8</v>
      </c>
      <c r="C4612">
        <v>0</v>
      </c>
      <c r="D4612">
        <v>20.732800000000001</v>
      </c>
    </row>
    <row r="4613" spans="1:4" x14ac:dyDescent="0.35">
      <c r="A4613">
        <v>31.36</v>
      </c>
      <c r="B4613">
        <v>4</v>
      </c>
      <c r="C4613">
        <v>0</v>
      </c>
      <c r="D4613">
        <v>15.68</v>
      </c>
    </row>
    <row r="4614" spans="1:4" x14ac:dyDescent="0.35">
      <c r="A4614">
        <v>47.616</v>
      </c>
      <c r="B4614">
        <v>3</v>
      </c>
      <c r="C4614">
        <v>0.2</v>
      </c>
      <c r="D4614">
        <v>3.571200000000001</v>
      </c>
    </row>
    <row r="4615" spans="1:4" x14ac:dyDescent="0.35">
      <c r="A4615">
        <v>23.480000000000004</v>
      </c>
      <c r="B4615">
        <v>5</v>
      </c>
      <c r="C4615">
        <v>0.2</v>
      </c>
      <c r="D4615">
        <v>8.218</v>
      </c>
    </row>
    <row r="4616" spans="1:4" x14ac:dyDescent="0.35">
      <c r="A4616">
        <v>62.789999999999992</v>
      </c>
      <c r="B4616">
        <v>3</v>
      </c>
      <c r="C4616">
        <v>0.8</v>
      </c>
      <c r="D4616">
        <v>-166.39350000000002</v>
      </c>
    </row>
    <row r="4617" spans="1:4" x14ac:dyDescent="0.35">
      <c r="A4617">
        <v>28.44</v>
      </c>
      <c r="B4617">
        <v>9</v>
      </c>
      <c r="C4617">
        <v>0.2</v>
      </c>
      <c r="D4617">
        <v>4.2659999999999973</v>
      </c>
    </row>
    <row r="4618" spans="1:4" x14ac:dyDescent="0.35">
      <c r="A4618">
        <v>134.376</v>
      </c>
      <c r="B4618">
        <v>3</v>
      </c>
      <c r="C4618">
        <v>0.2</v>
      </c>
      <c r="D4618">
        <v>6.7188000000000088</v>
      </c>
    </row>
    <row r="4619" spans="1:4" x14ac:dyDescent="0.35">
      <c r="A4619">
        <v>589.9</v>
      </c>
      <c r="B4619">
        <v>2</v>
      </c>
      <c r="C4619">
        <v>0</v>
      </c>
      <c r="D4619">
        <v>147.47500000000002</v>
      </c>
    </row>
    <row r="4620" spans="1:4" x14ac:dyDescent="0.35">
      <c r="A4620">
        <v>542.93999999999994</v>
      </c>
      <c r="B4620">
        <v>3</v>
      </c>
      <c r="C4620">
        <v>0</v>
      </c>
      <c r="D4620">
        <v>141.1644</v>
      </c>
    </row>
    <row r="4621" spans="1:4" x14ac:dyDescent="0.35">
      <c r="A4621">
        <v>2879.9520000000002</v>
      </c>
      <c r="B4621">
        <v>6</v>
      </c>
      <c r="C4621">
        <v>0.2</v>
      </c>
      <c r="D4621">
        <v>1007.9831999999999</v>
      </c>
    </row>
    <row r="4622" spans="1:4" x14ac:dyDescent="0.35">
      <c r="A4622">
        <v>90.480000000000018</v>
      </c>
      <c r="B4622">
        <v>3</v>
      </c>
      <c r="C4622">
        <v>0.2</v>
      </c>
      <c r="D4622">
        <v>33.93</v>
      </c>
    </row>
    <row r="4623" spans="1:4" x14ac:dyDescent="0.35">
      <c r="A4623">
        <v>77.55</v>
      </c>
      <c r="B4623">
        <v>5</v>
      </c>
      <c r="C4623">
        <v>0</v>
      </c>
      <c r="D4623">
        <v>21.714000000000002</v>
      </c>
    </row>
    <row r="4624" spans="1:4" x14ac:dyDescent="0.35">
      <c r="A4624">
        <v>8.8320000000000007</v>
      </c>
      <c r="B4624">
        <v>3</v>
      </c>
      <c r="C4624">
        <v>0.2</v>
      </c>
      <c r="D4624">
        <v>-1.9872000000000005</v>
      </c>
    </row>
    <row r="4625" spans="1:4" x14ac:dyDescent="0.35">
      <c r="A4625">
        <v>177.536</v>
      </c>
      <c r="B4625">
        <v>4</v>
      </c>
      <c r="C4625">
        <v>0.2</v>
      </c>
      <c r="D4625">
        <v>62.137599999999992</v>
      </c>
    </row>
    <row r="4626" spans="1:4" x14ac:dyDescent="0.35">
      <c r="A4626">
        <v>258.48</v>
      </c>
      <c r="B4626">
        <v>2</v>
      </c>
      <c r="C4626">
        <v>0.2</v>
      </c>
      <c r="D4626">
        <v>-3.2309999999999945</v>
      </c>
    </row>
    <row r="4627" spans="1:4" x14ac:dyDescent="0.35">
      <c r="A4627">
        <v>14.135999999999999</v>
      </c>
      <c r="B4627">
        <v>3</v>
      </c>
      <c r="C4627">
        <v>0.2</v>
      </c>
      <c r="D4627">
        <v>4.240800000000001</v>
      </c>
    </row>
    <row r="4628" spans="1:4" x14ac:dyDescent="0.35">
      <c r="A4628">
        <v>77.55</v>
      </c>
      <c r="B4628">
        <v>5</v>
      </c>
      <c r="C4628">
        <v>0</v>
      </c>
      <c r="D4628">
        <v>20.163000000000004</v>
      </c>
    </row>
    <row r="4629" spans="1:4" x14ac:dyDescent="0.35">
      <c r="A4629">
        <v>24.88</v>
      </c>
      <c r="B4629">
        <v>2</v>
      </c>
      <c r="C4629">
        <v>0</v>
      </c>
      <c r="D4629">
        <v>6.9664000000000001</v>
      </c>
    </row>
    <row r="4630" spans="1:4" x14ac:dyDescent="0.35">
      <c r="A4630">
        <v>140.75</v>
      </c>
      <c r="B4630">
        <v>5</v>
      </c>
      <c r="C4630">
        <v>0</v>
      </c>
      <c r="D4630">
        <v>39.410000000000011</v>
      </c>
    </row>
    <row r="4631" spans="1:4" x14ac:dyDescent="0.35">
      <c r="A4631">
        <v>36.630000000000003</v>
      </c>
      <c r="B4631">
        <v>3</v>
      </c>
      <c r="C4631">
        <v>0</v>
      </c>
      <c r="D4631">
        <v>9.8901000000000039</v>
      </c>
    </row>
    <row r="4632" spans="1:4" x14ac:dyDescent="0.35">
      <c r="A4632">
        <v>17.14</v>
      </c>
      <c r="B4632">
        <v>2</v>
      </c>
      <c r="C4632">
        <v>0</v>
      </c>
      <c r="D4632">
        <v>6.1704000000000008</v>
      </c>
    </row>
    <row r="4633" spans="1:4" x14ac:dyDescent="0.35">
      <c r="A4633">
        <v>51.75</v>
      </c>
      <c r="B4633">
        <v>5</v>
      </c>
      <c r="C4633">
        <v>0</v>
      </c>
      <c r="D4633">
        <v>24.84</v>
      </c>
    </row>
    <row r="4634" spans="1:4" x14ac:dyDescent="0.35">
      <c r="A4634">
        <v>123.96000000000001</v>
      </c>
      <c r="B4634">
        <v>3</v>
      </c>
      <c r="C4634">
        <v>0</v>
      </c>
      <c r="D4634">
        <v>11.156400000000005</v>
      </c>
    </row>
    <row r="4635" spans="1:4" x14ac:dyDescent="0.35">
      <c r="A4635">
        <v>586.39800000000002</v>
      </c>
      <c r="B4635">
        <v>6</v>
      </c>
      <c r="C4635">
        <v>0.15</v>
      </c>
      <c r="D4635">
        <v>34.493999999999971</v>
      </c>
    </row>
    <row r="4636" spans="1:4" x14ac:dyDescent="0.35">
      <c r="A4636">
        <v>80.98</v>
      </c>
      <c r="B4636">
        <v>1</v>
      </c>
      <c r="C4636">
        <v>0</v>
      </c>
      <c r="D4636">
        <v>3.2391999999999967</v>
      </c>
    </row>
    <row r="4637" spans="1:4" x14ac:dyDescent="0.35">
      <c r="A4637">
        <v>242.94</v>
      </c>
      <c r="B4637">
        <v>3</v>
      </c>
      <c r="C4637">
        <v>0</v>
      </c>
      <c r="D4637">
        <v>9.7175999999999902</v>
      </c>
    </row>
    <row r="4638" spans="1:4" x14ac:dyDescent="0.35">
      <c r="A4638">
        <v>123.92</v>
      </c>
      <c r="B4638">
        <v>4</v>
      </c>
      <c r="C4638">
        <v>0</v>
      </c>
      <c r="D4638">
        <v>33.458399999999997</v>
      </c>
    </row>
    <row r="4639" spans="1:4" x14ac:dyDescent="0.35">
      <c r="A4639">
        <v>12.39</v>
      </c>
      <c r="B4639">
        <v>3</v>
      </c>
      <c r="C4639">
        <v>0</v>
      </c>
      <c r="D4639">
        <v>5.6993999999999998</v>
      </c>
    </row>
    <row r="4640" spans="1:4" x14ac:dyDescent="0.35">
      <c r="A4640">
        <v>47.3</v>
      </c>
      <c r="B4640">
        <v>2</v>
      </c>
      <c r="C4640">
        <v>0</v>
      </c>
      <c r="D4640">
        <v>12.298000000000002</v>
      </c>
    </row>
    <row r="4641" spans="1:4" x14ac:dyDescent="0.35">
      <c r="A4641">
        <v>1599.92</v>
      </c>
      <c r="B4641">
        <v>8</v>
      </c>
      <c r="C4641">
        <v>0</v>
      </c>
      <c r="D4641">
        <v>751.9624</v>
      </c>
    </row>
    <row r="4642" spans="1:4" x14ac:dyDescent="0.35">
      <c r="A4642">
        <v>11.09</v>
      </c>
      <c r="B4642">
        <v>1</v>
      </c>
      <c r="C4642">
        <v>0</v>
      </c>
      <c r="D4642">
        <v>5.4340999999999999</v>
      </c>
    </row>
    <row r="4643" spans="1:4" x14ac:dyDescent="0.35">
      <c r="A4643">
        <v>3.1680000000000006</v>
      </c>
      <c r="B4643">
        <v>4</v>
      </c>
      <c r="C4643">
        <v>0.7</v>
      </c>
      <c r="D4643">
        <v>-2.5343999999999998</v>
      </c>
    </row>
    <row r="4644" spans="1:4" x14ac:dyDescent="0.35">
      <c r="A4644">
        <v>579.13599999999997</v>
      </c>
      <c r="B4644">
        <v>4</v>
      </c>
      <c r="C4644">
        <v>0.2</v>
      </c>
      <c r="D4644">
        <v>-28.95679999999993</v>
      </c>
    </row>
    <row r="4645" spans="1:4" x14ac:dyDescent="0.35">
      <c r="A4645">
        <v>6.3680000000000003</v>
      </c>
      <c r="B4645">
        <v>2</v>
      </c>
      <c r="C4645">
        <v>0.2</v>
      </c>
      <c r="D4645">
        <v>2.1492</v>
      </c>
    </row>
    <row r="4646" spans="1:4" x14ac:dyDescent="0.35">
      <c r="A4646">
        <v>558.4</v>
      </c>
      <c r="B4646">
        <v>2</v>
      </c>
      <c r="C4646">
        <v>0.2</v>
      </c>
      <c r="D4646">
        <v>41.880000000000024</v>
      </c>
    </row>
    <row r="4647" spans="1:4" x14ac:dyDescent="0.35">
      <c r="A4647">
        <v>145.76400000000001</v>
      </c>
      <c r="B4647">
        <v>2</v>
      </c>
      <c r="C4647">
        <v>0.1</v>
      </c>
      <c r="D4647">
        <v>-8.0980000000000167</v>
      </c>
    </row>
    <row r="4648" spans="1:4" x14ac:dyDescent="0.35">
      <c r="A4648">
        <v>13.620000000000001</v>
      </c>
      <c r="B4648">
        <v>3</v>
      </c>
      <c r="C4648">
        <v>0</v>
      </c>
      <c r="D4648">
        <v>6.1289999999999996</v>
      </c>
    </row>
    <row r="4649" spans="1:4" x14ac:dyDescent="0.35">
      <c r="A4649">
        <v>434.64600000000002</v>
      </c>
      <c r="B4649">
        <v>3</v>
      </c>
      <c r="C4649">
        <v>0.1</v>
      </c>
      <c r="D4649">
        <v>62.782199999999975</v>
      </c>
    </row>
    <row r="4650" spans="1:4" x14ac:dyDescent="0.35">
      <c r="A4650">
        <v>440.18999999999994</v>
      </c>
      <c r="B4650">
        <v>9</v>
      </c>
      <c r="C4650">
        <v>0</v>
      </c>
      <c r="D4650">
        <v>206.88929999999996</v>
      </c>
    </row>
    <row r="4651" spans="1:4" x14ac:dyDescent="0.35">
      <c r="A4651">
        <v>64.400000000000006</v>
      </c>
      <c r="B4651">
        <v>5</v>
      </c>
      <c r="C4651">
        <v>0</v>
      </c>
      <c r="D4651">
        <v>1.9320000000000004</v>
      </c>
    </row>
    <row r="4652" spans="1:4" x14ac:dyDescent="0.35">
      <c r="A4652">
        <v>244.54999999999998</v>
      </c>
      <c r="B4652">
        <v>5</v>
      </c>
      <c r="C4652">
        <v>0</v>
      </c>
      <c r="D4652">
        <v>114.93849999999998</v>
      </c>
    </row>
    <row r="4653" spans="1:4" x14ac:dyDescent="0.35">
      <c r="A4653">
        <v>195.76</v>
      </c>
      <c r="B4653">
        <v>4</v>
      </c>
      <c r="C4653">
        <v>0</v>
      </c>
      <c r="D4653">
        <v>97.88</v>
      </c>
    </row>
    <row r="4654" spans="1:4" x14ac:dyDescent="0.35">
      <c r="A4654">
        <v>11.76</v>
      </c>
      <c r="B4654">
        <v>2</v>
      </c>
      <c r="C4654">
        <v>0</v>
      </c>
      <c r="D4654">
        <v>5.7623999999999995</v>
      </c>
    </row>
    <row r="4655" spans="1:4" x14ac:dyDescent="0.35">
      <c r="A4655">
        <v>166.45</v>
      </c>
      <c r="B4655">
        <v>5</v>
      </c>
      <c r="C4655">
        <v>0</v>
      </c>
      <c r="D4655">
        <v>39.947999999999993</v>
      </c>
    </row>
    <row r="4656" spans="1:4" x14ac:dyDescent="0.35">
      <c r="A4656">
        <v>2.88</v>
      </c>
      <c r="B4656">
        <v>1</v>
      </c>
      <c r="C4656">
        <v>0</v>
      </c>
      <c r="D4656">
        <v>1.3535999999999999</v>
      </c>
    </row>
    <row r="4657" spans="1:4" x14ac:dyDescent="0.35">
      <c r="A4657">
        <v>45.248000000000005</v>
      </c>
      <c r="B4657">
        <v>2</v>
      </c>
      <c r="C4657">
        <v>0.2</v>
      </c>
      <c r="D4657">
        <v>3.9591999999999992</v>
      </c>
    </row>
    <row r="4658" spans="1:4" x14ac:dyDescent="0.35">
      <c r="A4658">
        <v>59.903999999999996</v>
      </c>
      <c r="B4658">
        <v>2</v>
      </c>
      <c r="C4658">
        <v>0.2</v>
      </c>
      <c r="D4658">
        <v>14.227200000000003</v>
      </c>
    </row>
    <row r="4659" spans="1:4" x14ac:dyDescent="0.35">
      <c r="A4659">
        <v>23.696000000000002</v>
      </c>
      <c r="B4659">
        <v>2</v>
      </c>
      <c r="C4659">
        <v>0.2</v>
      </c>
      <c r="D4659">
        <v>6.5164</v>
      </c>
    </row>
    <row r="4660" spans="1:4" x14ac:dyDescent="0.35">
      <c r="A4660">
        <v>7.9680000000000009</v>
      </c>
      <c r="B4660">
        <v>2</v>
      </c>
      <c r="C4660">
        <v>0.2</v>
      </c>
      <c r="D4660">
        <v>2.8884000000000007</v>
      </c>
    </row>
    <row r="4661" spans="1:4" x14ac:dyDescent="0.35">
      <c r="A4661">
        <v>18.2</v>
      </c>
      <c r="B4661">
        <v>7</v>
      </c>
      <c r="C4661">
        <v>0.2</v>
      </c>
      <c r="D4661">
        <v>2.0474999999999994</v>
      </c>
    </row>
    <row r="4662" spans="1:4" x14ac:dyDescent="0.35">
      <c r="A4662">
        <v>27.552000000000003</v>
      </c>
      <c r="B4662">
        <v>3</v>
      </c>
      <c r="C4662">
        <v>0.2</v>
      </c>
      <c r="D4662">
        <v>-0.3444000000000047</v>
      </c>
    </row>
    <row r="4663" spans="1:4" x14ac:dyDescent="0.35">
      <c r="A4663">
        <v>844.11599999999987</v>
      </c>
      <c r="B4663">
        <v>6</v>
      </c>
      <c r="C4663">
        <v>0.3</v>
      </c>
      <c r="D4663">
        <v>-36.176400000000001</v>
      </c>
    </row>
    <row r="4664" spans="1:4" x14ac:dyDescent="0.35">
      <c r="A4664">
        <v>76.75200000000001</v>
      </c>
      <c r="B4664">
        <v>3</v>
      </c>
      <c r="C4664">
        <v>0.2</v>
      </c>
      <c r="D4664">
        <v>-9.5940000000000012</v>
      </c>
    </row>
    <row r="4665" spans="1:4" x14ac:dyDescent="0.35">
      <c r="A4665">
        <v>3</v>
      </c>
      <c r="B4665">
        <v>1</v>
      </c>
      <c r="C4665">
        <v>0.2</v>
      </c>
      <c r="D4665">
        <v>1.0499999999999998</v>
      </c>
    </row>
    <row r="4666" spans="1:4" x14ac:dyDescent="0.35">
      <c r="A4666">
        <v>7.5060000000000002</v>
      </c>
      <c r="B4666">
        <v>9</v>
      </c>
      <c r="C4666">
        <v>0.7</v>
      </c>
      <c r="D4666">
        <v>-6.0047999999999977</v>
      </c>
    </row>
    <row r="4667" spans="1:4" x14ac:dyDescent="0.35">
      <c r="A4667">
        <v>16.559999999999999</v>
      </c>
      <c r="B4667">
        <v>2</v>
      </c>
      <c r="C4667">
        <v>0.2</v>
      </c>
      <c r="D4667">
        <v>5.7960000000000003</v>
      </c>
    </row>
    <row r="4668" spans="1:4" x14ac:dyDescent="0.35">
      <c r="A4668">
        <v>79.92</v>
      </c>
      <c r="B4668">
        <v>4</v>
      </c>
      <c r="C4668">
        <v>0</v>
      </c>
      <c r="D4668">
        <v>34.365600000000008</v>
      </c>
    </row>
    <row r="4669" spans="1:4" x14ac:dyDescent="0.35">
      <c r="A4669">
        <v>69.98</v>
      </c>
      <c r="B4669">
        <v>2</v>
      </c>
      <c r="C4669">
        <v>0</v>
      </c>
      <c r="D4669">
        <v>13.296199999999999</v>
      </c>
    </row>
    <row r="4670" spans="1:4" x14ac:dyDescent="0.35">
      <c r="A4670">
        <v>11.059999999999999</v>
      </c>
      <c r="B4670">
        <v>10</v>
      </c>
      <c r="C4670">
        <v>0.8</v>
      </c>
      <c r="D4670">
        <v>-18.802</v>
      </c>
    </row>
    <row r="4671" spans="1:4" x14ac:dyDescent="0.35">
      <c r="A4671">
        <v>623.46479999999997</v>
      </c>
      <c r="B4671">
        <v>7</v>
      </c>
      <c r="C4671">
        <v>0.32</v>
      </c>
      <c r="D4671">
        <v>-119.19180000000006</v>
      </c>
    </row>
    <row r="4672" spans="1:4" x14ac:dyDescent="0.35">
      <c r="A4672">
        <v>772.68000000000006</v>
      </c>
      <c r="B4672">
        <v>5</v>
      </c>
      <c r="C4672">
        <v>0.2</v>
      </c>
      <c r="D4672">
        <v>-57.950999999999993</v>
      </c>
    </row>
    <row r="4673" spans="1:4" x14ac:dyDescent="0.35">
      <c r="A4673">
        <v>283.14000000000004</v>
      </c>
      <c r="B4673">
        <v>4</v>
      </c>
      <c r="C4673">
        <v>0.1</v>
      </c>
      <c r="D4673">
        <v>72.357999999999976</v>
      </c>
    </row>
    <row r="4674" spans="1:4" x14ac:dyDescent="0.35">
      <c r="A4674">
        <v>635.96</v>
      </c>
      <c r="B4674">
        <v>4</v>
      </c>
      <c r="C4674">
        <v>0</v>
      </c>
      <c r="D4674">
        <v>165.34960000000001</v>
      </c>
    </row>
    <row r="4675" spans="1:4" x14ac:dyDescent="0.35">
      <c r="A4675">
        <v>118.99</v>
      </c>
      <c r="B4675">
        <v>1</v>
      </c>
      <c r="C4675">
        <v>0</v>
      </c>
      <c r="D4675">
        <v>33.3172</v>
      </c>
    </row>
    <row r="4676" spans="1:4" x14ac:dyDescent="0.35">
      <c r="A4676">
        <v>272.94</v>
      </c>
      <c r="B4676">
        <v>3</v>
      </c>
      <c r="C4676">
        <v>0</v>
      </c>
      <c r="D4676">
        <v>30.023400000000009</v>
      </c>
    </row>
    <row r="4677" spans="1:4" x14ac:dyDescent="0.35">
      <c r="A4677">
        <v>15.008000000000003</v>
      </c>
      <c r="B4677">
        <v>2</v>
      </c>
      <c r="C4677">
        <v>0.2</v>
      </c>
      <c r="D4677">
        <v>1.5007999999999999</v>
      </c>
    </row>
    <row r="4678" spans="1:4" x14ac:dyDescent="0.35">
      <c r="A4678">
        <v>33.088000000000001</v>
      </c>
      <c r="B4678">
        <v>4</v>
      </c>
      <c r="C4678">
        <v>0.2</v>
      </c>
      <c r="D4678">
        <v>11.167199999999999</v>
      </c>
    </row>
    <row r="4679" spans="1:4" x14ac:dyDescent="0.35">
      <c r="A4679">
        <v>80.98</v>
      </c>
      <c r="B4679">
        <v>1</v>
      </c>
      <c r="C4679">
        <v>0</v>
      </c>
      <c r="D4679">
        <v>3.2391999999999967</v>
      </c>
    </row>
    <row r="4680" spans="1:4" x14ac:dyDescent="0.35">
      <c r="A4680">
        <v>82.800000000000011</v>
      </c>
      <c r="B4680">
        <v>12</v>
      </c>
      <c r="C4680">
        <v>0</v>
      </c>
      <c r="D4680">
        <v>6.6239999999999952</v>
      </c>
    </row>
    <row r="4681" spans="1:4" x14ac:dyDescent="0.35">
      <c r="A4681">
        <v>21.36</v>
      </c>
      <c r="B4681">
        <v>2</v>
      </c>
      <c r="C4681">
        <v>0</v>
      </c>
      <c r="D4681">
        <v>5.7672000000000008</v>
      </c>
    </row>
    <row r="4682" spans="1:4" x14ac:dyDescent="0.35">
      <c r="A4682">
        <v>62.048000000000002</v>
      </c>
      <c r="B4682">
        <v>2</v>
      </c>
      <c r="C4682">
        <v>0.2</v>
      </c>
      <c r="D4682">
        <v>20.165599999999998</v>
      </c>
    </row>
    <row r="4683" spans="1:4" x14ac:dyDescent="0.35">
      <c r="A4683">
        <v>29.61</v>
      </c>
      <c r="B4683">
        <v>9</v>
      </c>
      <c r="C4683">
        <v>0</v>
      </c>
      <c r="D4683">
        <v>13.324499999999999</v>
      </c>
    </row>
    <row r="4684" spans="1:4" x14ac:dyDescent="0.35">
      <c r="A4684">
        <v>863.928</v>
      </c>
      <c r="B4684">
        <v>9</v>
      </c>
      <c r="C4684">
        <v>0.2</v>
      </c>
      <c r="D4684">
        <v>86.392799999999994</v>
      </c>
    </row>
    <row r="4685" spans="1:4" x14ac:dyDescent="0.35">
      <c r="A4685">
        <v>241.92</v>
      </c>
      <c r="B4685">
        <v>4</v>
      </c>
      <c r="C4685">
        <v>0.4</v>
      </c>
      <c r="D4685">
        <v>-56.448000000000008</v>
      </c>
    </row>
    <row r="4686" spans="1:4" x14ac:dyDescent="0.35">
      <c r="A4686">
        <v>163.88</v>
      </c>
      <c r="B4686">
        <v>4</v>
      </c>
      <c r="C4686">
        <v>0.5</v>
      </c>
      <c r="D4686">
        <v>-81.94</v>
      </c>
    </row>
    <row r="4687" spans="1:4" x14ac:dyDescent="0.35">
      <c r="A4687">
        <v>3.4860000000000002</v>
      </c>
      <c r="B4687">
        <v>2</v>
      </c>
      <c r="C4687">
        <v>0.7</v>
      </c>
      <c r="D4687">
        <v>-2.7887999999999993</v>
      </c>
    </row>
    <row r="4688" spans="1:4" x14ac:dyDescent="0.35">
      <c r="A4688">
        <v>10.584</v>
      </c>
      <c r="B4688">
        <v>7</v>
      </c>
      <c r="C4688">
        <v>0.2</v>
      </c>
      <c r="D4688">
        <v>-2.3813999999999993</v>
      </c>
    </row>
    <row r="4689" spans="1:4" x14ac:dyDescent="0.35">
      <c r="A4689">
        <v>440.91</v>
      </c>
      <c r="B4689">
        <v>9</v>
      </c>
      <c r="C4689">
        <v>0</v>
      </c>
      <c r="D4689">
        <v>123.45480000000005</v>
      </c>
    </row>
    <row r="4690" spans="1:4" x14ac:dyDescent="0.35">
      <c r="A4690">
        <v>5.7150000000000016</v>
      </c>
      <c r="B4690">
        <v>5</v>
      </c>
      <c r="C4690">
        <v>0.7</v>
      </c>
      <c r="D4690">
        <v>-4.7625000000000011</v>
      </c>
    </row>
    <row r="4691" spans="1:4" x14ac:dyDescent="0.35">
      <c r="A4691">
        <v>51.967999999999996</v>
      </c>
      <c r="B4691">
        <v>2</v>
      </c>
      <c r="C4691">
        <v>0.2</v>
      </c>
      <c r="D4691">
        <v>10.393599999999998</v>
      </c>
    </row>
    <row r="4692" spans="1:4" x14ac:dyDescent="0.35">
      <c r="A4692">
        <v>71.975999999999999</v>
      </c>
      <c r="B4692">
        <v>3</v>
      </c>
      <c r="C4692">
        <v>0.2</v>
      </c>
      <c r="D4692">
        <v>21.592800000000011</v>
      </c>
    </row>
    <row r="4693" spans="1:4" x14ac:dyDescent="0.35">
      <c r="A4693">
        <v>242.35200000000003</v>
      </c>
      <c r="B4693">
        <v>3</v>
      </c>
      <c r="C4693">
        <v>0.2</v>
      </c>
      <c r="D4693">
        <v>-42.411600000000035</v>
      </c>
    </row>
    <row r="4694" spans="1:4" x14ac:dyDescent="0.35">
      <c r="A4694">
        <v>221.92000000000002</v>
      </c>
      <c r="B4694">
        <v>5</v>
      </c>
      <c r="C4694">
        <v>0.2</v>
      </c>
      <c r="D4694">
        <v>77.671999999999983</v>
      </c>
    </row>
    <row r="4695" spans="1:4" x14ac:dyDescent="0.35">
      <c r="A4695">
        <v>8.4480000000000004</v>
      </c>
      <c r="B4695">
        <v>2</v>
      </c>
      <c r="C4695">
        <v>0.2</v>
      </c>
      <c r="D4695">
        <v>2.6399999999999997</v>
      </c>
    </row>
    <row r="4696" spans="1:4" x14ac:dyDescent="0.35">
      <c r="A4696">
        <v>29.52</v>
      </c>
      <c r="B4696">
        <v>4</v>
      </c>
      <c r="C4696">
        <v>0</v>
      </c>
      <c r="D4696">
        <v>14.4648</v>
      </c>
    </row>
    <row r="4697" spans="1:4" x14ac:dyDescent="0.35">
      <c r="A4697">
        <v>302.94</v>
      </c>
      <c r="B4697">
        <v>3</v>
      </c>
      <c r="C4697">
        <v>0</v>
      </c>
      <c r="D4697">
        <v>48.470400000000012</v>
      </c>
    </row>
    <row r="4698" spans="1:4" x14ac:dyDescent="0.35">
      <c r="A4698">
        <v>142.36000000000001</v>
      </c>
      <c r="B4698">
        <v>2</v>
      </c>
      <c r="C4698">
        <v>0</v>
      </c>
      <c r="D4698">
        <v>38.437200000000004</v>
      </c>
    </row>
    <row r="4699" spans="1:4" x14ac:dyDescent="0.35">
      <c r="A4699">
        <v>546.66</v>
      </c>
      <c r="B4699">
        <v>9</v>
      </c>
      <c r="C4699">
        <v>0</v>
      </c>
      <c r="D4699">
        <v>136.66500000000002</v>
      </c>
    </row>
    <row r="4700" spans="1:4" x14ac:dyDescent="0.35">
      <c r="A4700">
        <v>212.13</v>
      </c>
      <c r="B4700">
        <v>3</v>
      </c>
      <c r="C4700">
        <v>0</v>
      </c>
      <c r="D4700">
        <v>14.849099999999979</v>
      </c>
    </row>
    <row r="4701" spans="1:4" x14ac:dyDescent="0.35">
      <c r="A4701">
        <v>5.2480000000000002</v>
      </c>
      <c r="B4701">
        <v>2</v>
      </c>
      <c r="C4701">
        <v>0.2</v>
      </c>
      <c r="D4701">
        <v>0.59039999999999915</v>
      </c>
    </row>
    <row r="4702" spans="1:4" x14ac:dyDescent="0.35">
      <c r="A4702">
        <v>74.415999999999997</v>
      </c>
      <c r="B4702">
        <v>2</v>
      </c>
      <c r="C4702">
        <v>0.2</v>
      </c>
      <c r="D4702">
        <v>-14.883200000000002</v>
      </c>
    </row>
    <row r="4703" spans="1:4" x14ac:dyDescent="0.35">
      <c r="A4703">
        <v>6.8480000000000008</v>
      </c>
      <c r="B4703">
        <v>2</v>
      </c>
      <c r="C4703">
        <v>0.2</v>
      </c>
      <c r="D4703">
        <v>2.1399999999999992</v>
      </c>
    </row>
    <row r="4704" spans="1:4" x14ac:dyDescent="0.35">
      <c r="A4704">
        <v>7.9959999999999996</v>
      </c>
      <c r="B4704">
        <v>1</v>
      </c>
      <c r="C4704">
        <v>0.6</v>
      </c>
      <c r="D4704">
        <v>-6.9964999999999993</v>
      </c>
    </row>
    <row r="4705" spans="1:4" x14ac:dyDescent="0.35">
      <c r="A4705">
        <v>8.711999999999998</v>
      </c>
      <c r="B4705">
        <v>2</v>
      </c>
      <c r="C4705">
        <v>0.8</v>
      </c>
      <c r="D4705">
        <v>-19.602000000000007</v>
      </c>
    </row>
    <row r="4706" spans="1:4" x14ac:dyDescent="0.35">
      <c r="A4706">
        <v>65.17</v>
      </c>
      <c r="B4706">
        <v>7</v>
      </c>
      <c r="C4706">
        <v>0</v>
      </c>
      <c r="D4706">
        <v>18.899299999999997</v>
      </c>
    </row>
    <row r="4707" spans="1:4" x14ac:dyDescent="0.35">
      <c r="A4707">
        <v>14.62</v>
      </c>
      <c r="B4707">
        <v>2</v>
      </c>
      <c r="C4707">
        <v>0</v>
      </c>
      <c r="D4707">
        <v>6.8713999999999995</v>
      </c>
    </row>
    <row r="4708" spans="1:4" x14ac:dyDescent="0.35">
      <c r="A4708">
        <v>173.24</v>
      </c>
      <c r="B4708">
        <v>4</v>
      </c>
      <c r="C4708">
        <v>0</v>
      </c>
      <c r="D4708">
        <v>17.323999999999984</v>
      </c>
    </row>
    <row r="4709" spans="1:4" x14ac:dyDescent="0.35">
      <c r="A4709">
        <v>895.92</v>
      </c>
      <c r="B4709">
        <v>5</v>
      </c>
      <c r="C4709">
        <v>0.2</v>
      </c>
      <c r="D4709">
        <v>302.37299999999993</v>
      </c>
    </row>
    <row r="4710" spans="1:4" x14ac:dyDescent="0.35">
      <c r="A4710">
        <v>130.71</v>
      </c>
      <c r="B4710">
        <v>3</v>
      </c>
      <c r="C4710">
        <v>0</v>
      </c>
      <c r="D4710">
        <v>39.212999999999994</v>
      </c>
    </row>
    <row r="4711" spans="1:4" x14ac:dyDescent="0.35">
      <c r="A4711">
        <v>11.68</v>
      </c>
      <c r="B4711">
        <v>2</v>
      </c>
      <c r="C4711">
        <v>0</v>
      </c>
      <c r="D4711">
        <v>3.0367999999999995</v>
      </c>
    </row>
    <row r="4712" spans="1:4" x14ac:dyDescent="0.35">
      <c r="A4712">
        <v>62.31</v>
      </c>
      <c r="B4712">
        <v>3</v>
      </c>
      <c r="C4712">
        <v>0</v>
      </c>
      <c r="D4712">
        <v>22.4316</v>
      </c>
    </row>
    <row r="4713" spans="1:4" x14ac:dyDescent="0.35">
      <c r="A4713">
        <v>0.85200000000000009</v>
      </c>
      <c r="B4713">
        <v>1</v>
      </c>
      <c r="C4713">
        <v>0.7</v>
      </c>
      <c r="D4713">
        <v>-0.59639999999999982</v>
      </c>
    </row>
    <row r="4714" spans="1:4" x14ac:dyDescent="0.35">
      <c r="A4714">
        <v>36.288000000000011</v>
      </c>
      <c r="B4714">
        <v>7</v>
      </c>
      <c r="C4714">
        <v>0.2</v>
      </c>
      <c r="D4714">
        <v>12.700800000000001</v>
      </c>
    </row>
    <row r="4715" spans="1:4" x14ac:dyDescent="0.35">
      <c r="A4715">
        <v>56.567999999999998</v>
      </c>
      <c r="B4715">
        <v>2</v>
      </c>
      <c r="C4715">
        <v>0.6</v>
      </c>
      <c r="D4715">
        <v>-74.952600000000004</v>
      </c>
    </row>
    <row r="4716" spans="1:4" x14ac:dyDescent="0.35">
      <c r="A4716">
        <v>344.70400000000001</v>
      </c>
      <c r="B4716">
        <v>2</v>
      </c>
      <c r="C4716">
        <v>0.2</v>
      </c>
      <c r="D4716">
        <v>38.779199999999989</v>
      </c>
    </row>
    <row r="4717" spans="1:4" x14ac:dyDescent="0.35">
      <c r="A4717">
        <v>201.584</v>
      </c>
      <c r="B4717">
        <v>2</v>
      </c>
      <c r="C4717">
        <v>0.2</v>
      </c>
      <c r="D4717">
        <v>20.158400000000015</v>
      </c>
    </row>
    <row r="4718" spans="1:4" x14ac:dyDescent="0.35">
      <c r="A4718">
        <v>521.96</v>
      </c>
      <c r="B4718">
        <v>2</v>
      </c>
      <c r="C4718">
        <v>0</v>
      </c>
      <c r="D4718">
        <v>88.733199999999954</v>
      </c>
    </row>
    <row r="4719" spans="1:4" x14ac:dyDescent="0.35">
      <c r="A4719">
        <v>8.2200000000000006</v>
      </c>
      <c r="B4719">
        <v>3</v>
      </c>
      <c r="C4719">
        <v>0</v>
      </c>
      <c r="D4719">
        <v>2.2194000000000007</v>
      </c>
    </row>
    <row r="4720" spans="1:4" x14ac:dyDescent="0.35">
      <c r="A4720">
        <v>45.36</v>
      </c>
      <c r="B4720">
        <v>7</v>
      </c>
      <c r="C4720">
        <v>0</v>
      </c>
      <c r="D4720">
        <v>21.772800000000004</v>
      </c>
    </row>
    <row r="4721" spans="1:4" x14ac:dyDescent="0.35">
      <c r="A4721">
        <v>947.17000000000007</v>
      </c>
      <c r="B4721">
        <v>7</v>
      </c>
      <c r="C4721">
        <v>0</v>
      </c>
      <c r="D4721">
        <v>9.4717000000000837</v>
      </c>
    </row>
    <row r="4722" spans="1:4" x14ac:dyDescent="0.35">
      <c r="A4722">
        <v>61.96</v>
      </c>
      <c r="B4722">
        <v>2</v>
      </c>
      <c r="C4722">
        <v>0</v>
      </c>
      <c r="D4722">
        <v>27.881999999999998</v>
      </c>
    </row>
    <row r="4723" spans="1:4" x14ac:dyDescent="0.35">
      <c r="A4723">
        <v>268.935</v>
      </c>
      <c r="B4723">
        <v>3</v>
      </c>
      <c r="C4723">
        <v>0.5</v>
      </c>
      <c r="D4723">
        <v>-209.76929999999999</v>
      </c>
    </row>
    <row r="4724" spans="1:4" x14ac:dyDescent="0.35">
      <c r="A4724">
        <v>7.58</v>
      </c>
      <c r="B4724">
        <v>1</v>
      </c>
      <c r="C4724">
        <v>0</v>
      </c>
      <c r="D4724">
        <v>2.9561999999999999</v>
      </c>
    </row>
    <row r="4725" spans="1:4" x14ac:dyDescent="0.35">
      <c r="A4725">
        <v>14.73</v>
      </c>
      <c r="B4725">
        <v>3</v>
      </c>
      <c r="C4725">
        <v>0</v>
      </c>
      <c r="D4725">
        <v>7.2176999999999998</v>
      </c>
    </row>
    <row r="4726" spans="1:4" x14ac:dyDescent="0.35">
      <c r="A4726">
        <v>9.8880000000000017</v>
      </c>
      <c r="B4726">
        <v>2</v>
      </c>
      <c r="C4726">
        <v>0.7</v>
      </c>
      <c r="D4726">
        <v>-6.921599999999998</v>
      </c>
    </row>
    <row r="4727" spans="1:4" x14ac:dyDescent="0.35">
      <c r="A4727">
        <v>671.5440000000001</v>
      </c>
      <c r="B4727">
        <v>3</v>
      </c>
      <c r="C4727">
        <v>0.2</v>
      </c>
      <c r="D4727">
        <v>50.36579999999995</v>
      </c>
    </row>
    <row r="4728" spans="1:4" x14ac:dyDescent="0.35">
      <c r="A4728">
        <v>1117.92</v>
      </c>
      <c r="B4728">
        <v>4</v>
      </c>
      <c r="C4728">
        <v>0</v>
      </c>
      <c r="D4728">
        <v>55.895999999999958</v>
      </c>
    </row>
    <row r="4729" spans="1:4" x14ac:dyDescent="0.35">
      <c r="A4729">
        <v>275.952</v>
      </c>
      <c r="B4729">
        <v>3</v>
      </c>
      <c r="C4729">
        <v>0.2</v>
      </c>
      <c r="D4729">
        <v>-37.943400000000025</v>
      </c>
    </row>
    <row r="4730" spans="1:4" x14ac:dyDescent="0.35">
      <c r="A4730">
        <v>123.14399999999999</v>
      </c>
      <c r="B4730">
        <v>7</v>
      </c>
      <c r="C4730">
        <v>0.2</v>
      </c>
      <c r="D4730">
        <v>46.178999999999988</v>
      </c>
    </row>
    <row r="4731" spans="1:4" x14ac:dyDescent="0.35">
      <c r="A4731">
        <v>15.576000000000001</v>
      </c>
      <c r="B4731">
        <v>3</v>
      </c>
      <c r="C4731">
        <v>0.2</v>
      </c>
      <c r="D4731">
        <v>3.3098999999999998</v>
      </c>
    </row>
    <row r="4732" spans="1:4" x14ac:dyDescent="0.35">
      <c r="A4732">
        <v>212.64</v>
      </c>
      <c r="B4732">
        <v>6</v>
      </c>
      <c r="C4732">
        <v>0</v>
      </c>
      <c r="D4732">
        <v>99.940799999999982</v>
      </c>
    </row>
    <row r="4733" spans="1:4" x14ac:dyDescent="0.35">
      <c r="A4733">
        <v>9.870000000000001</v>
      </c>
      <c r="B4733">
        <v>3</v>
      </c>
      <c r="C4733">
        <v>0</v>
      </c>
      <c r="D4733">
        <v>4.5401999999999996</v>
      </c>
    </row>
    <row r="4734" spans="1:4" x14ac:dyDescent="0.35">
      <c r="A4734">
        <v>53.25</v>
      </c>
      <c r="B4734">
        <v>3</v>
      </c>
      <c r="C4734">
        <v>0</v>
      </c>
      <c r="D4734">
        <v>20.767499999999998</v>
      </c>
    </row>
    <row r="4735" spans="1:4" x14ac:dyDescent="0.35">
      <c r="A4735">
        <v>19.919999999999998</v>
      </c>
      <c r="B4735">
        <v>3</v>
      </c>
      <c r="C4735">
        <v>0</v>
      </c>
      <c r="D4735">
        <v>9.5615999999999985</v>
      </c>
    </row>
    <row r="4736" spans="1:4" x14ac:dyDescent="0.35">
      <c r="A4736">
        <v>658.74599999999998</v>
      </c>
      <c r="B4736">
        <v>3</v>
      </c>
      <c r="C4736">
        <v>0.1</v>
      </c>
      <c r="D4736">
        <v>146.38799999999998</v>
      </c>
    </row>
    <row r="4737" spans="1:4" x14ac:dyDescent="0.35">
      <c r="A4737">
        <v>8.26</v>
      </c>
      <c r="B4737">
        <v>2</v>
      </c>
      <c r="C4737">
        <v>0</v>
      </c>
      <c r="D4737">
        <v>3.8822000000000001</v>
      </c>
    </row>
    <row r="4738" spans="1:4" x14ac:dyDescent="0.35">
      <c r="A4738">
        <v>29.84</v>
      </c>
      <c r="B4738">
        <v>2</v>
      </c>
      <c r="C4738">
        <v>0</v>
      </c>
      <c r="D4738">
        <v>13.427999999999997</v>
      </c>
    </row>
    <row r="4739" spans="1:4" x14ac:dyDescent="0.35">
      <c r="A4739">
        <v>67.98</v>
      </c>
      <c r="B4739">
        <v>2</v>
      </c>
      <c r="C4739">
        <v>0</v>
      </c>
      <c r="D4739">
        <v>14.955599999999997</v>
      </c>
    </row>
    <row r="4740" spans="1:4" x14ac:dyDescent="0.35">
      <c r="A4740">
        <v>61.06</v>
      </c>
      <c r="B4740">
        <v>2</v>
      </c>
      <c r="C4740">
        <v>0</v>
      </c>
      <c r="D4740">
        <v>28.087600000000002</v>
      </c>
    </row>
    <row r="4741" spans="1:4" x14ac:dyDescent="0.35">
      <c r="A4741">
        <v>35.544000000000004</v>
      </c>
      <c r="B4741">
        <v>1</v>
      </c>
      <c r="C4741">
        <v>0.2</v>
      </c>
      <c r="D4741">
        <v>-0.88860000000000205</v>
      </c>
    </row>
    <row r="4742" spans="1:4" x14ac:dyDescent="0.35">
      <c r="A4742">
        <v>9.9600000000000009</v>
      </c>
      <c r="B4742">
        <v>2</v>
      </c>
      <c r="C4742">
        <v>0</v>
      </c>
      <c r="D4742">
        <v>4.5815999999999999</v>
      </c>
    </row>
    <row r="4743" spans="1:4" x14ac:dyDescent="0.35">
      <c r="A4743">
        <v>9.2099999999999991</v>
      </c>
      <c r="B4743">
        <v>3</v>
      </c>
      <c r="C4743">
        <v>0</v>
      </c>
      <c r="D4743">
        <v>2.3025000000000002</v>
      </c>
    </row>
    <row r="4744" spans="1:4" x14ac:dyDescent="0.35">
      <c r="A4744">
        <v>27.93</v>
      </c>
      <c r="B4744">
        <v>3</v>
      </c>
      <c r="C4744">
        <v>0</v>
      </c>
      <c r="D4744">
        <v>8.0996999999999986</v>
      </c>
    </row>
    <row r="4745" spans="1:4" x14ac:dyDescent="0.35">
      <c r="A4745">
        <v>7.9</v>
      </c>
      <c r="B4745">
        <v>2</v>
      </c>
      <c r="C4745">
        <v>0</v>
      </c>
      <c r="D4745">
        <v>2.5279999999999996</v>
      </c>
    </row>
    <row r="4746" spans="1:4" x14ac:dyDescent="0.35">
      <c r="A4746">
        <v>221.16</v>
      </c>
      <c r="B4746">
        <v>4</v>
      </c>
      <c r="C4746">
        <v>0</v>
      </c>
      <c r="D4746">
        <v>57.501599999999996</v>
      </c>
    </row>
    <row r="4747" spans="1:4" x14ac:dyDescent="0.35">
      <c r="A4747">
        <v>127.96</v>
      </c>
      <c r="B4747">
        <v>2</v>
      </c>
      <c r="C4747">
        <v>0</v>
      </c>
      <c r="D4747">
        <v>62.700400000000002</v>
      </c>
    </row>
    <row r="4748" spans="1:4" x14ac:dyDescent="0.35">
      <c r="A4748">
        <v>18.690000000000001</v>
      </c>
      <c r="B4748">
        <v>3</v>
      </c>
      <c r="C4748">
        <v>0</v>
      </c>
      <c r="D4748">
        <v>9.158100000000001</v>
      </c>
    </row>
    <row r="4749" spans="1:4" x14ac:dyDescent="0.35">
      <c r="A4749">
        <v>25.349999999999998</v>
      </c>
      <c r="B4749">
        <v>3</v>
      </c>
      <c r="C4749">
        <v>0</v>
      </c>
      <c r="D4749">
        <v>7.6049999999999978</v>
      </c>
    </row>
    <row r="4750" spans="1:4" x14ac:dyDescent="0.35">
      <c r="A4750">
        <v>35.28</v>
      </c>
      <c r="B4750">
        <v>3</v>
      </c>
      <c r="C4750">
        <v>0</v>
      </c>
      <c r="D4750">
        <v>11.995199999999997</v>
      </c>
    </row>
    <row r="4751" spans="1:4" x14ac:dyDescent="0.35">
      <c r="A4751">
        <v>33.4</v>
      </c>
      <c r="B4751">
        <v>5</v>
      </c>
      <c r="C4751">
        <v>0</v>
      </c>
      <c r="D4751">
        <v>16.032</v>
      </c>
    </row>
    <row r="4752" spans="1:4" x14ac:dyDescent="0.35">
      <c r="A4752">
        <v>837.59999999999991</v>
      </c>
      <c r="B4752">
        <v>3</v>
      </c>
      <c r="C4752">
        <v>0.2</v>
      </c>
      <c r="D4752">
        <v>62.82000000000005</v>
      </c>
    </row>
    <row r="4753" spans="1:4" x14ac:dyDescent="0.35">
      <c r="A4753">
        <v>40.68</v>
      </c>
      <c r="B4753">
        <v>3</v>
      </c>
      <c r="C4753">
        <v>0.2</v>
      </c>
      <c r="D4753">
        <v>-9.153000000000004</v>
      </c>
    </row>
    <row r="4754" spans="1:4" x14ac:dyDescent="0.35">
      <c r="A4754">
        <v>209.56799999999998</v>
      </c>
      <c r="B4754">
        <v>2</v>
      </c>
      <c r="C4754">
        <v>0.2</v>
      </c>
      <c r="D4754">
        <v>-23.576400000000007</v>
      </c>
    </row>
    <row r="4755" spans="1:4" x14ac:dyDescent="0.35">
      <c r="A4755">
        <v>22.368000000000002</v>
      </c>
      <c r="B4755">
        <v>4</v>
      </c>
      <c r="C4755">
        <v>0.2</v>
      </c>
      <c r="D4755">
        <v>6.4308000000000014</v>
      </c>
    </row>
    <row r="4756" spans="1:4" x14ac:dyDescent="0.35">
      <c r="A4756">
        <v>3.8820000000000006</v>
      </c>
      <c r="B4756">
        <v>2</v>
      </c>
      <c r="C4756">
        <v>0.7</v>
      </c>
      <c r="D4756">
        <v>-2.5880000000000001</v>
      </c>
    </row>
    <row r="4757" spans="1:4" x14ac:dyDescent="0.35">
      <c r="A4757">
        <v>115.29600000000001</v>
      </c>
      <c r="B4757">
        <v>3</v>
      </c>
      <c r="C4757">
        <v>0.2</v>
      </c>
      <c r="D4757">
        <v>40.353599999999986</v>
      </c>
    </row>
    <row r="4758" spans="1:4" x14ac:dyDescent="0.35">
      <c r="A4758">
        <v>1.9080000000000004</v>
      </c>
      <c r="B4758">
        <v>2</v>
      </c>
      <c r="C4758">
        <v>0.7</v>
      </c>
      <c r="D4758">
        <v>-1.5264000000000002</v>
      </c>
    </row>
    <row r="4759" spans="1:4" x14ac:dyDescent="0.35">
      <c r="A4759">
        <v>43.371999999999993</v>
      </c>
      <c r="B4759">
        <v>7</v>
      </c>
      <c r="C4759">
        <v>0.8</v>
      </c>
      <c r="D4759">
        <v>-69.395200000000031</v>
      </c>
    </row>
    <row r="4760" spans="1:4" x14ac:dyDescent="0.35">
      <c r="A4760">
        <v>783.96</v>
      </c>
      <c r="B4760">
        <v>4</v>
      </c>
      <c r="C4760">
        <v>0</v>
      </c>
      <c r="D4760">
        <v>219.50880000000006</v>
      </c>
    </row>
    <row r="4761" spans="1:4" x14ac:dyDescent="0.35">
      <c r="A4761">
        <v>48.896000000000001</v>
      </c>
      <c r="B4761">
        <v>2</v>
      </c>
      <c r="C4761">
        <v>0.2</v>
      </c>
      <c r="D4761">
        <v>18.335999999999999</v>
      </c>
    </row>
    <row r="4762" spans="1:4" x14ac:dyDescent="0.35">
      <c r="A4762">
        <v>7.8560000000000008</v>
      </c>
      <c r="B4762">
        <v>2</v>
      </c>
      <c r="C4762">
        <v>0.2</v>
      </c>
      <c r="D4762">
        <v>2.8477999999999994</v>
      </c>
    </row>
    <row r="4763" spans="1:4" x14ac:dyDescent="0.35">
      <c r="A4763">
        <v>5.9039999999999999</v>
      </c>
      <c r="B4763">
        <v>2</v>
      </c>
      <c r="C4763">
        <v>0.2</v>
      </c>
      <c r="D4763">
        <v>1.9925999999999999</v>
      </c>
    </row>
    <row r="4764" spans="1:4" x14ac:dyDescent="0.35">
      <c r="A4764">
        <v>13.712000000000002</v>
      </c>
      <c r="B4764">
        <v>2</v>
      </c>
      <c r="C4764">
        <v>0.2</v>
      </c>
      <c r="D4764">
        <v>1.0284</v>
      </c>
    </row>
    <row r="4765" spans="1:4" x14ac:dyDescent="0.35">
      <c r="A4765">
        <v>182.94</v>
      </c>
      <c r="B4765">
        <v>3</v>
      </c>
      <c r="C4765">
        <v>0</v>
      </c>
      <c r="D4765">
        <v>85.981799999999993</v>
      </c>
    </row>
    <row r="4766" spans="1:4" x14ac:dyDescent="0.35">
      <c r="A4766">
        <v>27.76</v>
      </c>
      <c r="B4766">
        <v>4</v>
      </c>
      <c r="C4766">
        <v>0</v>
      </c>
      <c r="D4766">
        <v>9.9936000000000007</v>
      </c>
    </row>
    <row r="4767" spans="1:4" x14ac:dyDescent="0.35">
      <c r="A4767">
        <v>25.99</v>
      </c>
      <c r="B4767">
        <v>1</v>
      </c>
      <c r="C4767">
        <v>0</v>
      </c>
      <c r="D4767">
        <v>7.5370999999999988</v>
      </c>
    </row>
    <row r="4768" spans="1:4" x14ac:dyDescent="0.35">
      <c r="A4768">
        <v>113.52000000000001</v>
      </c>
      <c r="B4768">
        <v>5</v>
      </c>
      <c r="C4768">
        <v>0.2</v>
      </c>
      <c r="D4768">
        <v>29.798999999999999</v>
      </c>
    </row>
    <row r="4769" spans="1:4" x14ac:dyDescent="0.35">
      <c r="A4769">
        <v>359.88</v>
      </c>
      <c r="B4769">
        <v>3</v>
      </c>
      <c r="C4769">
        <v>0.2</v>
      </c>
      <c r="D4769">
        <v>22.492499999999993</v>
      </c>
    </row>
    <row r="4770" spans="1:4" x14ac:dyDescent="0.35">
      <c r="A4770">
        <v>25.344000000000001</v>
      </c>
      <c r="B4770">
        <v>4</v>
      </c>
      <c r="C4770">
        <v>0.2</v>
      </c>
      <c r="D4770">
        <v>9.1871999999999989</v>
      </c>
    </row>
    <row r="4771" spans="1:4" x14ac:dyDescent="0.35">
      <c r="A4771">
        <v>11.952000000000002</v>
      </c>
      <c r="B4771">
        <v>3</v>
      </c>
      <c r="C4771">
        <v>0.2</v>
      </c>
      <c r="D4771">
        <v>4.1832000000000003</v>
      </c>
    </row>
    <row r="4772" spans="1:4" x14ac:dyDescent="0.35">
      <c r="A4772">
        <v>6.24</v>
      </c>
      <c r="B4772">
        <v>3</v>
      </c>
      <c r="C4772">
        <v>0</v>
      </c>
      <c r="D4772">
        <v>1.8719999999999997</v>
      </c>
    </row>
    <row r="4773" spans="1:4" x14ac:dyDescent="0.35">
      <c r="A4773">
        <v>742.33600000000001</v>
      </c>
      <c r="B4773">
        <v>8</v>
      </c>
      <c r="C4773">
        <v>0.2</v>
      </c>
      <c r="D4773">
        <v>83.512799999999913</v>
      </c>
    </row>
    <row r="4774" spans="1:4" x14ac:dyDescent="0.35">
      <c r="A4774">
        <v>6.4640000000000004</v>
      </c>
      <c r="B4774">
        <v>1</v>
      </c>
      <c r="C4774">
        <v>0.6</v>
      </c>
      <c r="D4774">
        <v>-4.0400000000000009</v>
      </c>
    </row>
    <row r="4775" spans="1:4" x14ac:dyDescent="0.35">
      <c r="A4775">
        <v>11.52</v>
      </c>
      <c r="B4775">
        <v>5</v>
      </c>
      <c r="C4775">
        <v>0.2</v>
      </c>
      <c r="D4775">
        <v>4.1760000000000002</v>
      </c>
    </row>
    <row r="4776" spans="1:4" x14ac:dyDescent="0.35">
      <c r="A4776">
        <v>222.38400000000001</v>
      </c>
      <c r="B4776">
        <v>2</v>
      </c>
      <c r="C4776">
        <v>0.2</v>
      </c>
      <c r="D4776">
        <v>16.678799999999995</v>
      </c>
    </row>
    <row r="4777" spans="1:4" x14ac:dyDescent="0.35">
      <c r="A4777">
        <v>23.36</v>
      </c>
      <c r="B4777">
        <v>4</v>
      </c>
      <c r="C4777">
        <v>0</v>
      </c>
      <c r="D4777">
        <v>6.073599999999999</v>
      </c>
    </row>
    <row r="4778" spans="1:4" x14ac:dyDescent="0.35">
      <c r="A4778">
        <v>8.67</v>
      </c>
      <c r="B4778">
        <v>3</v>
      </c>
      <c r="C4778">
        <v>0</v>
      </c>
      <c r="D4778">
        <v>4.0749000000000004</v>
      </c>
    </row>
    <row r="4779" spans="1:4" x14ac:dyDescent="0.35">
      <c r="A4779">
        <v>25.71</v>
      </c>
      <c r="B4779">
        <v>3</v>
      </c>
      <c r="C4779">
        <v>0</v>
      </c>
      <c r="D4779">
        <v>6.6846000000000005</v>
      </c>
    </row>
    <row r="4780" spans="1:4" x14ac:dyDescent="0.35">
      <c r="A4780">
        <v>100.94</v>
      </c>
      <c r="B4780">
        <v>7</v>
      </c>
      <c r="C4780">
        <v>0</v>
      </c>
      <c r="D4780">
        <v>33.310199999999995</v>
      </c>
    </row>
    <row r="4781" spans="1:4" x14ac:dyDescent="0.35">
      <c r="A4781">
        <v>63.882000000000005</v>
      </c>
      <c r="B4781">
        <v>1</v>
      </c>
      <c r="C4781">
        <v>0.1</v>
      </c>
      <c r="D4781">
        <v>10.647000000000004</v>
      </c>
    </row>
    <row r="4782" spans="1:4" x14ac:dyDescent="0.35">
      <c r="A4782">
        <v>683.14399999999989</v>
      </c>
      <c r="B4782">
        <v>4</v>
      </c>
      <c r="C4782">
        <v>0.3</v>
      </c>
      <c r="D4782">
        <v>0</v>
      </c>
    </row>
    <row r="4783" spans="1:4" x14ac:dyDescent="0.35">
      <c r="A4783">
        <v>1.4759999999999995</v>
      </c>
      <c r="B4783">
        <v>3</v>
      </c>
      <c r="C4783">
        <v>0.8</v>
      </c>
      <c r="D4783">
        <v>-2.214</v>
      </c>
    </row>
    <row r="4784" spans="1:4" x14ac:dyDescent="0.35">
      <c r="A4784">
        <v>40.711999999999996</v>
      </c>
      <c r="B4784">
        <v>7</v>
      </c>
      <c r="C4784">
        <v>0.2</v>
      </c>
      <c r="D4784">
        <v>3.5623000000000022</v>
      </c>
    </row>
    <row r="4785" spans="1:4" x14ac:dyDescent="0.35">
      <c r="A4785">
        <v>279.89999999999998</v>
      </c>
      <c r="B4785">
        <v>5</v>
      </c>
      <c r="C4785">
        <v>0</v>
      </c>
      <c r="D4785">
        <v>137.15100000000001</v>
      </c>
    </row>
    <row r="4786" spans="1:4" x14ac:dyDescent="0.35">
      <c r="A4786">
        <v>13.120000000000001</v>
      </c>
      <c r="B4786">
        <v>5</v>
      </c>
      <c r="C4786">
        <v>0.2</v>
      </c>
      <c r="D4786">
        <v>1.1480000000000006</v>
      </c>
    </row>
    <row r="4787" spans="1:4" x14ac:dyDescent="0.35">
      <c r="A4787">
        <v>69.576000000000008</v>
      </c>
      <c r="B4787">
        <v>4</v>
      </c>
      <c r="C4787">
        <v>0.7</v>
      </c>
      <c r="D4787">
        <v>-143.79040000000001</v>
      </c>
    </row>
    <row r="4788" spans="1:4" x14ac:dyDescent="0.35">
      <c r="A4788">
        <v>4.2240000000000002</v>
      </c>
      <c r="B4788">
        <v>3</v>
      </c>
      <c r="C4788">
        <v>0.2</v>
      </c>
      <c r="D4788">
        <v>0.47519999999999984</v>
      </c>
    </row>
    <row r="4789" spans="1:4" x14ac:dyDescent="0.35">
      <c r="A4789">
        <v>58.08</v>
      </c>
      <c r="B4789">
        <v>4</v>
      </c>
      <c r="C4789">
        <v>0.2</v>
      </c>
      <c r="D4789">
        <v>-6.5339999999999954</v>
      </c>
    </row>
    <row r="4790" spans="1:4" x14ac:dyDescent="0.35">
      <c r="A4790">
        <v>52.416000000000004</v>
      </c>
      <c r="B4790">
        <v>9</v>
      </c>
      <c r="C4790">
        <v>0.2</v>
      </c>
      <c r="D4790">
        <v>15.069600000000007</v>
      </c>
    </row>
    <row r="4791" spans="1:4" x14ac:dyDescent="0.35">
      <c r="A4791">
        <v>54.920000000000009</v>
      </c>
      <c r="B4791">
        <v>5</v>
      </c>
      <c r="C4791">
        <v>0.2</v>
      </c>
      <c r="D4791">
        <v>10.983999999999996</v>
      </c>
    </row>
    <row r="4792" spans="1:4" x14ac:dyDescent="0.35">
      <c r="A4792">
        <v>364.95</v>
      </c>
      <c r="B4792">
        <v>5</v>
      </c>
      <c r="C4792">
        <v>0.5</v>
      </c>
      <c r="D4792">
        <v>-248.16599999999994</v>
      </c>
    </row>
    <row r="4793" spans="1:4" x14ac:dyDescent="0.35">
      <c r="A4793">
        <v>85.055999999999997</v>
      </c>
      <c r="B4793">
        <v>3</v>
      </c>
      <c r="C4793">
        <v>0.2</v>
      </c>
      <c r="D4793">
        <v>28.706399999999991</v>
      </c>
    </row>
    <row r="4794" spans="1:4" x14ac:dyDescent="0.35">
      <c r="A4794">
        <v>27.695999999999998</v>
      </c>
      <c r="B4794">
        <v>3</v>
      </c>
      <c r="C4794">
        <v>0.2</v>
      </c>
      <c r="D4794">
        <v>9.6935999999999964</v>
      </c>
    </row>
    <row r="4795" spans="1:4" x14ac:dyDescent="0.35">
      <c r="A4795">
        <v>24.96</v>
      </c>
      <c r="B4795">
        <v>4</v>
      </c>
      <c r="C4795">
        <v>0</v>
      </c>
      <c r="D4795">
        <v>11.231999999999999</v>
      </c>
    </row>
    <row r="4796" spans="1:4" x14ac:dyDescent="0.35">
      <c r="A4796">
        <v>43.13</v>
      </c>
      <c r="B4796">
        <v>1</v>
      </c>
      <c r="C4796">
        <v>0</v>
      </c>
      <c r="D4796">
        <v>18.114600000000003</v>
      </c>
    </row>
    <row r="4797" spans="1:4" x14ac:dyDescent="0.35">
      <c r="A4797">
        <v>5.64</v>
      </c>
      <c r="B4797">
        <v>3</v>
      </c>
      <c r="C4797">
        <v>0</v>
      </c>
      <c r="D4797">
        <v>2.7071999999999994</v>
      </c>
    </row>
    <row r="4798" spans="1:4" x14ac:dyDescent="0.35">
      <c r="A4798">
        <v>57.582000000000008</v>
      </c>
      <c r="B4798">
        <v>3</v>
      </c>
      <c r="C4798">
        <v>0.7</v>
      </c>
      <c r="D4798">
        <v>-44.146199999999979</v>
      </c>
    </row>
    <row r="4799" spans="1:4" x14ac:dyDescent="0.35">
      <c r="A4799">
        <v>31.104000000000006</v>
      </c>
      <c r="B4799">
        <v>6</v>
      </c>
      <c r="C4799">
        <v>0.2</v>
      </c>
      <c r="D4799">
        <v>10.8864</v>
      </c>
    </row>
    <row r="4800" spans="1:4" x14ac:dyDescent="0.35">
      <c r="A4800">
        <v>30.192</v>
      </c>
      <c r="B4800">
        <v>3</v>
      </c>
      <c r="C4800">
        <v>0.2</v>
      </c>
      <c r="D4800">
        <v>8.3028000000000031</v>
      </c>
    </row>
    <row r="4801" spans="1:4" x14ac:dyDescent="0.35">
      <c r="A4801">
        <v>43.6</v>
      </c>
      <c r="B4801">
        <v>5</v>
      </c>
      <c r="C4801">
        <v>0.2</v>
      </c>
      <c r="D4801">
        <v>4.3600000000000012</v>
      </c>
    </row>
    <row r="4802" spans="1:4" x14ac:dyDescent="0.35">
      <c r="A4802">
        <v>4.7679999999999998</v>
      </c>
      <c r="B4802">
        <v>2</v>
      </c>
      <c r="C4802">
        <v>0.2</v>
      </c>
      <c r="D4802">
        <v>0.41720000000000046</v>
      </c>
    </row>
    <row r="4803" spans="1:4" x14ac:dyDescent="0.35">
      <c r="A4803">
        <v>10.380000000000003</v>
      </c>
      <c r="B4803">
        <v>2</v>
      </c>
      <c r="C4803">
        <v>0.7</v>
      </c>
      <c r="D4803">
        <v>-7.6119999999999983</v>
      </c>
    </row>
    <row r="4804" spans="1:4" x14ac:dyDescent="0.35">
      <c r="A4804">
        <v>13.392000000000003</v>
      </c>
      <c r="B4804">
        <v>8</v>
      </c>
      <c r="C4804">
        <v>0.7</v>
      </c>
      <c r="D4804">
        <v>-9.8207999999999984</v>
      </c>
    </row>
    <row r="4805" spans="1:4" x14ac:dyDescent="0.35">
      <c r="A4805">
        <v>39.593999999999994</v>
      </c>
      <c r="B4805">
        <v>1</v>
      </c>
      <c r="C4805">
        <v>0.4</v>
      </c>
      <c r="D4805">
        <v>-7.2589000000000041</v>
      </c>
    </row>
    <row r="4806" spans="1:4" x14ac:dyDescent="0.35">
      <c r="A4806">
        <v>91.00800000000001</v>
      </c>
      <c r="B4806">
        <v>9</v>
      </c>
      <c r="C4806">
        <v>0.2</v>
      </c>
      <c r="D4806">
        <v>19.339199999999998</v>
      </c>
    </row>
    <row r="4807" spans="1:4" x14ac:dyDescent="0.35">
      <c r="A4807">
        <v>37.94</v>
      </c>
      <c r="B4807">
        <v>2</v>
      </c>
      <c r="C4807">
        <v>0</v>
      </c>
      <c r="D4807">
        <v>18.211199999999998</v>
      </c>
    </row>
    <row r="4808" spans="1:4" x14ac:dyDescent="0.35">
      <c r="A4808">
        <v>42.800000000000004</v>
      </c>
      <c r="B4808">
        <v>10</v>
      </c>
      <c r="C4808">
        <v>0</v>
      </c>
      <c r="D4808">
        <v>19.259999999999998</v>
      </c>
    </row>
    <row r="4809" spans="1:4" x14ac:dyDescent="0.35">
      <c r="A4809">
        <v>33.630000000000003</v>
      </c>
      <c r="B4809">
        <v>3</v>
      </c>
      <c r="C4809">
        <v>0</v>
      </c>
      <c r="D4809">
        <v>10.088999999999999</v>
      </c>
    </row>
    <row r="4810" spans="1:4" x14ac:dyDescent="0.35">
      <c r="A4810">
        <v>62.808000000000007</v>
      </c>
      <c r="B4810">
        <v>3</v>
      </c>
      <c r="C4810">
        <v>0.2</v>
      </c>
      <c r="D4810">
        <v>21.197700000000001</v>
      </c>
    </row>
    <row r="4811" spans="1:4" x14ac:dyDescent="0.35">
      <c r="A4811">
        <v>195.64</v>
      </c>
      <c r="B4811">
        <v>4</v>
      </c>
      <c r="C4811">
        <v>0</v>
      </c>
      <c r="D4811">
        <v>91.950799999999987</v>
      </c>
    </row>
    <row r="4812" spans="1:4" x14ac:dyDescent="0.35">
      <c r="A4812">
        <v>239.9</v>
      </c>
      <c r="B4812">
        <v>2</v>
      </c>
      <c r="C4812">
        <v>0</v>
      </c>
      <c r="D4812">
        <v>71.97</v>
      </c>
    </row>
    <row r="4813" spans="1:4" x14ac:dyDescent="0.35">
      <c r="A4813">
        <v>380.05799999999994</v>
      </c>
      <c r="B4813">
        <v>3</v>
      </c>
      <c r="C4813">
        <v>0.3</v>
      </c>
      <c r="D4813">
        <v>-21.717600000000004</v>
      </c>
    </row>
    <row r="4814" spans="1:4" x14ac:dyDescent="0.35">
      <c r="A4814">
        <v>1199.9759999999999</v>
      </c>
      <c r="B4814">
        <v>4</v>
      </c>
      <c r="C4814">
        <v>0.4</v>
      </c>
      <c r="D4814">
        <v>179.99639999999999</v>
      </c>
    </row>
    <row r="4815" spans="1:4" x14ac:dyDescent="0.35">
      <c r="A4815">
        <v>48.576000000000001</v>
      </c>
      <c r="B4815">
        <v>3</v>
      </c>
      <c r="C4815">
        <v>0.2</v>
      </c>
      <c r="D4815">
        <v>9.7151999999999941</v>
      </c>
    </row>
    <row r="4816" spans="1:4" x14ac:dyDescent="0.35">
      <c r="A4816">
        <v>17.940000000000001</v>
      </c>
      <c r="B4816">
        <v>3</v>
      </c>
      <c r="C4816">
        <v>0</v>
      </c>
      <c r="D4816">
        <v>8.0730000000000004</v>
      </c>
    </row>
    <row r="4817" spans="1:4" x14ac:dyDescent="0.35">
      <c r="A4817">
        <v>18.264000000000003</v>
      </c>
      <c r="B4817">
        <v>3</v>
      </c>
      <c r="C4817">
        <v>0.2</v>
      </c>
      <c r="D4817">
        <v>6.1640999999999995</v>
      </c>
    </row>
    <row r="4818" spans="1:4" x14ac:dyDescent="0.35">
      <c r="A4818">
        <v>34.655999999999999</v>
      </c>
      <c r="B4818">
        <v>2</v>
      </c>
      <c r="C4818">
        <v>0.2</v>
      </c>
      <c r="D4818">
        <v>5.6315999999999971</v>
      </c>
    </row>
    <row r="4819" spans="1:4" x14ac:dyDescent="0.35">
      <c r="A4819">
        <v>81.552000000000007</v>
      </c>
      <c r="B4819">
        <v>2</v>
      </c>
      <c r="C4819">
        <v>0.2</v>
      </c>
      <c r="D4819">
        <v>8.1551999999999971</v>
      </c>
    </row>
    <row r="4820" spans="1:4" x14ac:dyDescent="0.35">
      <c r="A4820">
        <v>227.13600000000002</v>
      </c>
      <c r="B4820">
        <v>4</v>
      </c>
      <c r="C4820">
        <v>0.2</v>
      </c>
      <c r="D4820">
        <v>-42.588000000000036</v>
      </c>
    </row>
    <row r="4821" spans="1:4" x14ac:dyDescent="0.35">
      <c r="A4821">
        <v>10.36</v>
      </c>
      <c r="B4821">
        <v>2</v>
      </c>
      <c r="C4821">
        <v>0</v>
      </c>
      <c r="D4821">
        <v>5.0763999999999996</v>
      </c>
    </row>
    <row r="4822" spans="1:4" x14ac:dyDescent="0.35">
      <c r="A4822">
        <v>463.24799999999988</v>
      </c>
      <c r="B4822">
        <v>8</v>
      </c>
      <c r="C4822">
        <v>0.8</v>
      </c>
      <c r="D4822">
        <v>-1181.2824000000003</v>
      </c>
    </row>
    <row r="4823" spans="1:4" x14ac:dyDescent="0.35">
      <c r="A4823">
        <v>383.952</v>
      </c>
      <c r="B4823">
        <v>6</v>
      </c>
      <c r="C4823">
        <v>0.2</v>
      </c>
      <c r="D4823">
        <v>47.993999999999971</v>
      </c>
    </row>
    <row r="4824" spans="1:4" x14ac:dyDescent="0.35">
      <c r="A4824">
        <v>44.856000000000009</v>
      </c>
      <c r="B4824">
        <v>6</v>
      </c>
      <c r="C4824">
        <v>0.7</v>
      </c>
      <c r="D4824">
        <v>-35.884799999999984</v>
      </c>
    </row>
    <row r="4825" spans="1:4" x14ac:dyDescent="0.35">
      <c r="A4825">
        <v>30.345000000000006</v>
      </c>
      <c r="B4825">
        <v>7</v>
      </c>
      <c r="C4825">
        <v>0.7</v>
      </c>
      <c r="D4825">
        <v>-24.275999999999996</v>
      </c>
    </row>
    <row r="4826" spans="1:4" x14ac:dyDescent="0.35">
      <c r="A4826">
        <v>127.554</v>
      </c>
      <c r="B4826">
        <v>3</v>
      </c>
      <c r="C4826">
        <v>0.3</v>
      </c>
      <c r="D4826">
        <v>-9.1109999999999971</v>
      </c>
    </row>
    <row r="4827" spans="1:4" x14ac:dyDescent="0.35">
      <c r="A4827">
        <v>77.951999999999998</v>
      </c>
      <c r="B4827">
        <v>3</v>
      </c>
      <c r="C4827">
        <v>0.2</v>
      </c>
      <c r="D4827">
        <v>15.590399999999995</v>
      </c>
    </row>
    <row r="4828" spans="1:4" x14ac:dyDescent="0.35">
      <c r="A4828">
        <v>14.016</v>
      </c>
      <c r="B4828">
        <v>4</v>
      </c>
      <c r="C4828">
        <v>0.2</v>
      </c>
      <c r="D4828">
        <v>4.9055999999999997</v>
      </c>
    </row>
    <row r="4829" spans="1:4" x14ac:dyDescent="0.35">
      <c r="A4829">
        <v>69.52</v>
      </c>
      <c r="B4829">
        <v>2</v>
      </c>
      <c r="C4829">
        <v>0</v>
      </c>
      <c r="D4829">
        <v>19.465600000000002</v>
      </c>
    </row>
    <row r="4830" spans="1:4" x14ac:dyDescent="0.35">
      <c r="A4830">
        <v>5.64</v>
      </c>
      <c r="B4830">
        <v>3</v>
      </c>
      <c r="C4830">
        <v>0</v>
      </c>
      <c r="D4830">
        <v>1.6355999999999997</v>
      </c>
    </row>
    <row r="4831" spans="1:4" x14ac:dyDescent="0.35">
      <c r="A4831">
        <v>13.776000000000002</v>
      </c>
      <c r="B4831">
        <v>3</v>
      </c>
      <c r="C4831">
        <v>0.2</v>
      </c>
      <c r="D4831">
        <v>4.4771999999999998</v>
      </c>
    </row>
    <row r="4832" spans="1:4" x14ac:dyDescent="0.35">
      <c r="A4832">
        <v>245.88</v>
      </c>
      <c r="B4832">
        <v>6</v>
      </c>
      <c r="C4832">
        <v>0</v>
      </c>
      <c r="D4832">
        <v>68.846399999999988</v>
      </c>
    </row>
    <row r="4833" spans="1:4" x14ac:dyDescent="0.35">
      <c r="A4833">
        <v>36.630000000000003</v>
      </c>
      <c r="B4833">
        <v>3</v>
      </c>
      <c r="C4833">
        <v>0</v>
      </c>
      <c r="D4833">
        <v>9.8901000000000039</v>
      </c>
    </row>
    <row r="4834" spans="1:4" x14ac:dyDescent="0.35">
      <c r="A4834">
        <v>22.58</v>
      </c>
      <c r="B4834">
        <v>2</v>
      </c>
      <c r="C4834">
        <v>0</v>
      </c>
      <c r="D4834">
        <v>5.8707999999999991</v>
      </c>
    </row>
    <row r="4835" spans="1:4" x14ac:dyDescent="0.35">
      <c r="A4835">
        <v>12.39</v>
      </c>
      <c r="B4835">
        <v>3</v>
      </c>
      <c r="C4835">
        <v>0</v>
      </c>
      <c r="D4835">
        <v>5.8232999999999997</v>
      </c>
    </row>
    <row r="4836" spans="1:4" x14ac:dyDescent="0.35">
      <c r="A4836">
        <v>39.92</v>
      </c>
      <c r="B4836">
        <v>5</v>
      </c>
      <c r="C4836">
        <v>0.2</v>
      </c>
      <c r="D4836">
        <v>13.472999999999999</v>
      </c>
    </row>
    <row r="4837" spans="1:4" x14ac:dyDescent="0.35">
      <c r="A4837">
        <v>61.96</v>
      </c>
      <c r="B4837">
        <v>2</v>
      </c>
      <c r="C4837">
        <v>0</v>
      </c>
      <c r="D4837">
        <v>27.881999999999998</v>
      </c>
    </row>
    <row r="4838" spans="1:4" x14ac:dyDescent="0.35">
      <c r="A4838">
        <v>19.936000000000003</v>
      </c>
      <c r="B4838">
        <v>4</v>
      </c>
      <c r="C4838">
        <v>0.2</v>
      </c>
      <c r="D4838">
        <v>7.2267999999999999</v>
      </c>
    </row>
    <row r="4839" spans="1:4" x14ac:dyDescent="0.35">
      <c r="A4839">
        <v>3.7980000000000005</v>
      </c>
      <c r="B4839">
        <v>2</v>
      </c>
      <c r="C4839">
        <v>0.7</v>
      </c>
      <c r="D4839">
        <v>-2.6585999999999999</v>
      </c>
    </row>
    <row r="4840" spans="1:4" x14ac:dyDescent="0.35">
      <c r="A4840">
        <v>27.744000000000003</v>
      </c>
      <c r="B4840">
        <v>6</v>
      </c>
      <c r="C4840">
        <v>0.2</v>
      </c>
      <c r="D4840">
        <v>10.057200000000002</v>
      </c>
    </row>
    <row r="4841" spans="1:4" x14ac:dyDescent="0.35">
      <c r="A4841">
        <v>158.37599999999998</v>
      </c>
      <c r="B4841">
        <v>4</v>
      </c>
      <c r="C4841">
        <v>0.4</v>
      </c>
      <c r="D4841">
        <v>-34.314799999999991</v>
      </c>
    </row>
    <row r="4842" spans="1:4" x14ac:dyDescent="0.35">
      <c r="A4842">
        <v>27.58</v>
      </c>
      <c r="B4842">
        <v>2</v>
      </c>
      <c r="C4842">
        <v>0</v>
      </c>
      <c r="D4842">
        <v>11.583600000000001</v>
      </c>
    </row>
    <row r="4843" spans="1:4" x14ac:dyDescent="0.35">
      <c r="A4843">
        <v>5.5530000000000008</v>
      </c>
      <c r="B4843">
        <v>3</v>
      </c>
      <c r="C4843">
        <v>0.7</v>
      </c>
      <c r="D4843">
        <v>-4.0722000000000023</v>
      </c>
    </row>
    <row r="4844" spans="1:4" x14ac:dyDescent="0.35">
      <c r="A4844">
        <v>243.92</v>
      </c>
      <c r="B4844">
        <v>5</v>
      </c>
      <c r="C4844">
        <v>0.2</v>
      </c>
      <c r="D4844">
        <v>-54.881999999999998</v>
      </c>
    </row>
    <row r="4845" spans="1:4" x14ac:dyDescent="0.35">
      <c r="A4845">
        <v>14.96</v>
      </c>
      <c r="B4845">
        <v>4</v>
      </c>
      <c r="C4845">
        <v>0</v>
      </c>
      <c r="D4845">
        <v>0.2992000000000008</v>
      </c>
    </row>
    <row r="4846" spans="1:4" x14ac:dyDescent="0.35">
      <c r="A4846">
        <v>7.1840000000000011</v>
      </c>
      <c r="B4846">
        <v>2</v>
      </c>
      <c r="C4846">
        <v>0.2</v>
      </c>
      <c r="D4846">
        <v>2.2449999999999992</v>
      </c>
    </row>
    <row r="4847" spans="1:4" x14ac:dyDescent="0.35">
      <c r="A4847">
        <v>10.512</v>
      </c>
      <c r="B4847">
        <v>3</v>
      </c>
      <c r="C4847">
        <v>0.2</v>
      </c>
      <c r="D4847">
        <v>3.6791999999999998</v>
      </c>
    </row>
    <row r="4848" spans="1:4" x14ac:dyDescent="0.35">
      <c r="A4848">
        <v>263.96000000000004</v>
      </c>
      <c r="B4848">
        <v>5</v>
      </c>
      <c r="C4848">
        <v>0.2</v>
      </c>
      <c r="D4848">
        <v>19.796999999999997</v>
      </c>
    </row>
    <row r="4849" spans="1:4" x14ac:dyDescent="0.35">
      <c r="A4849">
        <v>71.632000000000005</v>
      </c>
      <c r="B4849">
        <v>11</v>
      </c>
      <c r="C4849">
        <v>0.2</v>
      </c>
      <c r="D4849">
        <v>17.908000000000001</v>
      </c>
    </row>
    <row r="4850" spans="1:4" x14ac:dyDescent="0.35">
      <c r="A4850">
        <v>9.3280000000000012</v>
      </c>
      <c r="B4850">
        <v>1</v>
      </c>
      <c r="C4850">
        <v>0.2</v>
      </c>
      <c r="D4850">
        <v>0.8162000000000007</v>
      </c>
    </row>
    <row r="4851" spans="1:4" x14ac:dyDescent="0.35">
      <c r="A4851">
        <v>5.88</v>
      </c>
      <c r="B4851">
        <v>2</v>
      </c>
      <c r="C4851">
        <v>0</v>
      </c>
      <c r="D4851">
        <v>2.6459999999999999</v>
      </c>
    </row>
    <row r="4852" spans="1:4" x14ac:dyDescent="0.35">
      <c r="A4852">
        <v>975.92</v>
      </c>
      <c r="B4852">
        <v>5</v>
      </c>
      <c r="C4852">
        <v>0.2</v>
      </c>
      <c r="D4852">
        <v>121.98999999999992</v>
      </c>
    </row>
    <row r="4853" spans="1:4" x14ac:dyDescent="0.35">
      <c r="A4853">
        <v>303.83999999999997</v>
      </c>
      <c r="B4853">
        <v>8</v>
      </c>
      <c r="C4853">
        <v>0</v>
      </c>
      <c r="D4853">
        <v>91.151999999999958</v>
      </c>
    </row>
    <row r="4854" spans="1:4" x14ac:dyDescent="0.35">
      <c r="A4854">
        <v>485.88</v>
      </c>
      <c r="B4854">
        <v>6</v>
      </c>
      <c r="C4854">
        <v>0</v>
      </c>
      <c r="D4854">
        <v>19.43519999999998</v>
      </c>
    </row>
    <row r="4855" spans="1:4" x14ac:dyDescent="0.35">
      <c r="A4855">
        <v>12.54</v>
      </c>
      <c r="B4855">
        <v>3</v>
      </c>
      <c r="C4855">
        <v>0</v>
      </c>
      <c r="D4855">
        <v>4.5144000000000002</v>
      </c>
    </row>
    <row r="4856" spans="1:4" x14ac:dyDescent="0.35">
      <c r="A4856">
        <v>8.94</v>
      </c>
      <c r="B4856">
        <v>3</v>
      </c>
      <c r="C4856">
        <v>0</v>
      </c>
      <c r="D4856">
        <v>0.62579999999999902</v>
      </c>
    </row>
    <row r="4857" spans="1:4" x14ac:dyDescent="0.35">
      <c r="A4857">
        <v>9.24</v>
      </c>
      <c r="B4857">
        <v>3</v>
      </c>
      <c r="C4857">
        <v>0</v>
      </c>
      <c r="D4857">
        <v>4.4352</v>
      </c>
    </row>
    <row r="4858" spans="1:4" x14ac:dyDescent="0.35">
      <c r="A4858">
        <v>70.00800000000001</v>
      </c>
      <c r="B4858">
        <v>3</v>
      </c>
      <c r="C4858">
        <v>0.2</v>
      </c>
      <c r="D4858">
        <v>24.502800000000001</v>
      </c>
    </row>
    <row r="4859" spans="1:4" x14ac:dyDescent="0.35">
      <c r="A4859">
        <v>77.599999999999994</v>
      </c>
      <c r="B4859">
        <v>4</v>
      </c>
      <c r="C4859">
        <v>0</v>
      </c>
      <c r="D4859">
        <v>38.023999999999994</v>
      </c>
    </row>
    <row r="4860" spans="1:4" x14ac:dyDescent="0.35">
      <c r="A4860">
        <v>464.84999999999997</v>
      </c>
      <c r="B4860">
        <v>9</v>
      </c>
      <c r="C4860">
        <v>0</v>
      </c>
      <c r="D4860">
        <v>92.969999999999985</v>
      </c>
    </row>
    <row r="4861" spans="1:4" x14ac:dyDescent="0.35">
      <c r="A4861">
        <v>10.192000000000002</v>
      </c>
      <c r="B4861">
        <v>7</v>
      </c>
      <c r="C4861">
        <v>0.2</v>
      </c>
      <c r="D4861">
        <v>1.0192000000000001</v>
      </c>
    </row>
    <row r="4862" spans="1:4" x14ac:dyDescent="0.35">
      <c r="A4862">
        <v>1793.98</v>
      </c>
      <c r="B4862">
        <v>2</v>
      </c>
      <c r="C4862">
        <v>0</v>
      </c>
      <c r="D4862">
        <v>843.17059999999992</v>
      </c>
    </row>
    <row r="4863" spans="1:4" x14ac:dyDescent="0.35">
      <c r="A4863">
        <v>758.35200000000009</v>
      </c>
      <c r="B4863">
        <v>6</v>
      </c>
      <c r="C4863">
        <v>0.2</v>
      </c>
      <c r="D4863">
        <v>265.42320000000001</v>
      </c>
    </row>
    <row r="4864" spans="1:4" x14ac:dyDescent="0.35">
      <c r="A4864">
        <v>20.368000000000002</v>
      </c>
      <c r="B4864">
        <v>1</v>
      </c>
      <c r="C4864">
        <v>0.2</v>
      </c>
      <c r="D4864">
        <v>7.3834</v>
      </c>
    </row>
    <row r="4865" spans="1:4" x14ac:dyDescent="0.35">
      <c r="A4865">
        <v>49.847999999999999</v>
      </c>
      <c r="B4865">
        <v>3</v>
      </c>
      <c r="C4865">
        <v>0.2</v>
      </c>
      <c r="D4865">
        <v>16.823699999999999</v>
      </c>
    </row>
    <row r="4866" spans="1:4" x14ac:dyDescent="0.35">
      <c r="A4866">
        <v>239.96999999999997</v>
      </c>
      <c r="B4866">
        <v>3</v>
      </c>
      <c r="C4866">
        <v>0</v>
      </c>
      <c r="D4866">
        <v>67.191599999999994</v>
      </c>
    </row>
    <row r="4867" spans="1:4" x14ac:dyDescent="0.35">
      <c r="A4867">
        <v>2404.7040000000002</v>
      </c>
      <c r="B4867">
        <v>6</v>
      </c>
      <c r="C4867">
        <v>0.2</v>
      </c>
      <c r="D4867">
        <v>150.29399999999998</v>
      </c>
    </row>
    <row r="4868" spans="1:4" x14ac:dyDescent="0.35">
      <c r="A4868">
        <v>563.024</v>
      </c>
      <c r="B4868">
        <v>11</v>
      </c>
      <c r="C4868">
        <v>0.2</v>
      </c>
      <c r="D4868">
        <v>190.02059999999997</v>
      </c>
    </row>
    <row r="4869" spans="1:4" x14ac:dyDescent="0.35">
      <c r="A4869">
        <v>344.90999999999997</v>
      </c>
      <c r="B4869">
        <v>3</v>
      </c>
      <c r="C4869">
        <v>0</v>
      </c>
      <c r="D4869">
        <v>10.347300000000004</v>
      </c>
    </row>
    <row r="4870" spans="1:4" x14ac:dyDescent="0.35">
      <c r="A4870">
        <v>8.64</v>
      </c>
      <c r="B4870">
        <v>3</v>
      </c>
      <c r="C4870">
        <v>0</v>
      </c>
      <c r="D4870">
        <v>4.2336</v>
      </c>
    </row>
    <row r="4871" spans="1:4" x14ac:dyDescent="0.35">
      <c r="A4871">
        <v>89.987999999999985</v>
      </c>
      <c r="B4871">
        <v>2</v>
      </c>
      <c r="C4871">
        <v>0.4</v>
      </c>
      <c r="D4871">
        <v>-14.998000000000012</v>
      </c>
    </row>
    <row r="4872" spans="1:4" x14ac:dyDescent="0.35">
      <c r="A4872">
        <v>229.54400000000001</v>
      </c>
      <c r="B4872">
        <v>7</v>
      </c>
      <c r="C4872">
        <v>0.2</v>
      </c>
      <c r="D4872">
        <v>83.209699999999998</v>
      </c>
    </row>
    <row r="4873" spans="1:4" x14ac:dyDescent="0.35">
      <c r="A4873">
        <v>1.8239999999999998</v>
      </c>
      <c r="B4873">
        <v>2</v>
      </c>
      <c r="C4873">
        <v>0.2</v>
      </c>
      <c r="D4873">
        <v>0.61559999999999993</v>
      </c>
    </row>
    <row r="4874" spans="1:4" x14ac:dyDescent="0.35">
      <c r="A4874">
        <v>18.319999999999997</v>
      </c>
      <c r="B4874">
        <v>5</v>
      </c>
      <c r="C4874">
        <v>0.8</v>
      </c>
      <c r="D4874">
        <v>-46.716000000000008</v>
      </c>
    </row>
    <row r="4875" spans="1:4" x14ac:dyDescent="0.35">
      <c r="A4875">
        <v>48.816000000000003</v>
      </c>
      <c r="B4875">
        <v>3</v>
      </c>
      <c r="C4875">
        <v>0.2</v>
      </c>
      <c r="D4875">
        <v>-11.593800000000005</v>
      </c>
    </row>
    <row r="4876" spans="1:4" x14ac:dyDescent="0.35">
      <c r="A4876">
        <v>1.1879999999999997</v>
      </c>
      <c r="B4876">
        <v>1</v>
      </c>
      <c r="C4876">
        <v>0.8</v>
      </c>
      <c r="D4876">
        <v>-1.9602000000000008</v>
      </c>
    </row>
    <row r="4877" spans="1:4" x14ac:dyDescent="0.35">
      <c r="A4877">
        <v>119.80000000000001</v>
      </c>
      <c r="B4877">
        <v>5</v>
      </c>
      <c r="C4877">
        <v>0.2</v>
      </c>
      <c r="D4877">
        <v>29.950000000000003</v>
      </c>
    </row>
    <row r="4878" spans="1:4" x14ac:dyDescent="0.35">
      <c r="A4878">
        <v>61.567999999999998</v>
      </c>
      <c r="B4878">
        <v>2</v>
      </c>
      <c r="C4878">
        <v>0.2</v>
      </c>
      <c r="D4878">
        <v>4.6175999999999995</v>
      </c>
    </row>
    <row r="4879" spans="1:4" x14ac:dyDescent="0.35">
      <c r="A4879">
        <v>6.1920000000000002</v>
      </c>
      <c r="B4879">
        <v>3</v>
      </c>
      <c r="C4879">
        <v>0.2</v>
      </c>
      <c r="D4879">
        <v>0.46440000000000037</v>
      </c>
    </row>
    <row r="4880" spans="1:4" x14ac:dyDescent="0.35">
      <c r="A4880">
        <v>2.2140000000000004</v>
      </c>
      <c r="B4880">
        <v>3</v>
      </c>
      <c r="C4880">
        <v>0.7</v>
      </c>
      <c r="D4880">
        <v>-1.4760000000000004</v>
      </c>
    </row>
    <row r="4881" spans="1:4" x14ac:dyDescent="0.35">
      <c r="A4881">
        <v>5.32</v>
      </c>
      <c r="B4881">
        <v>2</v>
      </c>
      <c r="C4881">
        <v>0</v>
      </c>
      <c r="D4881">
        <v>2.6068000000000002</v>
      </c>
    </row>
    <row r="4882" spans="1:4" x14ac:dyDescent="0.35">
      <c r="A4882">
        <v>975.92</v>
      </c>
      <c r="B4882">
        <v>4</v>
      </c>
      <c r="C4882">
        <v>0</v>
      </c>
      <c r="D4882">
        <v>292.77599999999995</v>
      </c>
    </row>
    <row r="4883" spans="1:4" x14ac:dyDescent="0.35">
      <c r="A4883">
        <v>2249.91</v>
      </c>
      <c r="B4883">
        <v>9</v>
      </c>
      <c r="C4883">
        <v>0</v>
      </c>
      <c r="D4883">
        <v>517.47930000000008</v>
      </c>
    </row>
    <row r="4884" spans="1:4" x14ac:dyDescent="0.35">
      <c r="A4884">
        <v>59.92</v>
      </c>
      <c r="B4884">
        <v>4</v>
      </c>
      <c r="C4884">
        <v>0</v>
      </c>
      <c r="D4884">
        <v>16.7776</v>
      </c>
    </row>
    <row r="4885" spans="1:4" x14ac:dyDescent="0.35">
      <c r="A4885">
        <v>171.20000000000002</v>
      </c>
      <c r="B4885">
        <v>5</v>
      </c>
      <c r="C4885">
        <v>0.2</v>
      </c>
      <c r="D4885">
        <v>64.199999999999989</v>
      </c>
    </row>
    <row r="4886" spans="1:4" x14ac:dyDescent="0.35">
      <c r="A4886">
        <v>3.36</v>
      </c>
      <c r="B4886">
        <v>2</v>
      </c>
      <c r="C4886">
        <v>0</v>
      </c>
      <c r="D4886">
        <v>0.87360000000000015</v>
      </c>
    </row>
    <row r="4887" spans="1:4" x14ac:dyDescent="0.35">
      <c r="A4887">
        <v>114.2</v>
      </c>
      <c r="B4887">
        <v>5</v>
      </c>
      <c r="C4887">
        <v>0</v>
      </c>
      <c r="D4887">
        <v>52.531999999999996</v>
      </c>
    </row>
    <row r="4888" spans="1:4" x14ac:dyDescent="0.35">
      <c r="A4888">
        <v>182.67000000000002</v>
      </c>
      <c r="B4888">
        <v>3</v>
      </c>
      <c r="C4888">
        <v>0</v>
      </c>
      <c r="D4888">
        <v>52.974299999999992</v>
      </c>
    </row>
    <row r="4889" spans="1:4" x14ac:dyDescent="0.35">
      <c r="A4889">
        <v>101.69999999999999</v>
      </c>
      <c r="B4889">
        <v>6</v>
      </c>
      <c r="C4889">
        <v>0</v>
      </c>
      <c r="D4889">
        <v>6.1019999999999968</v>
      </c>
    </row>
    <row r="4890" spans="1:4" x14ac:dyDescent="0.35">
      <c r="A4890">
        <v>1126.02</v>
      </c>
      <c r="B4890">
        <v>3</v>
      </c>
      <c r="C4890">
        <v>0</v>
      </c>
      <c r="D4890">
        <v>56.300999999999988</v>
      </c>
    </row>
    <row r="4891" spans="1:4" x14ac:dyDescent="0.35">
      <c r="A4891">
        <v>1263.3000000000002</v>
      </c>
      <c r="B4891">
        <v>6</v>
      </c>
      <c r="C4891">
        <v>0</v>
      </c>
      <c r="D4891">
        <v>315.82499999999993</v>
      </c>
    </row>
    <row r="4892" spans="1:4" x14ac:dyDescent="0.35">
      <c r="A4892">
        <v>8.82</v>
      </c>
      <c r="B4892">
        <v>3</v>
      </c>
      <c r="C4892">
        <v>0</v>
      </c>
      <c r="D4892">
        <v>2.5577999999999994</v>
      </c>
    </row>
    <row r="4893" spans="1:4" x14ac:dyDescent="0.35">
      <c r="A4893">
        <v>37.94</v>
      </c>
      <c r="B4893">
        <v>2</v>
      </c>
      <c r="C4893">
        <v>0</v>
      </c>
      <c r="D4893">
        <v>18.211199999999998</v>
      </c>
    </row>
    <row r="4894" spans="1:4" x14ac:dyDescent="0.35">
      <c r="A4894">
        <v>4.2</v>
      </c>
      <c r="B4894">
        <v>2</v>
      </c>
      <c r="C4894">
        <v>0</v>
      </c>
      <c r="D4894">
        <v>1.1760000000000002</v>
      </c>
    </row>
    <row r="4895" spans="1:4" x14ac:dyDescent="0.35">
      <c r="A4895">
        <v>227.28</v>
      </c>
      <c r="B4895">
        <v>2</v>
      </c>
      <c r="C4895">
        <v>0</v>
      </c>
      <c r="D4895">
        <v>2.2727999999999895</v>
      </c>
    </row>
    <row r="4896" spans="1:4" x14ac:dyDescent="0.35">
      <c r="A4896">
        <v>47.9</v>
      </c>
      <c r="B4896">
        <v>1</v>
      </c>
      <c r="C4896">
        <v>0</v>
      </c>
      <c r="D4896">
        <v>22.991999999999997</v>
      </c>
    </row>
    <row r="4897" spans="1:4" x14ac:dyDescent="0.35">
      <c r="A4897">
        <v>61.96</v>
      </c>
      <c r="B4897">
        <v>2</v>
      </c>
      <c r="C4897">
        <v>0</v>
      </c>
      <c r="D4897">
        <v>30.360399999999998</v>
      </c>
    </row>
    <row r="4898" spans="1:4" x14ac:dyDescent="0.35">
      <c r="A4898">
        <v>1117.92</v>
      </c>
      <c r="B4898">
        <v>4</v>
      </c>
      <c r="C4898">
        <v>0</v>
      </c>
      <c r="D4898">
        <v>55.895999999999958</v>
      </c>
    </row>
    <row r="4899" spans="1:4" x14ac:dyDescent="0.35">
      <c r="A4899">
        <v>183.37199999999999</v>
      </c>
      <c r="B4899">
        <v>2</v>
      </c>
      <c r="C4899">
        <v>0.3</v>
      </c>
      <c r="D4899">
        <v>-7.8588000000000022</v>
      </c>
    </row>
    <row r="4900" spans="1:4" x14ac:dyDescent="0.35">
      <c r="A4900">
        <v>7.9680000000000009</v>
      </c>
      <c r="B4900">
        <v>2</v>
      </c>
      <c r="C4900">
        <v>0.2</v>
      </c>
      <c r="D4900">
        <v>2.8884000000000007</v>
      </c>
    </row>
    <row r="4901" spans="1:4" x14ac:dyDescent="0.35">
      <c r="A4901">
        <v>26.352000000000004</v>
      </c>
      <c r="B4901">
        <v>8</v>
      </c>
      <c r="C4901">
        <v>0.7</v>
      </c>
      <c r="D4901">
        <v>-18.446399999999997</v>
      </c>
    </row>
    <row r="4902" spans="1:4" x14ac:dyDescent="0.35">
      <c r="A4902">
        <v>481.32</v>
      </c>
      <c r="B4902">
        <v>4</v>
      </c>
      <c r="C4902">
        <v>0</v>
      </c>
      <c r="D4902">
        <v>125.14319999999998</v>
      </c>
    </row>
    <row r="4903" spans="1:4" x14ac:dyDescent="0.35">
      <c r="A4903">
        <v>13.98</v>
      </c>
      <c r="B4903">
        <v>1</v>
      </c>
      <c r="C4903">
        <v>0</v>
      </c>
      <c r="D4903">
        <v>3.6348000000000003</v>
      </c>
    </row>
    <row r="4904" spans="1:4" x14ac:dyDescent="0.35">
      <c r="A4904">
        <v>25.92</v>
      </c>
      <c r="B4904">
        <v>6</v>
      </c>
      <c r="C4904">
        <v>0.2</v>
      </c>
      <c r="D4904">
        <v>9.0719999999999992</v>
      </c>
    </row>
    <row r="4905" spans="1:4" x14ac:dyDescent="0.35">
      <c r="A4905">
        <v>91.59</v>
      </c>
      <c r="B4905">
        <v>3</v>
      </c>
      <c r="C4905">
        <v>0</v>
      </c>
      <c r="D4905">
        <v>42.131399999999999</v>
      </c>
    </row>
    <row r="4906" spans="1:4" x14ac:dyDescent="0.35">
      <c r="A4906">
        <v>674.05799999999999</v>
      </c>
      <c r="B4906">
        <v>3</v>
      </c>
      <c r="C4906">
        <v>0.3</v>
      </c>
      <c r="D4906">
        <v>-19.258800000000008</v>
      </c>
    </row>
    <row r="4907" spans="1:4" x14ac:dyDescent="0.35">
      <c r="A4907">
        <v>22.92</v>
      </c>
      <c r="B4907">
        <v>4</v>
      </c>
      <c r="C4907">
        <v>0</v>
      </c>
      <c r="D4907">
        <v>11.0016</v>
      </c>
    </row>
    <row r="4908" spans="1:4" x14ac:dyDescent="0.35">
      <c r="A4908">
        <v>269.89999999999998</v>
      </c>
      <c r="B4908">
        <v>5</v>
      </c>
      <c r="C4908">
        <v>0</v>
      </c>
      <c r="D4908">
        <v>16.193999999999988</v>
      </c>
    </row>
    <row r="4909" spans="1:4" x14ac:dyDescent="0.35">
      <c r="A4909">
        <v>11.808000000000002</v>
      </c>
      <c r="B4909">
        <v>8</v>
      </c>
      <c r="C4909">
        <v>0.7</v>
      </c>
      <c r="D4909">
        <v>-8.659200000000002</v>
      </c>
    </row>
    <row r="4910" spans="1:4" x14ac:dyDescent="0.35">
      <c r="A4910">
        <v>9.5879999999999992</v>
      </c>
      <c r="B4910">
        <v>2</v>
      </c>
      <c r="C4910">
        <v>0.4</v>
      </c>
      <c r="D4910">
        <v>-2.0773999999999999</v>
      </c>
    </row>
    <row r="4911" spans="1:4" x14ac:dyDescent="0.35">
      <c r="A4911">
        <v>18.335999999999999</v>
      </c>
      <c r="B4911">
        <v>3</v>
      </c>
      <c r="C4911">
        <v>0.2</v>
      </c>
      <c r="D4911">
        <v>6.6467999999999989</v>
      </c>
    </row>
    <row r="4912" spans="1:4" x14ac:dyDescent="0.35">
      <c r="A4912">
        <v>36.288000000000011</v>
      </c>
      <c r="B4912">
        <v>7</v>
      </c>
      <c r="C4912">
        <v>0.2</v>
      </c>
      <c r="D4912">
        <v>12.700800000000001</v>
      </c>
    </row>
    <row r="4913" spans="1:4" x14ac:dyDescent="0.35">
      <c r="A4913">
        <v>111.98399999999999</v>
      </c>
      <c r="B4913">
        <v>2</v>
      </c>
      <c r="C4913">
        <v>0.2</v>
      </c>
      <c r="D4913">
        <v>6.9990000000000059</v>
      </c>
    </row>
    <row r="4914" spans="1:4" x14ac:dyDescent="0.35">
      <c r="A4914">
        <v>5.9700000000000006</v>
      </c>
      <c r="B4914">
        <v>5</v>
      </c>
      <c r="C4914">
        <v>0.7</v>
      </c>
      <c r="D4914">
        <v>-4.577</v>
      </c>
    </row>
    <row r="4915" spans="1:4" x14ac:dyDescent="0.35">
      <c r="A4915">
        <v>2.508</v>
      </c>
      <c r="B4915">
        <v>2</v>
      </c>
      <c r="C4915">
        <v>0.7</v>
      </c>
      <c r="D4915">
        <v>-1.8391999999999999</v>
      </c>
    </row>
    <row r="4916" spans="1:4" x14ac:dyDescent="0.35">
      <c r="A4916">
        <v>35.96</v>
      </c>
      <c r="B4916">
        <v>2</v>
      </c>
      <c r="C4916">
        <v>0</v>
      </c>
      <c r="D4916">
        <v>10.428399999999996</v>
      </c>
    </row>
    <row r="4917" spans="1:4" x14ac:dyDescent="0.35">
      <c r="A4917">
        <v>14.952000000000002</v>
      </c>
      <c r="B4917">
        <v>3</v>
      </c>
      <c r="C4917">
        <v>0.2</v>
      </c>
      <c r="D4917">
        <v>5.4201000000000006</v>
      </c>
    </row>
    <row r="4918" spans="1:4" x14ac:dyDescent="0.35">
      <c r="A4918">
        <v>67.144000000000005</v>
      </c>
      <c r="B4918">
        <v>7</v>
      </c>
      <c r="C4918">
        <v>0.2</v>
      </c>
      <c r="D4918">
        <v>5.8750999999999962</v>
      </c>
    </row>
    <row r="4919" spans="1:4" x14ac:dyDescent="0.35">
      <c r="A4919">
        <v>254.05799999999999</v>
      </c>
      <c r="B4919">
        <v>3</v>
      </c>
      <c r="C4919">
        <v>0.3</v>
      </c>
      <c r="D4919">
        <v>-32.664599999999993</v>
      </c>
    </row>
    <row r="4920" spans="1:4" x14ac:dyDescent="0.35">
      <c r="A4920">
        <v>173.94</v>
      </c>
      <c r="B4920">
        <v>3</v>
      </c>
      <c r="C4920">
        <v>0</v>
      </c>
      <c r="D4920">
        <v>38.266800000000003</v>
      </c>
    </row>
    <row r="4921" spans="1:4" x14ac:dyDescent="0.35">
      <c r="A4921">
        <v>231.98</v>
      </c>
      <c r="B4921">
        <v>2</v>
      </c>
      <c r="C4921">
        <v>0</v>
      </c>
      <c r="D4921">
        <v>67.274199999999979</v>
      </c>
    </row>
    <row r="4922" spans="1:4" x14ac:dyDescent="0.35">
      <c r="A4922">
        <v>2.2959999999999994</v>
      </c>
      <c r="B4922">
        <v>2</v>
      </c>
      <c r="C4922">
        <v>0.8</v>
      </c>
      <c r="D4922">
        <v>-3.9032000000000009</v>
      </c>
    </row>
    <row r="4923" spans="1:4" x14ac:dyDescent="0.35">
      <c r="A4923">
        <v>96.08</v>
      </c>
      <c r="B4923">
        <v>2</v>
      </c>
      <c r="C4923">
        <v>0</v>
      </c>
      <c r="D4923">
        <v>46.118399999999994</v>
      </c>
    </row>
    <row r="4924" spans="1:4" x14ac:dyDescent="0.35">
      <c r="A4924">
        <v>3.62</v>
      </c>
      <c r="B4924">
        <v>2</v>
      </c>
      <c r="C4924">
        <v>0</v>
      </c>
      <c r="D4924">
        <v>1.1945999999999999</v>
      </c>
    </row>
    <row r="4925" spans="1:4" x14ac:dyDescent="0.35">
      <c r="A4925">
        <v>629.09999999999991</v>
      </c>
      <c r="B4925">
        <v>6</v>
      </c>
      <c r="C4925">
        <v>0</v>
      </c>
      <c r="D4925">
        <v>301.96799999999996</v>
      </c>
    </row>
    <row r="4926" spans="1:4" x14ac:dyDescent="0.35">
      <c r="A4926">
        <v>90.48</v>
      </c>
      <c r="B4926">
        <v>2</v>
      </c>
      <c r="C4926">
        <v>0</v>
      </c>
      <c r="D4926">
        <v>23.524799999999999</v>
      </c>
    </row>
    <row r="4927" spans="1:4" x14ac:dyDescent="0.35">
      <c r="A4927">
        <v>14.88</v>
      </c>
      <c r="B4927">
        <v>2</v>
      </c>
      <c r="C4927">
        <v>0</v>
      </c>
      <c r="D4927">
        <v>3.7200000000000006</v>
      </c>
    </row>
    <row r="4928" spans="1:4" x14ac:dyDescent="0.35">
      <c r="A4928">
        <v>91.275000000000006</v>
      </c>
      <c r="B4928">
        <v>1</v>
      </c>
      <c r="C4928">
        <v>0.5</v>
      </c>
      <c r="D4928">
        <v>-67.543499999999995</v>
      </c>
    </row>
    <row r="4929" spans="1:4" x14ac:dyDescent="0.35">
      <c r="A4929">
        <v>19.440000000000001</v>
      </c>
      <c r="B4929">
        <v>3</v>
      </c>
      <c r="C4929">
        <v>0</v>
      </c>
      <c r="D4929">
        <v>9.3312000000000008</v>
      </c>
    </row>
    <row r="4930" spans="1:4" x14ac:dyDescent="0.35">
      <c r="A4930">
        <v>897.15000000000009</v>
      </c>
      <c r="B4930">
        <v>3</v>
      </c>
      <c r="C4930">
        <v>0</v>
      </c>
      <c r="D4930">
        <v>251.20200000000003</v>
      </c>
    </row>
    <row r="4931" spans="1:4" x14ac:dyDescent="0.35">
      <c r="A4931">
        <v>57.75</v>
      </c>
      <c r="B4931">
        <v>5</v>
      </c>
      <c r="C4931">
        <v>0</v>
      </c>
      <c r="D4931">
        <v>16.170000000000002</v>
      </c>
    </row>
    <row r="4932" spans="1:4" x14ac:dyDescent="0.35">
      <c r="A4932">
        <v>14.940000000000001</v>
      </c>
      <c r="B4932">
        <v>3</v>
      </c>
      <c r="C4932">
        <v>0</v>
      </c>
      <c r="D4932">
        <v>7.0218000000000007</v>
      </c>
    </row>
    <row r="4933" spans="1:4" x14ac:dyDescent="0.35">
      <c r="A4933">
        <v>23.1</v>
      </c>
      <c r="B4933">
        <v>2</v>
      </c>
      <c r="C4933">
        <v>0</v>
      </c>
      <c r="D4933">
        <v>6.93</v>
      </c>
    </row>
    <row r="4934" spans="1:4" x14ac:dyDescent="0.35">
      <c r="A4934">
        <v>12.536000000000001</v>
      </c>
      <c r="B4934">
        <v>1</v>
      </c>
      <c r="C4934">
        <v>0.2</v>
      </c>
      <c r="D4934">
        <v>4.2308999999999983</v>
      </c>
    </row>
    <row r="4935" spans="1:4" x14ac:dyDescent="0.35">
      <c r="A4935">
        <v>1.0800000000000003</v>
      </c>
      <c r="B4935">
        <v>2</v>
      </c>
      <c r="C4935">
        <v>0.7</v>
      </c>
      <c r="D4935">
        <v>-0.79200000000000004</v>
      </c>
    </row>
    <row r="4936" spans="1:4" x14ac:dyDescent="0.35">
      <c r="A4936">
        <v>4.5120000000000005</v>
      </c>
      <c r="B4936">
        <v>3</v>
      </c>
      <c r="C4936">
        <v>0.2</v>
      </c>
      <c r="D4936">
        <v>0.84599999999999964</v>
      </c>
    </row>
    <row r="4937" spans="1:4" x14ac:dyDescent="0.35">
      <c r="A4937">
        <v>16.776000000000003</v>
      </c>
      <c r="B4937">
        <v>3</v>
      </c>
      <c r="C4937">
        <v>0.2</v>
      </c>
      <c r="D4937">
        <v>1.6776</v>
      </c>
    </row>
    <row r="4938" spans="1:4" x14ac:dyDescent="0.35">
      <c r="A4938">
        <v>33.74</v>
      </c>
      <c r="B4938">
        <v>7</v>
      </c>
      <c r="C4938">
        <v>0</v>
      </c>
      <c r="D4938">
        <v>15.5204</v>
      </c>
    </row>
    <row r="4939" spans="1:4" x14ac:dyDescent="0.35">
      <c r="A4939">
        <v>1325.8500000000001</v>
      </c>
      <c r="B4939">
        <v>5</v>
      </c>
      <c r="C4939">
        <v>0</v>
      </c>
      <c r="D4939">
        <v>238.65299999999991</v>
      </c>
    </row>
    <row r="4940" spans="1:4" x14ac:dyDescent="0.35">
      <c r="A4940">
        <v>333.99899999999997</v>
      </c>
      <c r="B4940">
        <v>3</v>
      </c>
      <c r="C4940">
        <v>0.15</v>
      </c>
      <c r="D4940">
        <v>3.9294000000000082</v>
      </c>
    </row>
    <row r="4941" spans="1:4" x14ac:dyDescent="0.35">
      <c r="A4941">
        <v>19.899999999999999</v>
      </c>
      <c r="B4941">
        <v>5</v>
      </c>
      <c r="C4941">
        <v>0</v>
      </c>
      <c r="D4941">
        <v>6.5669999999999984</v>
      </c>
    </row>
    <row r="4942" spans="1:4" x14ac:dyDescent="0.35">
      <c r="A4942">
        <v>1268.82</v>
      </c>
      <c r="B4942">
        <v>9</v>
      </c>
      <c r="C4942">
        <v>0</v>
      </c>
      <c r="D4942">
        <v>266.45219999999989</v>
      </c>
    </row>
    <row r="4943" spans="1:4" x14ac:dyDescent="0.35">
      <c r="A4943">
        <v>283.92</v>
      </c>
      <c r="B4943">
        <v>4</v>
      </c>
      <c r="C4943">
        <v>0</v>
      </c>
      <c r="D4943">
        <v>82.336799999999982</v>
      </c>
    </row>
    <row r="4944" spans="1:4" x14ac:dyDescent="0.35">
      <c r="A4944">
        <v>5.68</v>
      </c>
      <c r="B4944">
        <v>2</v>
      </c>
      <c r="C4944">
        <v>0</v>
      </c>
      <c r="D4944">
        <v>1.7607999999999997</v>
      </c>
    </row>
    <row r="4945" spans="1:4" x14ac:dyDescent="0.35">
      <c r="A4945">
        <v>375.34</v>
      </c>
      <c r="B4945">
        <v>1</v>
      </c>
      <c r="C4945">
        <v>0</v>
      </c>
      <c r="D4945">
        <v>18.766999999999996</v>
      </c>
    </row>
    <row r="4946" spans="1:4" x14ac:dyDescent="0.35">
      <c r="A4946">
        <v>96.08</v>
      </c>
      <c r="B4946">
        <v>2</v>
      </c>
      <c r="C4946">
        <v>0</v>
      </c>
      <c r="D4946">
        <v>46.118399999999994</v>
      </c>
    </row>
    <row r="4947" spans="1:4" x14ac:dyDescent="0.35">
      <c r="A4947">
        <v>11.68</v>
      </c>
      <c r="B4947">
        <v>2</v>
      </c>
      <c r="C4947">
        <v>0.2</v>
      </c>
      <c r="D4947">
        <v>3.9419999999999993</v>
      </c>
    </row>
    <row r="4948" spans="1:4" x14ac:dyDescent="0.35">
      <c r="A4948">
        <v>4.3600000000000003</v>
      </c>
      <c r="B4948">
        <v>2</v>
      </c>
      <c r="C4948">
        <v>0</v>
      </c>
      <c r="D4948">
        <v>1.7876000000000003</v>
      </c>
    </row>
    <row r="4949" spans="1:4" x14ac:dyDescent="0.35">
      <c r="A4949">
        <v>29.24</v>
      </c>
      <c r="B4949">
        <v>4</v>
      </c>
      <c r="C4949">
        <v>0</v>
      </c>
      <c r="D4949">
        <v>13.742799999999999</v>
      </c>
    </row>
    <row r="4950" spans="1:4" x14ac:dyDescent="0.35">
      <c r="A4950">
        <v>117.48800000000001</v>
      </c>
      <c r="B4950">
        <v>7</v>
      </c>
      <c r="C4950">
        <v>0.2</v>
      </c>
      <c r="D4950">
        <v>41.120799999999988</v>
      </c>
    </row>
    <row r="4951" spans="1:4" x14ac:dyDescent="0.35">
      <c r="A4951">
        <v>18.84</v>
      </c>
      <c r="B4951">
        <v>3</v>
      </c>
      <c r="C4951">
        <v>0</v>
      </c>
      <c r="D4951">
        <v>6.0287999999999995</v>
      </c>
    </row>
    <row r="4952" spans="1:4" x14ac:dyDescent="0.35">
      <c r="A4952">
        <v>12.419999999999998</v>
      </c>
      <c r="B4952">
        <v>3</v>
      </c>
      <c r="C4952">
        <v>0</v>
      </c>
      <c r="D4952">
        <v>5.2164000000000001</v>
      </c>
    </row>
    <row r="4953" spans="1:4" x14ac:dyDescent="0.35">
      <c r="A4953">
        <v>12.96</v>
      </c>
      <c r="B4953">
        <v>2</v>
      </c>
      <c r="C4953">
        <v>0</v>
      </c>
      <c r="D4953">
        <v>6.2208000000000006</v>
      </c>
    </row>
    <row r="4954" spans="1:4" x14ac:dyDescent="0.35">
      <c r="A4954">
        <v>69.48</v>
      </c>
      <c r="B4954">
        <v>1</v>
      </c>
      <c r="C4954">
        <v>0</v>
      </c>
      <c r="D4954">
        <v>20.843999999999994</v>
      </c>
    </row>
    <row r="4955" spans="1:4" x14ac:dyDescent="0.35">
      <c r="A4955">
        <v>85.9</v>
      </c>
      <c r="B4955">
        <v>2</v>
      </c>
      <c r="C4955">
        <v>0</v>
      </c>
      <c r="D4955">
        <v>2.5769999999999982</v>
      </c>
    </row>
    <row r="4956" spans="1:4" x14ac:dyDescent="0.35">
      <c r="A4956">
        <v>18.060000000000002</v>
      </c>
      <c r="B4956">
        <v>7</v>
      </c>
      <c r="C4956">
        <v>0</v>
      </c>
      <c r="D4956">
        <v>4.6956000000000007</v>
      </c>
    </row>
    <row r="4957" spans="1:4" x14ac:dyDescent="0.35">
      <c r="A4957">
        <v>79.14</v>
      </c>
      <c r="B4957">
        <v>3</v>
      </c>
      <c r="C4957">
        <v>0</v>
      </c>
      <c r="D4957">
        <v>36.404399999999995</v>
      </c>
    </row>
    <row r="4958" spans="1:4" x14ac:dyDescent="0.35">
      <c r="A4958">
        <v>37.4</v>
      </c>
      <c r="B4958">
        <v>2</v>
      </c>
      <c r="C4958">
        <v>0</v>
      </c>
      <c r="D4958">
        <v>14.212</v>
      </c>
    </row>
    <row r="4959" spans="1:4" x14ac:dyDescent="0.35">
      <c r="A4959">
        <v>2.5119999999999996</v>
      </c>
      <c r="B4959">
        <v>2</v>
      </c>
      <c r="C4959">
        <v>0.8</v>
      </c>
      <c r="D4959">
        <v>-4.3960000000000026</v>
      </c>
    </row>
    <row r="4960" spans="1:4" x14ac:dyDescent="0.35">
      <c r="A4960">
        <v>18.864000000000001</v>
      </c>
      <c r="B4960">
        <v>9</v>
      </c>
      <c r="C4960">
        <v>0.2</v>
      </c>
      <c r="D4960">
        <v>6.1307999999999998</v>
      </c>
    </row>
    <row r="4961" spans="1:4" x14ac:dyDescent="0.35">
      <c r="A4961">
        <v>61.192</v>
      </c>
      <c r="B4961">
        <v>1</v>
      </c>
      <c r="C4961">
        <v>0.2</v>
      </c>
      <c r="D4961">
        <v>6.1192000000000011</v>
      </c>
    </row>
    <row r="4962" spans="1:4" x14ac:dyDescent="0.35">
      <c r="A4962">
        <v>67.84</v>
      </c>
      <c r="B4962">
        <v>1</v>
      </c>
      <c r="C4962">
        <v>0</v>
      </c>
      <c r="D4962">
        <v>18.316800000000001</v>
      </c>
    </row>
    <row r="4963" spans="1:4" x14ac:dyDescent="0.35">
      <c r="A4963">
        <v>48.712000000000003</v>
      </c>
      <c r="B4963">
        <v>1</v>
      </c>
      <c r="C4963">
        <v>0.2</v>
      </c>
      <c r="D4963">
        <v>5.4800999999999966</v>
      </c>
    </row>
    <row r="4964" spans="1:4" x14ac:dyDescent="0.35">
      <c r="A4964">
        <v>17.940000000000001</v>
      </c>
      <c r="B4964">
        <v>3</v>
      </c>
      <c r="C4964">
        <v>0</v>
      </c>
      <c r="D4964">
        <v>4.6644000000000005</v>
      </c>
    </row>
    <row r="4965" spans="1:4" x14ac:dyDescent="0.35">
      <c r="A4965">
        <v>242.94</v>
      </c>
      <c r="B4965">
        <v>3</v>
      </c>
      <c r="C4965">
        <v>0</v>
      </c>
      <c r="D4965">
        <v>4.8588000000000164</v>
      </c>
    </row>
    <row r="4966" spans="1:4" x14ac:dyDescent="0.35">
      <c r="A4966">
        <v>7.7640000000000011</v>
      </c>
      <c r="B4966">
        <v>4</v>
      </c>
      <c r="C4966">
        <v>0.7</v>
      </c>
      <c r="D4966">
        <v>-5.1760000000000002</v>
      </c>
    </row>
    <row r="4967" spans="1:4" x14ac:dyDescent="0.35">
      <c r="A4967">
        <v>467.03999999999996</v>
      </c>
      <c r="B4967">
        <v>4</v>
      </c>
      <c r="C4967">
        <v>0.2</v>
      </c>
      <c r="D4967">
        <v>58.379999999999939</v>
      </c>
    </row>
    <row r="4968" spans="1:4" x14ac:dyDescent="0.35">
      <c r="A4968">
        <v>128.85000000000002</v>
      </c>
      <c r="B4968">
        <v>3</v>
      </c>
      <c r="C4968">
        <v>0</v>
      </c>
      <c r="D4968">
        <v>3.8654999999999973</v>
      </c>
    </row>
    <row r="4969" spans="1:4" x14ac:dyDescent="0.35">
      <c r="A4969">
        <v>8.4</v>
      </c>
      <c r="B4969">
        <v>2</v>
      </c>
      <c r="C4969">
        <v>0</v>
      </c>
      <c r="D4969">
        <v>4.1159999999999997</v>
      </c>
    </row>
    <row r="4970" spans="1:4" x14ac:dyDescent="0.35">
      <c r="A4970">
        <v>199.98</v>
      </c>
      <c r="B4970">
        <v>2</v>
      </c>
      <c r="C4970">
        <v>0</v>
      </c>
      <c r="D4970">
        <v>83.991600000000005</v>
      </c>
    </row>
    <row r="4971" spans="1:4" x14ac:dyDescent="0.35">
      <c r="A4971">
        <v>110.98</v>
      </c>
      <c r="B4971">
        <v>1</v>
      </c>
      <c r="C4971">
        <v>0</v>
      </c>
      <c r="D4971">
        <v>15.537199999999999</v>
      </c>
    </row>
    <row r="4972" spans="1:4" x14ac:dyDescent="0.35">
      <c r="A4972">
        <v>207.98400000000004</v>
      </c>
      <c r="B4972">
        <v>2</v>
      </c>
      <c r="C4972">
        <v>0.2</v>
      </c>
      <c r="D4972">
        <v>-28.597800000000007</v>
      </c>
    </row>
    <row r="4973" spans="1:4" x14ac:dyDescent="0.35">
      <c r="A4973">
        <v>36.112000000000002</v>
      </c>
      <c r="B4973">
        <v>2</v>
      </c>
      <c r="C4973">
        <v>0.2</v>
      </c>
      <c r="D4973">
        <v>12.639200000000001</v>
      </c>
    </row>
    <row r="4974" spans="1:4" x14ac:dyDescent="0.35">
      <c r="A4974">
        <v>35.568000000000005</v>
      </c>
      <c r="B4974">
        <v>2</v>
      </c>
      <c r="C4974">
        <v>0.2</v>
      </c>
      <c r="D4974">
        <v>5.7797999999999963</v>
      </c>
    </row>
    <row r="4975" spans="1:4" x14ac:dyDescent="0.35">
      <c r="A4975">
        <v>88.768000000000001</v>
      </c>
      <c r="B4975">
        <v>2</v>
      </c>
      <c r="C4975">
        <v>0.2</v>
      </c>
      <c r="D4975">
        <v>31.068799999999996</v>
      </c>
    </row>
    <row r="4976" spans="1:4" x14ac:dyDescent="0.35">
      <c r="A4976">
        <v>12.9</v>
      </c>
      <c r="B4976">
        <v>2</v>
      </c>
      <c r="C4976">
        <v>0</v>
      </c>
      <c r="D4976">
        <v>6.3209999999999997</v>
      </c>
    </row>
    <row r="4977" spans="1:4" x14ac:dyDescent="0.35">
      <c r="A4977">
        <v>717.12000000000012</v>
      </c>
      <c r="B4977">
        <v>9</v>
      </c>
      <c r="C4977">
        <v>0.2</v>
      </c>
      <c r="D4977">
        <v>152.38799999999992</v>
      </c>
    </row>
    <row r="4978" spans="1:4" x14ac:dyDescent="0.35">
      <c r="A4978">
        <v>21.36</v>
      </c>
      <c r="B4978">
        <v>5</v>
      </c>
      <c r="C4978">
        <v>0.2</v>
      </c>
      <c r="D4978">
        <v>7.2089999999999996</v>
      </c>
    </row>
    <row r="4979" spans="1:4" x14ac:dyDescent="0.35">
      <c r="A4979">
        <v>6.6879999999999997</v>
      </c>
      <c r="B4979">
        <v>2</v>
      </c>
      <c r="C4979">
        <v>0.2</v>
      </c>
      <c r="D4979">
        <v>2.3407999999999998</v>
      </c>
    </row>
    <row r="4980" spans="1:4" x14ac:dyDescent="0.35">
      <c r="A4980">
        <v>773.94</v>
      </c>
      <c r="B4980">
        <v>6</v>
      </c>
      <c r="C4980">
        <v>0</v>
      </c>
      <c r="D4980">
        <v>224.4426</v>
      </c>
    </row>
    <row r="4981" spans="1:4" x14ac:dyDescent="0.35">
      <c r="A4981">
        <v>20.568000000000001</v>
      </c>
      <c r="B4981">
        <v>3</v>
      </c>
      <c r="C4981">
        <v>0.2</v>
      </c>
      <c r="D4981">
        <v>1.5426000000000002</v>
      </c>
    </row>
    <row r="4982" spans="1:4" x14ac:dyDescent="0.35">
      <c r="A4982">
        <v>4.355999999999999</v>
      </c>
      <c r="B4982">
        <v>2</v>
      </c>
      <c r="C4982">
        <v>0.8</v>
      </c>
      <c r="D4982">
        <v>-11.761200000000002</v>
      </c>
    </row>
    <row r="4983" spans="1:4" x14ac:dyDescent="0.35">
      <c r="A4983">
        <v>19.040000000000003</v>
      </c>
      <c r="B4983">
        <v>4</v>
      </c>
      <c r="C4983">
        <v>0.2</v>
      </c>
      <c r="D4983">
        <v>-1.4279999999999999</v>
      </c>
    </row>
    <row r="4984" spans="1:4" x14ac:dyDescent="0.35">
      <c r="A4984">
        <v>5.22</v>
      </c>
      <c r="B4984">
        <v>2</v>
      </c>
      <c r="C4984">
        <v>0</v>
      </c>
      <c r="D4984">
        <v>2.4011999999999998</v>
      </c>
    </row>
    <row r="4985" spans="1:4" x14ac:dyDescent="0.35">
      <c r="A4985">
        <v>84.84</v>
      </c>
      <c r="B4985">
        <v>3</v>
      </c>
      <c r="C4985">
        <v>0</v>
      </c>
      <c r="D4985">
        <v>22.9068</v>
      </c>
    </row>
    <row r="4986" spans="1:4" x14ac:dyDescent="0.35">
      <c r="A4986">
        <v>7.2400000000000011</v>
      </c>
      <c r="B4986">
        <v>5</v>
      </c>
      <c r="C4986">
        <v>0.2</v>
      </c>
      <c r="D4986">
        <v>1.1764999999999992</v>
      </c>
    </row>
    <row r="4987" spans="1:4" x14ac:dyDescent="0.35">
      <c r="A4987">
        <v>14.399999999999999</v>
      </c>
      <c r="B4987">
        <v>5</v>
      </c>
      <c r="C4987">
        <v>0</v>
      </c>
      <c r="D4987">
        <v>7.056</v>
      </c>
    </row>
    <row r="4988" spans="1:4" x14ac:dyDescent="0.35">
      <c r="A4988">
        <v>15.552000000000003</v>
      </c>
      <c r="B4988">
        <v>3</v>
      </c>
      <c r="C4988">
        <v>0.2</v>
      </c>
      <c r="D4988">
        <v>5.4432</v>
      </c>
    </row>
    <row r="4989" spans="1:4" x14ac:dyDescent="0.35">
      <c r="A4989">
        <v>1325.76</v>
      </c>
      <c r="B4989">
        <v>6</v>
      </c>
      <c r="C4989">
        <v>0.2</v>
      </c>
      <c r="D4989">
        <v>149.14799999999991</v>
      </c>
    </row>
    <row r="4990" spans="1:4" x14ac:dyDescent="0.35">
      <c r="A4990">
        <v>3.1080000000000001</v>
      </c>
      <c r="B4990">
        <v>2</v>
      </c>
      <c r="C4990">
        <v>0.7</v>
      </c>
      <c r="D4990">
        <v>-2.1755999999999993</v>
      </c>
    </row>
    <row r="4991" spans="1:4" x14ac:dyDescent="0.35">
      <c r="A4991">
        <v>6.6719999999999988</v>
      </c>
      <c r="B4991">
        <v>3</v>
      </c>
      <c r="C4991">
        <v>0.2</v>
      </c>
      <c r="D4991">
        <v>2.1683999999999997</v>
      </c>
    </row>
    <row r="4992" spans="1:4" x14ac:dyDescent="0.35">
      <c r="A4992">
        <v>689.40800000000002</v>
      </c>
      <c r="B4992">
        <v>4</v>
      </c>
      <c r="C4992">
        <v>0.2</v>
      </c>
      <c r="D4992">
        <v>77.558399999999978</v>
      </c>
    </row>
    <row r="4993" spans="1:4" x14ac:dyDescent="0.35">
      <c r="A4993">
        <v>1889.9899999999998</v>
      </c>
      <c r="B4993">
        <v>5</v>
      </c>
      <c r="C4993">
        <v>0.8</v>
      </c>
      <c r="D4993">
        <v>-2929.4845000000005</v>
      </c>
    </row>
    <row r="4994" spans="1:4" x14ac:dyDescent="0.35">
      <c r="A4994">
        <v>55.936000000000007</v>
      </c>
      <c r="B4994">
        <v>8</v>
      </c>
      <c r="C4994">
        <v>0.2</v>
      </c>
      <c r="D4994">
        <v>18.878399999999999</v>
      </c>
    </row>
    <row r="4995" spans="1:4" x14ac:dyDescent="0.35">
      <c r="A4995">
        <v>18.431999999999999</v>
      </c>
      <c r="B4995">
        <v>8</v>
      </c>
      <c r="C4995">
        <v>0.2</v>
      </c>
      <c r="D4995">
        <v>5.9903999999999984</v>
      </c>
    </row>
    <row r="4996" spans="1:4" x14ac:dyDescent="0.35">
      <c r="A4996">
        <v>20.32</v>
      </c>
      <c r="B4996">
        <v>5</v>
      </c>
      <c r="C4996">
        <v>0.2</v>
      </c>
      <c r="D4996">
        <v>3.5559999999999992</v>
      </c>
    </row>
    <row r="4997" spans="1:4" x14ac:dyDescent="0.35">
      <c r="A4997">
        <v>52.064</v>
      </c>
      <c r="B4997">
        <v>4</v>
      </c>
      <c r="C4997">
        <v>0.2</v>
      </c>
      <c r="D4997">
        <v>18.873199999999997</v>
      </c>
    </row>
    <row r="4998" spans="1:4" x14ac:dyDescent="0.35">
      <c r="A4998">
        <v>48.783999999999999</v>
      </c>
      <c r="B4998">
        <v>1</v>
      </c>
      <c r="C4998">
        <v>0.2</v>
      </c>
      <c r="D4998">
        <v>3.6587999999999976</v>
      </c>
    </row>
    <row r="4999" spans="1:4" x14ac:dyDescent="0.35">
      <c r="A4999">
        <v>13.092000000000002</v>
      </c>
      <c r="B4999">
        <v>4</v>
      </c>
      <c r="C4999">
        <v>0.7</v>
      </c>
      <c r="D4999">
        <v>-10.037199999999999</v>
      </c>
    </row>
    <row r="5000" spans="1:4" x14ac:dyDescent="0.35">
      <c r="A5000">
        <v>109.59200000000001</v>
      </c>
      <c r="B5000">
        <v>1</v>
      </c>
      <c r="C5000">
        <v>0.2</v>
      </c>
      <c r="D5000">
        <v>8.2194000000000003</v>
      </c>
    </row>
    <row r="5001" spans="1:4" x14ac:dyDescent="0.35">
      <c r="A5001">
        <v>56.7</v>
      </c>
      <c r="B5001">
        <v>5</v>
      </c>
      <c r="C5001">
        <v>0</v>
      </c>
      <c r="D5001">
        <v>27.782999999999998</v>
      </c>
    </row>
    <row r="5002" spans="1:4" x14ac:dyDescent="0.35">
      <c r="A5002">
        <v>79.989999999999995</v>
      </c>
      <c r="B5002">
        <v>1</v>
      </c>
      <c r="C5002">
        <v>0</v>
      </c>
      <c r="D5002">
        <v>28.796399999999998</v>
      </c>
    </row>
    <row r="5003" spans="1:4" x14ac:dyDescent="0.35">
      <c r="A5003">
        <v>69.5</v>
      </c>
      <c r="B5003">
        <v>5</v>
      </c>
      <c r="C5003">
        <v>0</v>
      </c>
      <c r="D5003">
        <v>20.154999999999994</v>
      </c>
    </row>
    <row r="5004" spans="1:4" x14ac:dyDescent="0.35">
      <c r="A5004">
        <v>191.6</v>
      </c>
      <c r="B5004">
        <v>4</v>
      </c>
      <c r="C5004">
        <v>0</v>
      </c>
      <c r="D5004">
        <v>91.967999999999989</v>
      </c>
    </row>
    <row r="5005" spans="1:4" x14ac:dyDescent="0.35">
      <c r="A5005">
        <v>10.56</v>
      </c>
      <c r="B5005">
        <v>2</v>
      </c>
      <c r="C5005">
        <v>0</v>
      </c>
      <c r="D5005">
        <v>5.0688000000000004</v>
      </c>
    </row>
    <row r="5006" spans="1:4" x14ac:dyDescent="0.35">
      <c r="A5006">
        <v>47.79</v>
      </c>
      <c r="B5006">
        <v>3</v>
      </c>
      <c r="C5006">
        <v>0</v>
      </c>
      <c r="D5006">
        <v>16.2486</v>
      </c>
    </row>
    <row r="5007" spans="1:4" x14ac:dyDescent="0.35">
      <c r="A5007">
        <v>714.30000000000007</v>
      </c>
      <c r="B5007">
        <v>5</v>
      </c>
      <c r="C5007">
        <v>0</v>
      </c>
      <c r="D5007">
        <v>207.14699999999993</v>
      </c>
    </row>
    <row r="5008" spans="1:4" x14ac:dyDescent="0.35">
      <c r="A5008">
        <v>2321.9</v>
      </c>
      <c r="B5008">
        <v>2</v>
      </c>
      <c r="C5008">
        <v>0</v>
      </c>
      <c r="D5008">
        <v>1114.5119999999999</v>
      </c>
    </row>
    <row r="5009" spans="1:4" x14ac:dyDescent="0.35">
      <c r="A5009">
        <v>17.940000000000001</v>
      </c>
      <c r="B5009">
        <v>3</v>
      </c>
      <c r="C5009">
        <v>0</v>
      </c>
      <c r="D5009">
        <v>3.0497999999999985</v>
      </c>
    </row>
    <row r="5010" spans="1:4" x14ac:dyDescent="0.35">
      <c r="A5010">
        <v>9.5220000000000002</v>
      </c>
      <c r="B5010">
        <v>1</v>
      </c>
      <c r="C5010">
        <v>0.7</v>
      </c>
      <c r="D5010">
        <v>-6.9827999999999975</v>
      </c>
    </row>
    <row r="5011" spans="1:4" x14ac:dyDescent="0.35">
      <c r="A5011">
        <v>791.96399999999994</v>
      </c>
      <c r="B5011">
        <v>6</v>
      </c>
      <c r="C5011">
        <v>0.4</v>
      </c>
      <c r="D5011">
        <v>-131.9940000000002</v>
      </c>
    </row>
    <row r="5012" spans="1:4" x14ac:dyDescent="0.35">
      <c r="A5012">
        <v>4.9230000000000009</v>
      </c>
      <c r="B5012">
        <v>3</v>
      </c>
      <c r="C5012">
        <v>0.7</v>
      </c>
      <c r="D5012">
        <v>-3.9383999999999997</v>
      </c>
    </row>
    <row r="5013" spans="1:4" x14ac:dyDescent="0.35">
      <c r="A5013">
        <v>209.97900000000001</v>
      </c>
      <c r="B5013">
        <v>7</v>
      </c>
      <c r="C5013">
        <v>0.7</v>
      </c>
      <c r="D5013">
        <v>-356.96429999999998</v>
      </c>
    </row>
    <row r="5014" spans="1:4" x14ac:dyDescent="0.35">
      <c r="A5014">
        <v>33.930000000000007</v>
      </c>
      <c r="B5014">
        <v>3</v>
      </c>
      <c r="C5014">
        <v>0.7</v>
      </c>
      <c r="D5014">
        <v>-22.619999999999997</v>
      </c>
    </row>
    <row r="5015" spans="1:4" x14ac:dyDescent="0.35">
      <c r="A5015">
        <v>222.32000000000005</v>
      </c>
      <c r="B5015">
        <v>7</v>
      </c>
      <c r="C5015">
        <v>0.2</v>
      </c>
      <c r="D5015">
        <v>25.010999999999967</v>
      </c>
    </row>
    <row r="5016" spans="1:4" x14ac:dyDescent="0.35">
      <c r="A5016">
        <v>210.56400000000002</v>
      </c>
      <c r="B5016">
        <v>6</v>
      </c>
      <c r="C5016">
        <v>0.4</v>
      </c>
      <c r="D5016">
        <v>-52.640999999999991</v>
      </c>
    </row>
    <row r="5017" spans="1:4" x14ac:dyDescent="0.35">
      <c r="A5017">
        <v>35.168000000000006</v>
      </c>
      <c r="B5017">
        <v>7</v>
      </c>
      <c r="C5017">
        <v>0.2</v>
      </c>
      <c r="D5017">
        <v>9.6712000000000025</v>
      </c>
    </row>
    <row r="5018" spans="1:4" x14ac:dyDescent="0.35">
      <c r="A5018">
        <v>1502.376</v>
      </c>
      <c r="B5018">
        <v>4</v>
      </c>
      <c r="C5018">
        <v>0.4</v>
      </c>
      <c r="D5018">
        <v>-250.39600000000019</v>
      </c>
    </row>
    <row r="5019" spans="1:4" x14ac:dyDescent="0.35">
      <c r="A5019">
        <v>10.11</v>
      </c>
      <c r="B5019">
        <v>3</v>
      </c>
      <c r="C5019">
        <v>0</v>
      </c>
      <c r="D5019">
        <v>3.2351999999999994</v>
      </c>
    </row>
    <row r="5020" spans="1:4" x14ac:dyDescent="0.35">
      <c r="A5020">
        <v>772.47</v>
      </c>
      <c r="B5020">
        <v>3</v>
      </c>
      <c r="C5020">
        <v>0</v>
      </c>
      <c r="D5020">
        <v>146.76929999999993</v>
      </c>
    </row>
    <row r="5021" spans="1:4" x14ac:dyDescent="0.35">
      <c r="A5021">
        <v>20.46</v>
      </c>
      <c r="B5021">
        <v>2</v>
      </c>
      <c r="C5021">
        <v>0</v>
      </c>
      <c r="D5021">
        <v>5.3196000000000012</v>
      </c>
    </row>
    <row r="5022" spans="1:4" x14ac:dyDescent="0.35">
      <c r="A5022">
        <v>347.58</v>
      </c>
      <c r="B5022">
        <v>3</v>
      </c>
      <c r="C5022">
        <v>0</v>
      </c>
      <c r="D5022">
        <v>17.378999999999976</v>
      </c>
    </row>
    <row r="5023" spans="1:4" x14ac:dyDescent="0.35">
      <c r="A5023">
        <v>72.64</v>
      </c>
      <c r="B5023">
        <v>2</v>
      </c>
      <c r="C5023">
        <v>0</v>
      </c>
      <c r="D5023">
        <v>21.791999999999994</v>
      </c>
    </row>
    <row r="5024" spans="1:4" x14ac:dyDescent="0.35">
      <c r="A5024">
        <v>772.47</v>
      </c>
      <c r="B5024">
        <v>3</v>
      </c>
      <c r="C5024">
        <v>0</v>
      </c>
      <c r="D5024">
        <v>146.76929999999993</v>
      </c>
    </row>
    <row r="5025" spans="1:4" x14ac:dyDescent="0.35">
      <c r="A5025">
        <v>39.92</v>
      </c>
      <c r="B5025">
        <v>4</v>
      </c>
      <c r="C5025">
        <v>0</v>
      </c>
      <c r="D5025">
        <v>11.177600000000002</v>
      </c>
    </row>
    <row r="5026" spans="1:4" x14ac:dyDescent="0.35">
      <c r="A5026">
        <v>33.479999999999997</v>
      </c>
      <c r="B5026">
        <v>2</v>
      </c>
      <c r="C5026">
        <v>0</v>
      </c>
      <c r="D5026">
        <v>16.405199999999997</v>
      </c>
    </row>
    <row r="5027" spans="1:4" x14ac:dyDescent="0.35">
      <c r="A5027">
        <v>461.97</v>
      </c>
      <c r="B5027">
        <v>3</v>
      </c>
      <c r="C5027">
        <v>0</v>
      </c>
      <c r="D5027">
        <v>133.97129999999996</v>
      </c>
    </row>
    <row r="5028" spans="1:4" x14ac:dyDescent="0.35">
      <c r="A5028">
        <v>137.62</v>
      </c>
      <c r="B5028">
        <v>2</v>
      </c>
      <c r="C5028">
        <v>0</v>
      </c>
      <c r="D5028">
        <v>60.552800000000005</v>
      </c>
    </row>
    <row r="5029" spans="1:4" x14ac:dyDescent="0.35">
      <c r="A5029">
        <v>302.67</v>
      </c>
      <c r="B5029">
        <v>3</v>
      </c>
      <c r="C5029">
        <v>0</v>
      </c>
      <c r="D5029">
        <v>72.640799999999999</v>
      </c>
    </row>
    <row r="5030" spans="1:4" x14ac:dyDescent="0.35">
      <c r="A5030">
        <v>239.976</v>
      </c>
      <c r="B5030">
        <v>3</v>
      </c>
      <c r="C5030">
        <v>0.2</v>
      </c>
      <c r="D5030">
        <v>53.994600000000005</v>
      </c>
    </row>
    <row r="5031" spans="1:4" x14ac:dyDescent="0.35">
      <c r="A5031">
        <v>8.34</v>
      </c>
      <c r="B5031">
        <v>3</v>
      </c>
      <c r="C5031">
        <v>0</v>
      </c>
      <c r="D5031">
        <v>2.1683999999999997</v>
      </c>
    </row>
    <row r="5032" spans="1:4" x14ac:dyDescent="0.35">
      <c r="A5032">
        <v>8.57</v>
      </c>
      <c r="B5032">
        <v>1</v>
      </c>
      <c r="C5032">
        <v>0</v>
      </c>
      <c r="D5032">
        <v>2.2282000000000002</v>
      </c>
    </row>
    <row r="5033" spans="1:4" x14ac:dyDescent="0.35">
      <c r="A5033">
        <v>119.61600000000001</v>
      </c>
      <c r="B5033">
        <v>8</v>
      </c>
      <c r="C5033">
        <v>0.2</v>
      </c>
      <c r="D5033">
        <v>40.370399999999997</v>
      </c>
    </row>
    <row r="5034" spans="1:4" x14ac:dyDescent="0.35">
      <c r="A5034">
        <v>212.94</v>
      </c>
      <c r="B5034">
        <v>3</v>
      </c>
      <c r="C5034">
        <v>0</v>
      </c>
      <c r="D5034">
        <v>25.552800000000005</v>
      </c>
    </row>
    <row r="5035" spans="1:4" x14ac:dyDescent="0.35">
      <c r="A5035">
        <v>26.49</v>
      </c>
      <c r="B5035">
        <v>1</v>
      </c>
      <c r="C5035">
        <v>0</v>
      </c>
      <c r="D5035">
        <v>7.4172000000000011</v>
      </c>
    </row>
    <row r="5036" spans="1:4" x14ac:dyDescent="0.35">
      <c r="A5036">
        <v>687.4</v>
      </c>
      <c r="B5036">
        <v>5</v>
      </c>
      <c r="C5036">
        <v>0</v>
      </c>
      <c r="D5036">
        <v>48.117999999999981</v>
      </c>
    </row>
    <row r="5037" spans="1:4" x14ac:dyDescent="0.35">
      <c r="A5037">
        <v>653.54999999999995</v>
      </c>
      <c r="B5037">
        <v>3</v>
      </c>
      <c r="C5037">
        <v>0</v>
      </c>
      <c r="D5037">
        <v>111.10349999999994</v>
      </c>
    </row>
    <row r="5038" spans="1:4" x14ac:dyDescent="0.35">
      <c r="A5038">
        <v>33.9</v>
      </c>
      <c r="B5038">
        <v>2</v>
      </c>
      <c r="C5038">
        <v>0</v>
      </c>
      <c r="D5038">
        <v>2.0339999999999989</v>
      </c>
    </row>
    <row r="5039" spans="1:4" x14ac:dyDescent="0.35">
      <c r="A5039">
        <v>239.96000000000004</v>
      </c>
      <c r="B5039">
        <v>5</v>
      </c>
      <c r="C5039">
        <v>0.2</v>
      </c>
      <c r="D5039">
        <v>83.98599999999999</v>
      </c>
    </row>
    <row r="5040" spans="1:4" x14ac:dyDescent="0.35">
      <c r="A5040">
        <v>199.83600000000001</v>
      </c>
      <c r="B5040">
        <v>4</v>
      </c>
      <c r="C5040">
        <v>0.3</v>
      </c>
      <c r="D5040">
        <v>-37.112400000000036</v>
      </c>
    </row>
    <row r="5041" spans="1:4" x14ac:dyDescent="0.35">
      <c r="A5041">
        <v>716</v>
      </c>
      <c r="B5041">
        <v>2</v>
      </c>
      <c r="C5041">
        <v>0</v>
      </c>
      <c r="D5041">
        <v>193.32000000000005</v>
      </c>
    </row>
    <row r="5042" spans="1:4" x14ac:dyDescent="0.35">
      <c r="A5042">
        <v>221.06</v>
      </c>
      <c r="B5042">
        <v>7</v>
      </c>
      <c r="C5042">
        <v>0</v>
      </c>
      <c r="D5042">
        <v>103.89819999999997</v>
      </c>
    </row>
    <row r="5043" spans="1:4" x14ac:dyDescent="0.35">
      <c r="A5043">
        <v>67.710000000000008</v>
      </c>
      <c r="B5043">
        <v>3</v>
      </c>
      <c r="C5043">
        <v>0</v>
      </c>
      <c r="D5043">
        <v>32.500799999999998</v>
      </c>
    </row>
    <row r="5044" spans="1:4" x14ac:dyDescent="0.35">
      <c r="A5044">
        <v>129.91999999999999</v>
      </c>
      <c r="B5044">
        <v>4</v>
      </c>
      <c r="C5044">
        <v>0</v>
      </c>
      <c r="D5044">
        <v>38.975999999999985</v>
      </c>
    </row>
    <row r="5045" spans="1:4" x14ac:dyDescent="0.35">
      <c r="A5045">
        <v>467.46</v>
      </c>
      <c r="B5045">
        <v>9</v>
      </c>
      <c r="C5045">
        <v>0</v>
      </c>
      <c r="D5045">
        <v>191.65860000000001</v>
      </c>
    </row>
    <row r="5046" spans="1:4" x14ac:dyDescent="0.35">
      <c r="A5046">
        <v>61.4</v>
      </c>
      <c r="B5046">
        <v>5</v>
      </c>
      <c r="C5046">
        <v>0</v>
      </c>
      <c r="D5046">
        <v>28.857999999999997</v>
      </c>
    </row>
    <row r="5047" spans="1:4" x14ac:dyDescent="0.35">
      <c r="A5047">
        <v>720.76</v>
      </c>
      <c r="B5047">
        <v>4</v>
      </c>
      <c r="C5047">
        <v>0</v>
      </c>
      <c r="D5047">
        <v>187.39760000000001</v>
      </c>
    </row>
    <row r="5048" spans="1:4" x14ac:dyDescent="0.35">
      <c r="A5048">
        <v>5.1840000000000011</v>
      </c>
      <c r="B5048">
        <v>3</v>
      </c>
      <c r="C5048">
        <v>0.2</v>
      </c>
      <c r="D5048">
        <v>1.8143999999999996</v>
      </c>
    </row>
    <row r="5049" spans="1:4" x14ac:dyDescent="0.35">
      <c r="A5049">
        <v>14.7</v>
      </c>
      <c r="B5049">
        <v>5</v>
      </c>
      <c r="C5049">
        <v>0</v>
      </c>
      <c r="D5049">
        <v>3.9690000000000003</v>
      </c>
    </row>
    <row r="5050" spans="1:4" x14ac:dyDescent="0.35">
      <c r="A5050">
        <v>8.1339999999999986</v>
      </c>
      <c r="B5050">
        <v>7</v>
      </c>
      <c r="C5050">
        <v>0.8</v>
      </c>
      <c r="D5050">
        <v>-13.827800000000003</v>
      </c>
    </row>
    <row r="5051" spans="1:4" x14ac:dyDescent="0.35">
      <c r="A5051">
        <v>79.984000000000009</v>
      </c>
      <c r="B5051">
        <v>2</v>
      </c>
      <c r="C5051">
        <v>0.2</v>
      </c>
      <c r="D5051">
        <v>13.997199999999999</v>
      </c>
    </row>
    <row r="5052" spans="1:4" x14ac:dyDescent="0.35">
      <c r="A5052">
        <v>18.54</v>
      </c>
      <c r="B5052">
        <v>2</v>
      </c>
      <c r="C5052">
        <v>0</v>
      </c>
      <c r="D5052">
        <v>8.7137999999999991</v>
      </c>
    </row>
    <row r="5053" spans="1:4" x14ac:dyDescent="0.35">
      <c r="A5053">
        <v>24.400000000000002</v>
      </c>
      <c r="B5053">
        <v>2</v>
      </c>
      <c r="C5053">
        <v>0.2</v>
      </c>
      <c r="D5053">
        <v>7.9299999999999971</v>
      </c>
    </row>
    <row r="5054" spans="1:4" x14ac:dyDescent="0.35">
      <c r="A5054">
        <v>195.64</v>
      </c>
      <c r="B5054">
        <v>4</v>
      </c>
      <c r="C5054">
        <v>0</v>
      </c>
      <c r="D5054">
        <v>91.950799999999987</v>
      </c>
    </row>
    <row r="5055" spans="1:4" x14ac:dyDescent="0.35">
      <c r="A5055">
        <v>398.40000000000003</v>
      </c>
      <c r="B5055">
        <v>5</v>
      </c>
      <c r="C5055">
        <v>0.2</v>
      </c>
      <c r="D5055">
        <v>84.659999999999982</v>
      </c>
    </row>
    <row r="5056" spans="1:4" x14ac:dyDescent="0.35">
      <c r="A5056">
        <v>7.0559999999999992</v>
      </c>
      <c r="B5056">
        <v>3</v>
      </c>
      <c r="C5056">
        <v>0.2</v>
      </c>
      <c r="D5056">
        <v>0.79379999999999962</v>
      </c>
    </row>
    <row r="5057" spans="1:4" x14ac:dyDescent="0.35">
      <c r="A5057">
        <v>1352.3975999999998</v>
      </c>
      <c r="B5057">
        <v>9</v>
      </c>
      <c r="C5057">
        <v>0.32</v>
      </c>
      <c r="D5057">
        <v>-437.5404000000002</v>
      </c>
    </row>
    <row r="5058" spans="1:4" x14ac:dyDescent="0.35">
      <c r="A5058">
        <v>26.400000000000002</v>
      </c>
      <c r="B5058">
        <v>5</v>
      </c>
      <c r="C5058">
        <v>0</v>
      </c>
      <c r="D5058">
        <v>11.879999999999999</v>
      </c>
    </row>
    <row r="5059" spans="1:4" x14ac:dyDescent="0.35">
      <c r="A5059">
        <v>41.88</v>
      </c>
      <c r="B5059">
        <v>6</v>
      </c>
      <c r="C5059">
        <v>0</v>
      </c>
      <c r="D5059">
        <v>0.83759999999999835</v>
      </c>
    </row>
    <row r="5060" spans="1:4" x14ac:dyDescent="0.35">
      <c r="A5060">
        <v>99.846000000000004</v>
      </c>
      <c r="B5060">
        <v>9</v>
      </c>
      <c r="C5060">
        <v>0.7</v>
      </c>
      <c r="D5060">
        <v>-83.204999999999984</v>
      </c>
    </row>
    <row r="5061" spans="1:4" x14ac:dyDescent="0.35">
      <c r="A5061">
        <v>699.98</v>
      </c>
      <c r="B5061">
        <v>2</v>
      </c>
      <c r="C5061">
        <v>0</v>
      </c>
      <c r="D5061">
        <v>195.99440000000004</v>
      </c>
    </row>
    <row r="5062" spans="1:4" x14ac:dyDescent="0.35">
      <c r="A5062">
        <v>584.82000000000005</v>
      </c>
      <c r="B5062">
        <v>9</v>
      </c>
      <c r="C5062">
        <v>0</v>
      </c>
      <c r="D5062">
        <v>70.178400000000025</v>
      </c>
    </row>
    <row r="5063" spans="1:4" x14ac:dyDescent="0.35">
      <c r="A5063">
        <v>43.98</v>
      </c>
      <c r="B5063">
        <v>2</v>
      </c>
      <c r="C5063">
        <v>0</v>
      </c>
      <c r="D5063">
        <v>21.99</v>
      </c>
    </row>
    <row r="5064" spans="1:4" x14ac:dyDescent="0.35">
      <c r="A5064">
        <v>377.96999999999997</v>
      </c>
      <c r="B5064">
        <v>3</v>
      </c>
      <c r="C5064">
        <v>0</v>
      </c>
      <c r="D5064">
        <v>105.83160000000002</v>
      </c>
    </row>
    <row r="5065" spans="1:4" x14ac:dyDescent="0.35">
      <c r="A5065">
        <v>123.96000000000001</v>
      </c>
      <c r="B5065">
        <v>3</v>
      </c>
      <c r="C5065">
        <v>0</v>
      </c>
      <c r="D5065">
        <v>11.156400000000005</v>
      </c>
    </row>
    <row r="5066" spans="1:4" x14ac:dyDescent="0.35">
      <c r="A5066">
        <v>391.98</v>
      </c>
      <c r="B5066">
        <v>2</v>
      </c>
      <c r="C5066">
        <v>0</v>
      </c>
      <c r="D5066">
        <v>113.67419999999998</v>
      </c>
    </row>
    <row r="5067" spans="1:4" x14ac:dyDescent="0.35">
      <c r="A5067">
        <v>383.97600000000006</v>
      </c>
      <c r="B5067">
        <v>3</v>
      </c>
      <c r="C5067">
        <v>0.2</v>
      </c>
      <c r="D5067">
        <v>81.59490000000001</v>
      </c>
    </row>
    <row r="5068" spans="1:4" x14ac:dyDescent="0.35">
      <c r="A5068">
        <v>1781.6819999999998</v>
      </c>
      <c r="B5068">
        <v>7</v>
      </c>
      <c r="C5068">
        <v>0.4</v>
      </c>
      <c r="D5068">
        <v>-653.28340000000003</v>
      </c>
    </row>
    <row r="5069" spans="1:4" x14ac:dyDescent="0.35">
      <c r="A5069">
        <v>21.400000000000002</v>
      </c>
      <c r="B5069">
        <v>5</v>
      </c>
      <c r="C5069">
        <v>0</v>
      </c>
      <c r="D5069">
        <v>6.2059999999999977</v>
      </c>
    </row>
    <row r="5070" spans="1:4" x14ac:dyDescent="0.35">
      <c r="A5070">
        <v>549.99</v>
      </c>
      <c r="B5070">
        <v>1</v>
      </c>
      <c r="C5070">
        <v>0</v>
      </c>
      <c r="D5070">
        <v>274.995</v>
      </c>
    </row>
    <row r="5071" spans="1:4" x14ac:dyDescent="0.35">
      <c r="A5071">
        <v>167.535</v>
      </c>
      <c r="B5071">
        <v>3</v>
      </c>
      <c r="C5071">
        <v>0.1</v>
      </c>
      <c r="D5071">
        <v>37.229999999999983</v>
      </c>
    </row>
    <row r="5072" spans="1:4" x14ac:dyDescent="0.35">
      <c r="A5072">
        <v>38.339999999999996</v>
      </c>
      <c r="B5072">
        <v>3</v>
      </c>
      <c r="C5072">
        <v>0</v>
      </c>
      <c r="D5072">
        <v>17.253</v>
      </c>
    </row>
    <row r="5073" spans="1:4" x14ac:dyDescent="0.35">
      <c r="A5073">
        <v>53.88</v>
      </c>
      <c r="B5073">
        <v>6</v>
      </c>
      <c r="C5073">
        <v>0</v>
      </c>
      <c r="D5073">
        <v>22.629600000000003</v>
      </c>
    </row>
    <row r="5074" spans="1:4" x14ac:dyDescent="0.35">
      <c r="A5074">
        <v>299.98</v>
      </c>
      <c r="B5074">
        <v>2</v>
      </c>
      <c r="C5074">
        <v>0</v>
      </c>
      <c r="D5074">
        <v>83.994400000000013</v>
      </c>
    </row>
    <row r="5075" spans="1:4" x14ac:dyDescent="0.35">
      <c r="A5075">
        <v>62.8</v>
      </c>
      <c r="B5075">
        <v>4</v>
      </c>
      <c r="C5075">
        <v>0</v>
      </c>
      <c r="D5075">
        <v>15.700000000000003</v>
      </c>
    </row>
    <row r="5076" spans="1:4" x14ac:dyDescent="0.35">
      <c r="A5076">
        <v>13.904</v>
      </c>
      <c r="B5076">
        <v>2</v>
      </c>
      <c r="C5076">
        <v>0.2</v>
      </c>
      <c r="D5076">
        <v>4.5187999999999997</v>
      </c>
    </row>
    <row r="5077" spans="1:4" x14ac:dyDescent="0.35">
      <c r="A5077">
        <v>744.09999999999991</v>
      </c>
      <c r="B5077">
        <v>5</v>
      </c>
      <c r="C5077">
        <v>0.3</v>
      </c>
      <c r="D5077">
        <v>-95.670000000000044</v>
      </c>
    </row>
    <row r="5078" spans="1:4" x14ac:dyDescent="0.35">
      <c r="A5078">
        <v>44.840000000000011</v>
      </c>
      <c r="B5078">
        <v>5</v>
      </c>
      <c r="C5078">
        <v>0.2</v>
      </c>
      <c r="D5078">
        <v>5.6049999999999951</v>
      </c>
    </row>
    <row r="5079" spans="1:4" x14ac:dyDescent="0.35">
      <c r="A5079">
        <v>401.59000000000003</v>
      </c>
      <c r="B5079">
        <v>2</v>
      </c>
      <c r="C5079">
        <v>0.3</v>
      </c>
      <c r="D5079">
        <v>-131.95100000000002</v>
      </c>
    </row>
    <row r="5080" spans="1:4" x14ac:dyDescent="0.35">
      <c r="A5080">
        <v>18.240000000000002</v>
      </c>
      <c r="B5080">
        <v>3</v>
      </c>
      <c r="C5080">
        <v>0</v>
      </c>
      <c r="D5080">
        <v>8.5727999999999991</v>
      </c>
    </row>
    <row r="5081" spans="1:4" x14ac:dyDescent="0.35">
      <c r="A5081">
        <v>359.49899999999997</v>
      </c>
      <c r="B5081">
        <v>3</v>
      </c>
      <c r="C5081">
        <v>0.15</v>
      </c>
      <c r="D5081">
        <v>-29.605799999999981</v>
      </c>
    </row>
    <row r="5082" spans="1:4" x14ac:dyDescent="0.35">
      <c r="A5082">
        <v>10.48</v>
      </c>
      <c r="B5082">
        <v>1</v>
      </c>
      <c r="C5082">
        <v>0</v>
      </c>
      <c r="D5082">
        <v>2.8296000000000001</v>
      </c>
    </row>
    <row r="5083" spans="1:4" x14ac:dyDescent="0.35">
      <c r="A5083">
        <v>20.736000000000004</v>
      </c>
      <c r="B5083">
        <v>4</v>
      </c>
      <c r="C5083">
        <v>0.2</v>
      </c>
      <c r="D5083">
        <v>7.2576000000000001</v>
      </c>
    </row>
    <row r="5084" spans="1:4" x14ac:dyDescent="0.35">
      <c r="A5084">
        <v>35.167999999999999</v>
      </c>
      <c r="B5084">
        <v>4</v>
      </c>
      <c r="C5084">
        <v>0.2</v>
      </c>
      <c r="D5084">
        <v>8.3524000000000012</v>
      </c>
    </row>
    <row r="5085" spans="1:4" x14ac:dyDescent="0.35">
      <c r="A5085">
        <v>64.704000000000008</v>
      </c>
      <c r="B5085">
        <v>3</v>
      </c>
      <c r="C5085">
        <v>0.2</v>
      </c>
      <c r="D5085">
        <v>23.455199999999998</v>
      </c>
    </row>
    <row r="5086" spans="1:4" x14ac:dyDescent="0.35">
      <c r="A5086">
        <v>105.52</v>
      </c>
      <c r="B5086">
        <v>4</v>
      </c>
      <c r="C5086">
        <v>0</v>
      </c>
      <c r="D5086">
        <v>48.539199999999994</v>
      </c>
    </row>
    <row r="5087" spans="1:4" x14ac:dyDescent="0.35">
      <c r="A5087">
        <v>5.7919999999999989</v>
      </c>
      <c r="B5087">
        <v>2</v>
      </c>
      <c r="C5087">
        <v>0.8</v>
      </c>
      <c r="D5087">
        <v>-9.5568000000000026</v>
      </c>
    </row>
    <row r="5088" spans="1:4" x14ac:dyDescent="0.35">
      <c r="A5088">
        <v>466.15799999999996</v>
      </c>
      <c r="B5088">
        <v>7</v>
      </c>
      <c r="C5088">
        <v>0.4</v>
      </c>
      <c r="D5088">
        <v>-93.231599999999958</v>
      </c>
    </row>
    <row r="5089" spans="1:4" x14ac:dyDescent="0.35">
      <c r="A5089">
        <v>10.312000000000001</v>
      </c>
      <c r="B5089">
        <v>1</v>
      </c>
      <c r="C5089">
        <v>0.2</v>
      </c>
      <c r="D5089">
        <v>-1.2890000000000006</v>
      </c>
    </row>
    <row r="5090" spans="1:4" x14ac:dyDescent="0.35">
      <c r="A5090">
        <v>2.556</v>
      </c>
      <c r="B5090">
        <v>3</v>
      </c>
      <c r="C5090">
        <v>0.7</v>
      </c>
      <c r="D5090">
        <v>-1.7892000000000001</v>
      </c>
    </row>
    <row r="5091" spans="1:4" x14ac:dyDescent="0.35">
      <c r="A5091">
        <v>7.9680000000000009</v>
      </c>
      <c r="B5091">
        <v>2</v>
      </c>
      <c r="C5091">
        <v>0.2</v>
      </c>
      <c r="D5091">
        <v>2.8884000000000007</v>
      </c>
    </row>
    <row r="5092" spans="1:4" x14ac:dyDescent="0.35">
      <c r="A5092">
        <v>8.7840000000000007</v>
      </c>
      <c r="B5092">
        <v>1</v>
      </c>
      <c r="C5092">
        <v>0.2</v>
      </c>
      <c r="D5092">
        <v>3.1842000000000001</v>
      </c>
    </row>
    <row r="5093" spans="1:4" x14ac:dyDescent="0.35">
      <c r="A5093">
        <v>3.024</v>
      </c>
      <c r="B5093">
        <v>3</v>
      </c>
      <c r="C5093">
        <v>0.2</v>
      </c>
      <c r="D5093">
        <v>-0.6048</v>
      </c>
    </row>
    <row r="5094" spans="1:4" x14ac:dyDescent="0.35">
      <c r="A5094">
        <v>51.449999999999996</v>
      </c>
      <c r="B5094">
        <v>3</v>
      </c>
      <c r="C5094">
        <v>0</v>
      </c>
      <c r="D5094">
        <v>13.891499999999999</v>
      </c>
    </row>
    <row r="5095" spans="1:4" x14ac:dyDescent="0.35">
      <c r="A5095">
        <v>14.015999999999996</v>
      </c>
      <c r="B5095">
        <v>4</v>
      </c>
      <c r="C5095">
        <v>0.8</v>
      </c>
      <c r="D5095">
        <v>-31.536000000000001</v>
      </c>
    </row>
    <row r="5096" spans="1:4" x14ac:dyDescent="0.35">
      <c r="A5096">
        <v>214.95000000000002</v>
      </c>
      <c r="B5096">
        <v>5</v>
      </c>
      <c r="C5096">
        <v>0.5</v>
      </c>
      <c r="D5096">
        <v>-120.37200000000003</v>
      </c>
    </row>
    <row r="5097" spans="1:4" x14ac:dyDescent="0.35">
      <c r="A5097">
        <v>35.04</v>
      </c>
      <c r="B5097">
        <v>4</v>
      </c>
      <c r="C5097">
        <v>0.2</v>
      </c>
      <c r="D5097">
        <v>-7.0080000000000044</v>
      </c>
    </row>
    <row r="5098" spans="1:4" x14ac:dyDescent="0.35">
      <c r="A5098">
        <v>10.776000000000002</v>
      </c>
      <c r="B5098">
        <v>3</v>
      </c>
      <c r="C5098">
        <v>0.6</v>
      </c>
      <c r="D5098">
        <v>-4.8491999999999997</v>
      </c>
    </row>
    <row r="5099" spans="1:4" x14ac:dyDescent="0.35">
      <c r="A5099">
        <v>4.5999999999999988</v>
      </c>
      <c r="B5099">
        <v>2</v>
      </c>
      <c r="C5099">
        <v>0.8</v>
      </c>
      <c r="D5099">
        <v>-8.0500000000000025</v>
      </c>
    </row>
    <row r="5100" spans="1:4" x14ac:dyDescent="0.35">
      <c r="A5100">
        <v>35.167999999999999</v>
      </c>
      <c r="B5100">
        <v>2</v>
      </c>
      <c r="C5100">
        <v>0.2</v>
      </c>
      <c r="D5100">
        <v>-8.3524000000000012</v>
      </c>
    </row>
    <row r="5101" spans="1:4" x14ac:dyDescent="0.35">
      <c r="A5101">
        <v>19.152000000000001</v>
      </c>
      <c r="B5101">
        <v>3</v>
      </c>
      <c r="C5101">
        <v>0.2</v>
      </c>
      <c r="D5101">
        <v>6.4638000000000009</v>
      </c>
    </row>
    <row r="5102" spans="1:4" x14ac:dyDescent="0.35">
      <c r="A5102">
        <v>4.4479999999999995</v>
      </c>
      <c r="B5102">
        <v>2</v>
      </c>
      <c r="C5102">
        <v>0.2</v>
      </c>
      <c r="D5102">
        <v>0.3335999999999999</v>
      </c>
    </row>
    <row r="5103" spans="1:4" x14ac:dyDescent="0.35">
      <c r="A5103">
        <v>5.1840000000000011</v>
      </c>
      <c r="B5103">
        <v>1</v>
      </c>
      <c r="C5103">
        <v>0.2</v>
      </c>
      <c r="D5103">
        <v>1.8792</v>
      </c>
    </row>
    <row r="5104" spans="1:4" x14ac:dyDescent="0.35">
      <c r="A5104">
        <v>15.552000000000003</v>
      </c>
      <c r="B5104">
        <v>3</v>
      </c>
      <c r="C5104">
        <v>0.2</v>
      </c>
      <c r="D5104">
        <v>5.4432</v>
      </c>
    </row>
    <row r="5105" spans="1:4" x14ac:dyDescent="0.35">
      <c r="A5105">
        <v>40.032000000000004</v>
      </c>
      <c r="B5105">
        <v>6</v>
      </c>
      <c r="C5105">
        <v>0.2</v>
      </c>
      <c r="D5105">
        <v>12.509999999999993</v>
      </c>
    </row>
    <row r="5106" spans="1:4" x14ac:dyDescent="0.35">
      <c r="A5106">
        <v>16.776000000000003</v>
      </c>
      <c r="B5106">
        <v>3</v>
      </c>
      <c r="C5106">
        <v>0.2</v>
      </c>
      <c r="D5106">
        <v>5.0327999999999999</v>
      </c>
    </row>
    <row r="5107" spans="1:4" x14ac:dyDescent="0.35">
      <c r="A5107">
        <v>186.304</v>
      </c>
      <c r="B5107">
        <v>4</v>
      </c>
      <c r="C5107">
        <v>0.2</v>
      </c>
      <c r="D5107">
        <v>13.972799999999999</v>
      </c>
    </row>
    <row r="5108" spans="1:4" x14ac:dyDescent="0.35">
      <c r="A5108">
        <v>66.36</v>
      </c>
      <c r="B5108">
        <v>4</v>
      </c>
      <c r="C5108">
        <v>0</v>
      </c>
      <c r="D5108">
        <v>23.225999999999999</v>
      </c>
    </row>
    <row r="5109" spans="1:4" x14ac:dyDescent="0.35">
      <c r="A5109">
        <v>42.047999999999995</v>
      </c>
      <c r="B5109">
        <v>9</v>
      </c>
      <c r="C5109">
        <v>0.2</v>
      </c>
      <c r="D5109">
        <v>5.2559999999999985</v>
      </c>
    </row>
    <row r="5110" spans="1:4" x14ac:dyDescent="0.35">
      <c r="A5110">
        <v>67.92</v>
      </c>
      <c r="B5110">
        <v>5</v>
      </c>
      <c r="C5110">
        <v>0.2</v>
      </c>
      <c r="D5110">
        <v>6.7920000000000016</v>
      </c>
    </row>
    <row r="5111" spans="1:4" x14ac:dyDescent="0.35">
      <c r="A5111">
        <v>52.512</v>
      </c>
      <c r="B5111">
        <v>6</v>
      </c>
      <c r="C5111">
        <v>0.2</v>
      </c>
      <c r="D5111">
        <v>19.692</v>
      </c>
    </row>
    <row r="5112" spans="1:4" x14ac:dyDescent="0.35">
      <c r="A5112">
        <v>186.91200000000001</v>
      </c>
      <c r="B5112">
        <v>6</v>
      </c>
      <c r="C5112">
        <v>0.2</v>
      </c>
      <c r="D5112">
        <v>-35.046000000000028</v>
      </c>
    </row>
    <row r="5113" spans="1:4" x14ac:dyDescent="0.35">
      <c r="A5113">
        <v>10.048000000000002</v>
      </c>
      <c r="B5113">
        <v>4</v>
      </c>
      <c r="C5113">
        <v>0.2</v>
      </c>
      <c r="D5113">
        <v>3.1399999999999988</v>
      </c>
    </row>
    <row r="5114" spans="1:4" x14ac:dyDescent="0.35">
      <c r="A5114">
        <v>17.496000000000002</v>
      </c>
      <c r="B5114">
        <v>9</v>
      </c>
      <c r="C5114">
        <v>0.6</v>
      </c>
      <c r="D5114">
        <v>-7.4357999999999969</v>
      </c>
    </row>
    <row r="5115" spans="1:4" x14ac:dyDescent="0.35">
      <c r="A5115">
        <v>15.552000000000003</v>
      </c>
      <c r="B5115">
        <v>3</v>
      </c>
      <c r="C5115">
        <v>0.2</v>
      </c>
      <c r="D5115">
        <v>5.4432</v>
      </c>
    </row>
    <row r="5116" spans="1:4" x14ac:dyDescent="0.35">
      <c r="A5116">
        <v>10.776000000000002</v>
      </c>
      <c r="B5116">
        <v>3</v>
      </c>
      <c r="C5116">
        <v>0.2</v>
      </c>
      <c r="D5116">
        <v>3.3674999999999984</v>
      </c>
    </row>
    <row r="5117" spans="1:4" x14ac:dyDescent="0.35">
      <c r="A5117">
        <v>3.3040000000000003</v>
      </c>
      <c r="B5117">
        <v>1</v>
      </c>
      <c r="C5117">
        <v>0.2</v>
      </c>
      <c r="D5117">
        <v>1.0737999999999999</v>
      </c>
    </row>
    <row r="5118" spans="1:4" x14ac:dyDescent="0.35">
      <c r="A5118">
        <v>35.479999999999997</v>
      </c>
      <c r="B5118">
        <v>1</v>
      </c>
      <c r="C5118">
        <v>0</v>
      </c>
      <c r="D5118">
        <v>0</v>
      </c>
    </row>
    <row r="5119" spans="1:4" x14ac:dyDescent="0.35">
      <c r="A5119">
        <v>34.44</v>
      </c>
      <c r="B5119">
        <v>3</v>
      </c>
      <c r="C5119">
        <v>0</v>
      </c>
      <c r="D5119">
        <v>16.186799999999998</v>
      </c>
    </row>
    <row r="5120" spans="1:4" x14ac:dyDescent="0.35">
      <c r="A5120">
        <v>629.92999999999995</v>
      </c>
      <c r="B5120">
        <v>7</v>
      </c>
      <c r="C5120">
        <v>0</v>
      </c>
      <c r="D5120">
        <v>296.06709999999998</v>
      </c>
    </row>
    <row r="5121" spans="1:4" x14ac:dyDescent="0.35">
      <c r="A5121">
        <v>79.056000000000012</v>
      </c>
      <c r="B5121">
        <v>9</v>
      </c>
      <c r="C5121">
        <v>0.2</v>
      </c>
      <c r="D5121">
        <v>28.657800000000002</v>
      </c>
    </row>
    <row r="5122" spans="1:4" x14ac:dyDescent="0.35">
      <c r="A5122">
        <v>232.54999999999998</v>
      </c>
      <c r="B5122">
        <v>5</v>
      </c>
      <c r="C5122">
        <v>0</v>
      </c>
      <c r="D5122">
        <v>9.3019999999999925</v>
      </c>
    </row>
    <row r="5123" spans="1:4" x14ac:dyDescent="0.35">
      <c r="A5123">
        <v>99.98</v>
      </c>
      <c r="B5123">
        <v>2</v>
      </c>
      <c r="C5123">
        <v>0</v>
      </c>
      <c r="D5123">
        <v>42.991400000000006</v>
      </c>
    </row>
    <row r="5124" spans="1:4" x14ac:dyDescent="0.35">
      <c r="A5124">
        <v>19.440000000000001</v>
      </c>
      <c r="B5124">
        <v>3</v>
      </c>
      <c r="C5124">
        <v>0</v>
      </c>
      <c r="D5124">
        <v>9.3312000000000008</v>
      </c>
    </row>
    <row r="5125" spans="1:4" x14ac:dyDescent="0.35">
      <c r="A5125">
        <v>12.96</v>
      </c>
      <c r="B5125">
        <v>2</v>
      </c>
      <c r="C5125">
        <v>0</v>
      </c>
      <c r="D5125">
        <v>6.3504000000000005</v>
      </c>
    </row>
    <row r="5126" spans="1:4" x14ac:dyDescent="0.35">
      <c r="A5126">
        <v>464.29200000000003</v>
      </c>
      <c r="B5126">
        <v>9</v>
      </c>
      <c r="C5126">
        <v>0.4</v>
      </c>
      <c r="D5126">
        <v>-108.33479999999997</v>
      </c>
    </row>
    <row r="5127" spans="1:4" x14ac:dyDescent="0.35">
      <c r="A5127">
        <v>68.459999999999994</v>
      </c>
      <c r="B5127">
        <v>7</v>
      </c>
      <c r="C5127">
        <v>0</v>
      </c>
      <c r="D5127">
        <v>31.491599999999995</v>
      </c>
    </row>
    <row r="5128" spans="1:4" x14ac:dyDescent="0.35">
      <c r="A5128">
        <v>2799.96</v>
      </c>
      <c r="B5128">
        <v>4</v>
      </c>
      <c r="C5128">
        <v>0</v>
      </c>
      <c r="D5128">
        <v>1371.9803999999999</v>
      </c>
    </row>
    <row r="5129" spans="1:4" x14ac:dyDescent="0.35">
      <c r="A5129">
        <v>601.29999999999995</v>
      </c>
      <c r="B5129">
        <v>2</v>
      </c>
      <c r="C5129">
        <v>0</v>
      </c>
      <c r="D5129">
        <v>198.42899999999997</v>
      </c>
    </row>
    <row r="5130" spans="1:4" x14ac:dyDescent="0.35">
      <c r="A5130">
        <v>16.989999999999998</v>
      </c>
      <c r="B5130">
        <v>1</v>
      </c>
      <c r="C5130">
        <v>0</v>
      </c>
      <c r="D5130">
        <v>4.4173999999999989</v>
      </c>
    </row>
    <row r="5131" spans="1:4" x14ac:dyDescent="0.35">
      <c r="A5131">
        <v>287.96999999999997</v>
      </c>
      <c r="B5131">
        <v>3</v>
      </c>
      <c r="C5131">
        <v>0</v>
      </c>
      <c r="D5131">
        <v>80.631600000000006</v>
      </c>
    </row>
    <row r="5132" spans="1:4" x14ac:dyDescent="0.35">
      <c r="A5132">
        <v>44.820000000000007</v>
      </c>
      <c r="B5132">
        <v>9</v>
      </c>
      <c r="C5132">
        <v>0</v>
      </c>
      <c r="D5132">
        <v>21.065400000000004</v>
      </c>
    </row>
    <row r="5133" spans="1:4" x14ac:dyDescent="0.35">
      <c r="A5133">
        <v>101.12</v>
      </c>
      <c r="B5133">
        <v>8</v>
      </c>
      <c r="C5133">
        <v>0</v>
      </c>
      <c r="D5133">
        <v>37.414400000000001</v>
      </c>
    </row>
    <row r="5134" spans="1:4" x14ac:dyDescent="0.35">
      <c r="A5134">
        <v>107.97600000000001</v>
      </c>
      <c r="B5134">
        <v>3</v>
      </c>
      <c r="C5134">
        <v>0.2</v>
      </c>
      <c r="D5134">
        <v>37.791599999999988</v>
      </c>
    </row>
    <row r="5135" spans="1:4" x14ac:dyDescent="0.35">
      <c r="A5135">
        <v>58.730000000000004</v>
      </c>
      <c r="B5135">
        <v>7</v>
      </c>
      <c r="C5135">
        <v>0</v>
      </c>
      <c r="D5135">
        <v>14.682500000000001</v>
      </c>
    </row>
    <row r="5136" spans="1:4" x14ac:dyDescent="0.35">
      <c r="A5136">
        <v>93.344000000000008</v>
      </c>
      <c r="B5136">
        <v>4</v>
      </c>
      <c r="C5136">
        <v>0.2</v>
      </c>
      <c r="D5136">
        <v>32.670400000000001</v>
      </c>
    </row>
    <row r="5137" spans="1:4" x14ac:dyDescent="0.35">
      <c r="A5137">
        <v>17.05</v>
      </c>
      <c r="B5137">
        <v>5</v>
      </c>
      <c r="C5137">
        <v>0</v>
      </c>
      <c r="D5137">
        <v>8.1840000000000011</v>
      </c>
    </row>
    <row r="5138" spans="1:4" x14ac:dyDescent="0.35">
      <c r="A5138">
        <v>8.0960000000000001</v>
      </c>
      <c r="B5138">
        <v>2</v>
      </c>
      <c r="C5138">
        <v>0.2</v>
      </c>
      <c r="D5138">
        <v>2.7323999999999993</v>
      </c>
    </row>
    <row r="5139" spans="1:4" x14ac:dyDescent="0.35">
      <c r="A5139">
        <v>30.36</v>
      </c>
      <c r="B5139">
        <v>4</v>
      </c>
      <c r="C5139">
        <v>0</v>
      </c>
      <c r="D5139">
        <v>13.0548</v>
      </c>
    </row>
    <row r="5140" spans="1:4" x14ac:dyDescent="0.35">
      <c r="A5140">
        <v>23.34</v>
      </c>
      <c r="B5140">
        <v>3</v>
      </c>
      <c r="C5140">
        <v>0</v>
      </c>
      <c r="D5140">
        <v>10.969799999999999</v>
      </c>
    </row>
    <row r="5141" spans="1:4" x14ac:dyDescent="0.35">
      <c r="A5141">
        <v>51.550000000000004</v>
      </c>
      <c r="B5141">
        <v>5</v>
      </c>
      <c r="C5141">
        <v>0</v>
      </c>
      <c r="D5141">
        <v>24.2285</v>
      </c>
    </row>
    <row r="5142" spans="1:4" x14ac:dyDescent="0.35">
      <c r="A5142">
        <v>119.9</v>
      </c>
      <c r="B5142">
        <v>2</v>
      </c>
      <c r="C5142">
        <v>0</v>
      </c>
      <c r="D5142">
        <v>43.164000000000001</v>
      </c>
    </row>
    <row r="5143" spans="1:4" x14ac:dyDescent="0.35">
      <c r="A5143">
        <v>1317.492</v>
      </c>
      <c r="B5143">
        <v>6</v>
      </c>
      <c r="C5143">
        <v>0.1</v>
      </c>
      <c r="D5143">
        <v>292.77599999999995</v>
      </c>
    </row>
    <row r="5144" spans="1:4" x14ac:dyDescent="0.35">
      <c r="A5144">
        <v>63.84</v>
      </c>
      <c r="B5144">
        <v>8</v>
      </c>
      <c r="C5144">
        <v>0</v>
      </c>
      <c r="D5144">
        <v>18.513599999999997</v>
      </c>
    </row>
    <row r="5145" spans="1:4" x14ac:dyDescent="0.35">
      <c r="A5145">
        <v>3.5920000000000005</v>
      </c>
      <c r="B5145">
        <v>1</v>
      </c>
      <c r="C5145">
        <v>0.2</v>
      </c>
      <c r="D5145">
        <v>1.1224999999999996</v>
      </c>
    </row>
    <row r="5146" spans="1:4" x14ac:dyDescent="0.35">
      <c r="A5146">
        <v>86.26</v>
      </c>
      <c r="B5146">
        <v>2</v>
      </c>
      <c r="C5146">
        <v>0</v>
      </c>
      <c r="D5146">
        <v>29.328400000000002</v>
      </c>
    </row>
    <row r="5147" spans="1:4" x14ac:dyDescent="0.35">
      <c r="A5147">
        <v>139.04</v>
      </c>
      <c r="B5147">
        <v>4</v>
      </c>
      <c r="C5147">
        <v>0</v>
      </c>
      <c r="D5147">
        <v>38.931200000000004</v>
      </c>
    </row>
    <row r="5148" spans="1:4" x14ac:dyDescent="0.35">
      <c r="A5148">
        <v>46.8</v>
      </c>
      <c r="B5148">
        <v>4</v>
      </c>
      <c r="C5148">
        <v>0</v>
      </c>
      <c r="D5148">
        <v>16.38</v>
      </c>
    </row>
    <row r="5149" spans="1:4" x14ac:dyDescent="0.35">
      <c r="A5149">
        <v>8.5440000000000005</v>
      </c>
      <c r="B5149">
        <v>4</v>
      </c>
      <c r="C5149">
        <v>0.2</v>
      </c>
      <c r="D5149">
        <v>1.9223999999999997</v>
      </c>
    </row>
    <row r="5150" spans="1:4" x14ac:dyDescent="0.35">
      <c r="A5150">
        <v>842.37600000000009</v>
      </c>
      <c r="B5150">
        <v>3</v>
      </c>
      <c r="C5150">
        <v>0.2</v>
      </c>
      <c r="D5150">
        <v>105.29699999999988</v>
      </c>
    </row>
    <row r="5151" spans="1:4" x14ac:dyDescent="0.35">
      <c r="A5151">
        <v>1214.8499999999999</v>
      </c>
      <c r="B5151">
        <v>3</v>
      </c>
      <c r="C5151">
        <v>0</v>
      </c>
      <c r="D5151">
        <v>352.30649999999997</v>
      </c>
    </row>
    <row r="5152" spans="1:4" x14ac:dyDescent="0.35">
      <c r="A5152">
        <v>67.78</v>
      </c>
      <c r="B5152">
        <v>2</v>
      </c>
      <c r="C5152">
        <v>0</v>
      </c>
      <c r="D5152">
        <v>16.945</v>
      </c>
    </row>
    <row r="5153" spans="1:4" x14ac:dyDescent="0.35">
      <c r="A5153">
        <v>39.900000000000006</v>
      </c>
      <c r="B5153">
        <v>5</v>
      </c>
      <c r="C5153">
        <v>0</v>
      </c>
      <c r="D5153">
        <v>10.373999999999999</v>
      </c>
    </row>
    <row r="5154" spans="1:4" x14ac:dyDescent="0.35">
      <c r="A5154">
        <v>2.6880000000000002</v>
      </c>
      <c r="B5154">
        <v>1</v>
      </c>
      <c r="C5154">
        <v>0.2</v>
      </c>
      <c r="D5154">
        <v>0.83999999999999975</v>
      </c>
    </row>
    <row r="5155" spans="1:4" x14ac:dyDescent="0.35">
      <c r="A5155">
        <v>6.6000000000000005</v>
      </c>
      <c r="B5155">
        <v>3</v>
      </c>
      <c r="C5155">
        <v>0</v>
      </c>
      <c r="D5155">
        <v>2.9040000000000008</v>
      </c>
    </row>
    <row r="5156" spans="1:4" x14ac:dyDescent="0.35">
      <c r="A5156">
        <v>28.4</v>
      </c>
      <c r="B5156">
        <v>4</v>
      </c>
      <c r="C5156">
        <v>0</v>
      </c>
      <c r="D5156">
        <v>13.063999999999998</v>
      </c>
    </row>
    <row r="5157" spans="1:4" x14ac:dyDescent="0.35">
      <c r="A5157">
        <v>212.94</v>
      </c>
      <c r="B5157">
        <v>3</v>
      </c>
      <c r="C5157">
        <v>0</v>
      </c>
      <c r="D5157">
        <v>34.070399999999999</v>
      </c>
    </row>
    <row r="5158" spans="1:4" x14ac:dyDescent="0.35">
      <c r="A5158">
        <v>1001.5840000000001</v>
      </c>
      <c r="B5158">
        <v>2</v>
      </c>
      <c r="C5158">
        <v>0.2</v>
      </c>
      <c r="D5158">
        <v>125.19799999999992</v>
      </c>
    </row>
    <row r="5159" spans="1:4" x14ac:dyDescent="0.35">
      <c r="A5159">
        <v>569.05799999999999</v>
      </c>
      <c r="B5159">
        <v>3</v>
      </c>
      <c r="C5159">
        <v>0.3</v>
      </c>
      <c r="D5159">
        <v>-178.84680000000006</v>
      </c>
    </row>
    <row r="5160" spans="1:4" x14ac:dyDescent="0.35">
      <c r="A5160">
        <v>14.224000000000002</v>
      </c>
      <c r="B5160">
        <v>2</v>
      </c>
      <c r="C5160">
        <v>0.6</v>
      </c>
      <c r="D5160">
        <v>-10.312400000000004</v>
      </c>
    </row>
    <row r="5161" spans="1:4" x14ac:dyDescent="0.35">
      <c r="A5161">
        <v>105.584</v>
      </c>
      <c r="B5161">
        <v>2</v>
      </c>
      <c r="C5161">
        <v>0.2</v>
      </c>
      <c r="D5161">
        <v>9.2386000000000053</v>
      </c>
    </row>
    <row r="5162" spans="1:4" x14ac:dyDescent="0.35">
      <c r="A5162">
        <v>68.720000000000013</v>
      </c>
      <c r="B5162">
        <v>2</v>
      </c>
      <c r="C5162">
        <v>0.2</v>
      </c>
      <c r="D5162">
        <v>-14.603000000000005</v>
      </c>
    </row>
    <row r="5163" spans="1:4" x14ac:dyDescent="0.35">
      <c r="A5163">
        <v>1367.84</v>
      </c>
      <c r="B5163">
        <v>8</v>
      </c>
      <c r="C5163">
        <v>0</v>
      </c>
      <c r="D5163">
        <v>259.88959999999997</v>
      </c>
    </row>
    <row r="5164" spans="1:4" x14ac:dyDescent="0.35">
      <c r="A5164">
        <v>301.95999999999998</v>
      </c>
      <c r="B5164">
        <v>2</v>
      </c>
      <c r="C5164">
        <v>0</v>
      </c>
      <c r="D5164">
        <v>33.215599999999995</v>
      </c>
    </row>
    <row r="5165" spans="1:4" x14ac:dyDescent="0.35">
      <c r="A5165">
        <v>170.35200000000003</v>
      </c>
      <c r="B5165">
        <v>3</v>
      </c>
      <c r="C5165">
        <v>0.2</v>
      </c>
      <c r="D5165">
        <v>-17.035200000000003</v>
      </c>
    </row>
    <row r="5166" spans="1:4" x14ac:dyDescent="0.35">
      <c r="A5166">
        <v>3.9</v>
      </c>
      <c r="B5166">
        <v>2</v>
      </c>
      <c r="C5166">
        <v>0</v>
      </c>
      <c r="D5166">
        <v>1.5209999999999999</v>
      </c>
    </row>
    <row r="5167" spans="1:4" x14ac:dyDescent="0.35">
      <c r="A5167">
        <v>12.84</v>
      </c>
      <c r="B5167">
        <v>3</v>
      </c>
      <c r="C5167">
        <v>0</v>
      </c>
      <c r="D5167">
        <v>5.7779999999999987</v>
      </c>
    </row>
    <row r="5168" spans="1:4" x14ac:dyDescent="0.35">
      <c r="A5168">
        <v>15.84</v>
      </c>
      <c r="B5168">
        <v>3</v>
      </c>
      <c r="C5168">
        <v>0</v>
      </c>
      <c r="D5168">
        <v>7.1280000000000001</v>
      </c>
    </row>
    <row r="5169" spans="1:4" x14ac:dyDescent="0.35">
      <c r="A5169">
        <v>563.93999999999994</v>
      </c>
      <c r="B5169">
        <v>3</v>
      </c>
      <c r="C5169">
        <v>0</v>
      </c>
      <c r="D5169">
        <v>112.78800000000001</v>
      </c>
    </row>
    <row r="5170" spans="1:4" x14ac:dyDescent="0.35">
      <c r="A5170">
        <v>62.94</v>
      </c>
      <c r="B5170">
        <v>3</v>
      </c>
      <c r="C5170">
        <v>0</v>
      </c>
      <c r="D5170">
        <v>11.958600000000001</v>
      </c>
    </row>
    <row r="5171" spans="1:4" x14ac:dyDescent="0.35">
      <c r="A5171">
        <v>535.41</v>
      </c>
      <c r="B5171">
        <v>3</v>
      </c>
      <c r="C5171">
        <v>0</v>
      </c>
      <c r="D5171">
        <v>160.62299999999993</v>
      </c>
    </row>
    <row r="5172" spans="1:4" x14ac:dyDescent="0.35">
      <c r="A5172">
        <v>3504.9</v>
      </c>
      <c r="B5172">
        <v>5</v>
      </c>
      <c r="C5172">
        <v>0</v>
      </c>
      <c r="D5172">
        <v>700.98000000000013</v>
      </c>
    </row>
    <row r="5173" spans="1:4" x14ac:dyDescent="0.35">
      <c r="A5173">
        <v>144.12</v>
      </c>
      <c r="B5173">
        <v>3</v>
      </c>
      <c r="C5173">
        <v>0</v>
      </c>
      <c r="D5173">
        <v>69.177599999999984</v>
      </c>
    </row>
    <row r="5174" spans="1:4" x14ac:dyDescent="0.35">
      <c r="A5174">
        <v>314.54999999999995</v>
      </c>
      <c r="B5174">
        <v>3</v>
      </c>
      <c r="C5174">
        <v>0</v>
      </c>
      <c r="D5174">
        <v>150.98399999999998</v>
      </c>
    </row>
    <row r="5175" spans="1:4" x14ac:dyDescent="0.35">
      <c r="A5175">
        <v>3.4079999999999999</v>
      </c>
      <c r="B5175">
        <v>1</v>
      </c>
      <c r="C5175">
        <v>0.2</v>
      </c>
      <c r="D5175">
        <v>0.89459999999999995</v>
      </c>
    </row>
    <row r="5176" spans="1:4" x14ac:dyDescent="0.35">
      <c r="A5176">
        <v>2.0719999999999996</v>
      </c>
      <c r="B5176">
        <v>2</v>
      </c>
      <c r="C5176">
        <v>0.8</v>
      </c>
      <c r="D5176">
        <v>-3.5224000000000011</v>
      </c>
    </row>
    <row r="5177" spans="1:4" x14ac:dyDescent="0.35">
      <c r="A5177">
        <v>328.39919999999995</v>
      </c>
      <c r="B5177">
        <v>3</v>
      </c>
      <c r="C5177">
        <v>0.32</v>
      </c>
      <c r="D5177">
        <v>-91.758599999999973</v>
      </c>
    </row>
    <row r="5178" spans="1:4" x14ac:dyDescent="0.35">
      <c r="A5178">
        <v>53.248000000000005</v>
      </c>
      <c r="B5178">
        <v>2</v>
      </c>
      <c r="C5178">
        <v>0.2</v>
      </c>
      <c r="D5178">
        <v>19.968</v>
      </c>
    </row>
    <row r="5179" spans="1:4" x14ac:dyDescent="0.35">
      <c r="A5179">
        <v>4.9920000000000009</v>
      </c>
      <c r="B5179">
        <v>3</v>
      </c>
      <c r="C5179">
        <v>0.2</v>
      </c>
      <c r="D5179">
        <v>1.6848000000000001</v>
      </c>
    </row>
    <row r="5180" spans="1:4" x14ac:dyDescent="0.35">
      <c r="A5180">
        <v>37.68</v>
      </c>
      <c r="B5180">
        <v>2</v>
      </c>
      <c r="C5180">
        <v>0</v>
      </c>
      <c r="D5180">
        <v>15.825600000000001</v>
      </c>
    </row>
    <row r="5181" spans="1:4" x14ac:dyDescent="0.35">
      <c r="A5181">
        <v>258.57600000000002</v>
      </c>
      <c r="B5181">
        <v>2</v>
      </c>
      <c r="C5181">
        <v>0.2</v>
      </c>
      <c r="D5181">
        <v>19.393200000000007</v>
      </c>
    </row>
    <row r="5182" spans="1:4" x14ac:dyDescent="0.35">
      <c r="A5182">
        <v>75.84</v>
      </c>
      <c r="B5182">
        <v>2</v>
      </c>
      <c r="C5182">
        <v>0</v>
      </c>
      <c r="D5182">
        <v>29.577600000000004</v>
      </c>
    </row>
    <row r="5183" spans="1:4" x14ac:dyDescent="0.35">
      <c r="A5183">
        <v>45.36</v>
      </c>
      <c r="B5183">
        <v>7</v>
      </c>
      <c r="C5183">
        <v>0</v>
      </c>
      <c r="D5183">
        <v>21.772800000000004</v>
      </c>
    </row>
    <row r="5184" spans="1:4" x14ac:dyDescent="0.35">
      <c r="A5184">
        <v>45.78</v>
      </c>
      <c r="B5184">
        <v>3</v>
      </c>
      <c r="C5184">
        <v>0</v>
      </c>
      <c r="D5184">
        <v>22.89</v>
      </c>
    </row>
    <row r="5185" spans="1:4" x14ac:dyDescent="0.35">
      <c r="A5185">
        <v>40.29</v>
      </c>
      <c r="B5185">
        <v>3</v>
      </c>
      <c r="C5185">
        <v>0</v>
      </c>
      <c r="D5185">
        <v>10.0725</v>
      </c>
    </row>
    <row r="5186" spans="1:4" x14ac:dyDescent="0.35">
      <c r="A5186">
        <v>38.71</v>
      </c>
      <c r="B5186">
        <v>7</v>
      </c>
      <c r="C5186">
        <v>0</v>
      </c>
      <c r="D5186">
        <v>17.8066</v>
      </c>
    </row>
    <row r="5187" spans="1:4" x14ac:dyDescent="0.35">
      <c r="A5187">
        <v>1801.6320000000001</v>
      </c>
      <c r="B5187">
        <v>6</v>
      </c>
      <c r="C5187">
        <v>0.2</v>
      </c>
      <c r="D5187">
        <v>-337.80600000000004</v>
      </c>
    </row>
    <row r="5188" spans="1:4" x14ac:dyDescent="0.35">
      <c r="A5188">
        <v>748.75200000000007</v>
      </c>
      <c r="B5188">
        <v>8</v>
      </c>
      <c r="C5188">
        <v>0.4</v>
      </c>
      <c r="D5188">
        <v>-162.22960000000006</v>
      </c>
    </row>
    <row r="5189" spans="1:4" x14ac:dyDescent="0.35">
      <c r="A5189">
        <v>199.96</v>
      </c>
      <c r="B5189">
        <v>4</v>
      </c>
      <c r="C5189">
        <v>0</v>
      </c>
      <c r="D5189">
        <v>15.996799999999979</v>
      </c>
    </row>
    <row r="5190" spans="1:4" x14ac:dyDescent="0.35">
      <c r="A5190">
        <v>1516.2</v>
      </c>
      <c r="B5190">
        <v>7</v>
      </c>
      <c r="C5190">
        <v>0</v>
      </c>
      <c r="D5190">
        <v>394.21199999999999</v>
      </c>
    </row>
    <row r="5191" spans="1:4" x14ac:dyDescent="0.35">
      <c r="A5191">
        <v>167.95200000000003</v>
      </c>
      <c r="B5191">
        <v>6</v>
      </c>
      <c r="C5191">
        <v>0.2</v>
      </c>
      <c r="D5191">
        <v>-27.292200000000001</v>
      </c>
    </row>
    <row r="5192" spans="1:4" x14ac:dyDescent="0.35">
      <c r="A5192">
        <v>45.04</v>
      </c>
      <c r="B5192">
        <v>2</v>
      </c>
      <c r="C5192">
        <v>0.2</v>
      </c>
      <c r="D5192">
        <v>4.5040000000000031</v>
      </c>
    </row>
    <row r="5193" spans="1:4" x14ac:dyDescent="0.35">
      <c r="A5193">
        <v>23.16</v>
      </c>
      <c r="B5193">
        <v>2</v>
      </c>
      <c r="C5193">
        <v>0</v>
      </c>
      <c r="D5193">
        <v>11.58</v>
      </c>
    </row>
    <row r="5194" spans="1:4" x14ac:dyDescent="0.35">
      <c r="A5194">
        <v>397.59999999999997</v>
      </c>
      <c r="B5194">
        <v>5</v>
      </c>
      <c r="C5194">
        <v>0</v>
      </c>
      <c r="D5194">
        <v>43.735999999999962</v>
      </c>
    </row>
    <row r="5195" spans="1:4" x14ac:dyDescent="0.35">
      <c r="A5195">
        <v>85.96</v>
      </c>
      <c r="B5195">
        <v>7</v>
      </c>
      <c r="C5195">
        <v>0</v>
      </c>
      <c r="D5195">
        <v>40.401199999999996</v>
      </c>
    </row>
    <row r="5196" spans="1:4" x14ac:dyDescent="0.35">
      <c r="A5196">
        <v>13.12</v>
      </c>
      <c r="B5196">
        <v>4</v>
      </c>
      <c r="C5196">
        <v>0</v>
      </c>
      <c r="D5196">
        <v>4.3295999999999992</v>
      </c>
    </row>
    <row r="5197" spans="1:4" x14ac:dyDescent="0.35">
      <c r="A5197">
        <v>45.660000000000004</v>
      </c>
      <c r="B5197">
        <v>3</v>
      </c>
      <c r="C5197">
        <v>0</v>
      </c>
      <c r="D5197">
        <v>22.3734</v>
      </c>
    </row>
    <row r="5198" spans="1:4" x14ac:dyDescent="0.35">
      <c r="A5198">
        <v>158.13</v>
      </c>
      <c r="B5198">
        <v>3</v>
      </c>
      <c r="C5198">
        <v>0</v>
      </c>
      <c r="D5198">
        <v>77.483699999999999</v>
      </c>
    </row>
    <row r="5199" spans="1:4" x14ac:dyDescent="0.35">
      <c r="A5199">
        <v>43.6</v>
      </c>
      <c r="B5199">
        <v>5</v>
      </c>
      <c r="C5199">
        <v>0.2</v>
      </c>
      <c r="D5199">
        <v>4.3600000000000012</v>
      </c>
    </row>
    <row r="5200" spans="1:4" x14ac:dyDescent="0.35">
      <c r="A5200">
        <v>3930.0720000000001</v>
      </c>
      <c r="B5200">
        <v>3</v>
      </c>
      <c r="C5200">
        <v>0.2</v>
      </c>
      <c r="D5200">
        <v>-786.01440000000025</v>
      </c>
    </row>
    <row r="5201" spans="1:4" x14ac:dyDescent="0.35">
      <c r="A5201">
        <v>2.3039999999999998</v>
      </c>
      <c r="B5201">
        <v>1</v>
      </c>
      <c r="C5201">
        <v>0.2</v>
      </c>
      <c r="D5201">
        <v>0.77759999999999996</v>
      </c>
    </row>
    <row r="5202" spans="1:4" x14ac:dyDescent="0.35">
      <c r="A5202">
        <v>431.97600000000006</v>
      </c>
      <c r="B5202">
        <v>3</v>
      </c>
      <c r="C5202">
        <v>0.2</v>
      </c>
      <c r="D5202">
        <v>32.398200000000017</v>
      </c>
    </row>
    <row r="5203" spans="1:4" x14ac:dyDescent="0.35">
      <c r="A5203">
        <v>41.720000000000006</v>
      </c>
      <c r="B5203">
        <v>7</v>
      </c>
      <c r="C5203">
        <v>0.2</v>
      </c>
      <c r="D5203">
        <v>5.7364999999999977</v>
      </c>
    </row>
    <row r="5204" spans="1:4" x14ac:dyDescent="0.35">
      <c r="A5204">
        <v>104.23</v>
      </c>
      <c r="B5204">
        <v>7</v>
      </c>
      <c r="C5204">
        <v>0</v>
      </c>
      <c r="D5204">
        <v>28.142100000000006</v>
      </c>
    </row>
    <row r="5205" spans="1:4" x14ac:dyDescent="0.35">
      <c r="A5205">
        <v>70.260000000000005</v>
      </c>
      <c r="B5205">
        <v>3</v>
      </c>
      <c r="C5205">
        <v>0</v>
      </c>
      <c r="D5205">
        <v>18.970199999999998</v>
      </c>
    </row>
    <row r="5206" spans="1:4" x14ac:dyDescent="0.35">
      <c r="A5206">
        <v>9.26</v>
      </c>
      <c r="B5206">
        <v>2</v>
      </c>
      <c r="C5206">
        <v>0</v>
      </c>
      <c r="D5206">
        <v>3.0557999999999996</v>
      </c>
    </row>
    <row r="5207" spans="1:4" x14ac:dyDescent="0.35">
      <c r="A5207">
        <v>105.98</v>
      </c>
      <c r="B5207">
        <v>2</v>
      </c>
      <c r="C5207">
        <v>0</v>
      </c>
      <c r="D5207">
        <v>4.2391999999999967</v>
      </c>
    </row>
    <row r="5208" spans="1:4" x14ac:dyDescent="0.35">
      <c r="A5208">
        <v>1.24</v>
      </c>
      <c r="B5208">
        <v>1</v>
      </c>
      <c r="C5208">
        <v>0</v>
      </c>
      <c r="D5208">
        <v>0.58279999999999998</v>
      </c>
    </row>
    <row r="5209" spans="1:4" x14ac:dyDescent="0.35">
      <c r="A5209">
        <v>20.7</v>
      </c>
      <c r="B5209">
        <v>2</v>
      </c>
      <c r="C5209">
        <v>0</v>
      </c>
      <c r="D5209">
        <v>9.9359999999999999</v>
      </c>
    </row>
    <row r="5210" spans="1:4" x14ac:dyDescent="0.35">
      <c r="A5210">
        <v>28.900000000000002</v>
      </c>
      <c r="B5210">
        <v>5</v>
      </c>
      <c r="C5210">
        <v>0</v>
      </c>
      <c r="D5210">
        <v>14.161000000000001</v>
      </c>
    </row>
    <row r="5211" spans="1:4" x14ac:dyDescent="0.35">
      <c r="A5211">
        <v>27.18</v>
      </c>
      <c r="B5211">
        <v>1</v>
      </c>
      <c r="C5211">
        <v>0</v>
      </c>
      <c r="D5211">
        <v>12.7746</v>
      </c>
    </row>
    <row r="5212" spans="1:4" x14ac:dyDescent="0.35">
      <c r="A5212">
        <v>465.18</v>
      </c>
      <c r="B5212">
        <v>3</v>
      </c>
      <c r="C5212">
        <v>0</v>
      </c>
      <c r="D5212">
        <v>120.94680000000001</v>
      </c>
    </row>
    <row r="5213" spans="1:4" x14ac:dyDescent="0.35">
      <c r="A5213">
        <v>36.630000000000003</v>
      </c>
      <c r="B5213">
        <v>3</v>
      </c>
      <c r="C5213">
        <v>0</v>
      </c>
      <c r="D5213">
        <v>9.8901000000000039</v>
      </c>
    </row>
    <row r="5214" spans="1:4" x14ac:dyDescent="0.35">
      <c r="A5214">
        <v>51.449999999999996</v>
      </c>
      <c r="B5214">
        <v>3</v>
      </c>
      <c r="C5214">
        <v>0</v>
      </c>
      <c r="D5214">
        <v>13.891499999999999</v>
      </c>
    </row>
    <row r="5215" spans="1:4" x14ac:dyDescent="0.35">
      <c r="A5215">
        <v>7.83</v>
      </c>
      <c r="B5215">
        <v>3</v>
      </c>
      <c r="C5215">
        <v>0</v>
      </c>
      <c r="D5215">
        <v>3.6017999999999999</v>
      </c>
    </row>
    <row r="5216" spans="1:4" x14ac:dyDescent="0.35">
      <c r="A5216">
        <v>35.4</v>
      </c>
      <c r="B5216">
        <v>5</v>
      </c>
      <c r="C5216">
        <v>0</v>
      </c>
      <c r="D5216">
        <v>13.452000000000002</v>
      </c>
    </row>
    <row r="5217" spans="1:4" x14ac:dyDescent="0.35">
      <c r="A5217">
        <v>29.900000000000002</v>
      </c>
      <c r="B5217">
        <v>5</v>
      </c>
      <c r="C5217">
        <v>0</v>
      </c>
      <c r="D5217">
        <v>13.454999999999998</v>
      </c>
    </row>
    <row r="5218" spans="1:4" x14ac:dyDescent="0.35">
      <c r="A5218">
        <v>17.48</v>
      </c>
      <c r="B5218">
        <v>2</v>
      </c>
      <c r="C5218">
        <v>0</v>
      </c>
      <c r="D5218">
        <v>8.2156000000000002</v>
      </c>
    </row>
    <row r="5219" spans="1:4" x14ac:dyDescent="0.35">
      <c r="A5219">
        <v>79.14</v>
      </c>
      <c r="B5219">
        <v>3</v>
      </c>
      <c r="C5219">
        <v>0</v>
      </c>
      <c r="D5219">
        <v>36.404399999999995</v>
      </c>
    </row>
    <row r="5220" spans="1:4" x14ac:dyDescent="0.35">
      <c r="A5220">
        <v>8.4</v>
      </c>
      <c r="B5220">
        <v>5</v>
      </c>
      <c r="C5220">
        <v>0</v>
      </c>
      <c r="D5220">
        <v>4.2</v>
      </c>
    </row>
    <row r="5221" spans="1:4" x14ac:dyDescent="0.35">
      <c r="A5221">
        <v>498.26000000000005</v>
      </c>
      <c r="B5221">
        <v>7</v>
      </c>
      <c r="C5221">
        <v>0</v>
      </c>
      <c r="D5221">
        <v>134.53020000000001</v>
      </c>
    </row>
    <row r="5222" spans="1:4" x14ac:dyDescent="0.35">
      <c r="A5222">
        <v>212.94</v>
      </c>
      <c r="B5222">
        <v>3</v>
      </c>
      <c r="C5222">
        <v>0</v>
      </c>
      <c r="D5222">
        <v>57.4938</v>
      </c>
    </row>
    <row r="5223" spans="1:4" x14ac:dyDescent="0.35">
      <c r="A5223">
        <v>706.86</v>
      </c>
      <c r="B5223">
        <v>7</v>
      </c>
      <c r="C5223">
        <v>0</v>
      </c>
      <c r="D5223">
        <v>197.92079999999999</v>
      </c>
    </row>
    <row r="5224" spans="1:4" x14ac:dyDescent="0.35">
      <c r="A5224">
        <v>114.94999999999999</v>
      </c>
      <c r="B5224">
        <v>5</v>
      </c>
      <c r="C5224">
        <v>0</v>
      </c>
      <c r="D5224">
        <v>2.2990000000000066</v>
      </c>
    </row>
    <row r="5225" spans="1:4" x14ac:dyDescent="0.35">
      <c r="A5225">
        <v>43.19</v>
      </c>
      <c r="B5225">
        <v>7</v>
      </c>
      <c r="C5225">
        <v>0</v>
      </c>
      <c r="D5225">
        <v>20.731199999999998</v>
      </c>
    </row>
    <row r="5226" spans="1:4" x14ac:dyDescent="0.35">
      <c r="A5226">
        <v>166.44</v>
      </c>
      <c r="B5226">
        <v>3</v>
      </c>
      <c r="C5226">
        <v>0</v>
      </c>
      <c r="D5226">
        <v>79.891199999999998</v>
      </c>
    </row>
    <row r="5227" spans="1:4" x14ac:dyDescent="0.35">
      <c r="A5227">
        <v>36.56</v>
      </c>
      <c r="B5227">
        <v>5</v>
      </c>
      <c r="C5227">
        <v>0.2</v>
      </c>
      <c r="D5227">
        <v>12.795999999999999</v>
      </c>
    </row>
    <row r="5228" spans="1:4" x14ac:dyDescent="0.35">
      <c r="A5228">
        <v>186.14400000000001</v>
      </c>
      <c r="B5228">
        <v>6</v>
      </c>
      <c r="C5228">
        <v>0.2</v>
      </c>
      <c r="D5228">
        <v>60.496799999999993</v>
      </c>
    </row>
    <row r="5229" spans="1:4" x14ac:dyDescent="0.35">
      <c r="A5229">
        <v>353.56799999999998</v>
      </c>
      <c r="B5229">
        <v>2</v>
      </c>
      <c r="C5229">
        <v>0.2</v>
      </c>
      <c r="D5229">
        <v>-44.196000000000026</v>
      </c>
    </row>
    <row r="5230" spans="1:4" x14ac:dyDescent="0.35">
      <c r="A5230">
        <v>81.98</v>
      </c>
      <c r="B5230">
        <v>2</v>
      </c>
      <c r="C5230">
        <v>0</v>
      </c>
      <c r="D5230">
        <v>40.170200000000001</v>
      </c>
    </row>
    <row r="5231" spans="1:4" x14ac:dyDescent="0.35">
      <c r="A5231">
        <v>14.624000000000002</v>
      </c>
      <c r="B5231">
        <v>2</v>
      </c>
      <c r="C5231">
        <v>0.2</v>
      </c>
      <c r="D5231">
        <v>5.1183999999999994</v>
      </c>
    </row>
    <row r="5232" spans="1:4" x14ac:dyDescent="0.35">
      <c r="A5232">
        <v>697.16</v>
      </c>
      <c r="B5232">
        <v>5</v>
      </c>
      <c r="C5232">
        <v>0.2</v>
      </c>
      <c r="D5232">
        <v>8.7144999999999868</v>
      </c>
    </row>
    <row r="5233" spans="1:4" x14ac:dyDescent="0.35">
      <c r="A5233">
        <v>30.93</v>
      </c>
      <c r="B5233">
        <v>1</v>
      </c>
      <c r="C5233">
        <v>0</v>
      </c>
      <c r="D5233">
        <v>12.6813</v>
      </c>
    </row>
    <row r="5234" spans="1:4" x14ac:dyDescent="0.35">
      <c r="A5234">
        <v>27.496000000000002</v>
      </c>
      <c r="B5234">
        <v>7</v>
      </c>
      <c r="C5234">
        <v>0.2</v>
      </c>
      <c r="D5234">
        <v>9.2798999999999996</v>
      </c>
    </row>
    <row r="5235" spans="1:4" x14ac:dyDescent="0.35">
      <c r="A5235">
        <v>605.34</v>
      </c>
      <c r="B5235">
        <v>6</v>
      </c>
      <c r="C5235">
        <v>0</v>
      </c>
      <c r="D5235">
        <v>145.2816</v>
      </c>
    </row>
    <row r="5236" spans="1:4" x14ac:dyDescent="0.35">
      <c r="A5236">
        <v>210.00800000000001</v>
      </c>
      <c r="B5236">
        <v>1</v>
      </c>
      <c r="C5236">
        <v>0.2</v>
      </c>
      <c r="D5236">
        <v>2.625099999999982</v>
      </c>
    </row>
    <row r="5237" spans="1:4" x14ac:dyDescent="0.35">
      <c r="A5237">
        <v>54.96</v>
      </c>
      <c r="B5237">
        <v>3</v>
      </c>
      <c r="C5237">
        <v>0</v>
      </c>
      <c r="D5237">
        <v>15.938399999999998</v>
      </c>
    </row>
    <row r="5238" spans="1:4" x14ac:dyDescent="0.35">
      <c r="A5238">
        <v>164.22</v>
      </c>
      <c r="B5238">
        <v>3</v>
      </c>
      <c r="C5238">
        <v>0</v>
      </c>
      <c r="D5238">
        <v>50.908200000000001</v>
      </c>
    </row>
    <row r="5239" spans="1:4" x14ac:dyDescent="0.35">
      <c r="A5239">
        <v>362.94</v>
      </c>
      <c r="B5239">
        <v>3</v>
      </c>
      <c r="C5239">
        <v>0</v>
      </c>
      <c r="D5239">
        <v>36.293999999999997</v>
      </c>
    </row>
    <row r="5240" spans="1:4" x14ac:dyDescent="0.35">
      <c r="A5240">
        <v>59.98</v>
      </c>
      <c r="B5240">
        <v>2</v>
      </c>
      <c r="C5240">
        <v>0</v>
      </c>
      <c r="D5240">
        <v>26.391200000000005</v>
      </c>
    </row>
    <row r="5241" spans="1:4" x14ac:dyDescent="0.35">
      <c r="A5241">
        <v>332.94</v>
      </c>
      <c r="B5241">
        <v>3</v>
      </c>
      <c r="C5241">
        <v>0</v>
      </c>
      <c r="D5241">
        <v>6.6587999999999994</v>
      </c>
    </row>
    <row r="5242" spans="1:4" x14ac:dyDescent="0.35">
      <c r="A5242">
        <v>39.872000000000007</v>
      </c>
      <c r="B5242">
        <v>2</v>
      </c>
      <c r="C5242">
        <v>0.2</v>
      </c>
      <c r="D5242">
        <v>12.958399999999999</v>
      </c>
    </row>
    <row r="5243" spans="1:4" x14ac:dyDescent="0.35">
      <c r="A5243">
        <v>13.68</v>
      </c>
      <c r="B5243">
        <v>2</v>
      </c>
      <c r="C5243">
        <v>0</v>
      </c>
      <c r="D5243">
        <v>3.6936</v>
      </c>
    </row>
    <row r="5244" spans="1:4" x14ac:dyDescent="0.35">
      <c r="A5244">
        <v>3.3179999999999996</v>
      </c>
      <c r="B5244">
        <v>3</v>
      </c>
      <c r="C5244">
        <v>0.8</v>
      </c>
      <c r="D5244">
        <v>-5.6406000000000018</v>
      </c>
    </row>
    <row r="5245" spans="1:4" x14ac:dyDescent="0.35">
      <c r="A5245">
        <v>10.44</v>
      </c>
      <c r="B5245">
        <v>1</v>
      </c>
      <c r="C5245">
        <v>0</v>
      </c>
      <c r="D5245">
        <v>4.8023999999999996</v>
      </c>
    </row>
    <row r="5246" spans="1:4" x14ac:dyDescent="0.35">
      <c r="A5246">
        <v>136.46400000000003</v>
      </c>
      <c r="B5246">
        <v>2</v>
      </c>
      <c r="C5246">
        <v>0.2</v>
      </c>
      <c r="D5246">
        <v>15.352199999999989</v>
      </c>
    </row>
    <row r="5247" spans="1:4" x14ac:dyDescent="0.35">
      <c r="A5247">
        <v>333.57600000000002</v>
      </c>
      <c r="B5247">
        <v>3</v>
      </c>
      <c r="C5247">
        <v>0.2</v>
      </c>
      <c r="D5247">
        <v>33.357600000000019</v>
      </c>
    </row>
    <row r="5248" spans="1:4" x14ac:dyDescent="0.35">
      <c r="A5248">
        <v>12.544</v>
      </c>
      <c r="B5248">
        <v>2</v>
      </c>
      <c r="C5248">
        <v>0.2</v>
      </c>
      <c r="D5248">
        <v>4.7039999999999997</v>
      </c>
    </row>
    <row r="5249" spans="1:4" x14ac:dyDescent="0.35">
      <c r="A5249">
        <v>20.767999999999997</v>
      </c>
      <c r="B5249">
        <v>8</v>
      </c>
      <c r="C5249">
        <v>0.8</v>
      </c>
      <c r="D5249">
        <v>-52.958400000000012</v>
      </c>
    </row>
    <row r="5250" spans="1:4" x14ac:dyDescent="0.35">
      <c r="A5250">
        <v>43.5</v>
      </c>
      <c r="B5250">
        <v>3</v>
      </c>
      <c r="C5250">
        <v>0</v>
      </c>
      <c r="D5250">
        <v>10.875</v>
      </c>
    </row>
    <row r="5251" spans="1:4" x14ac:dyDescent="0.35">
      <c r="A5251">
        <v>12.576000000000001</v>
      </c>
      <c r="B5251">
        <v>4</v>
      </c>
      <c r="C5251">
        <v>0.2</v>
      </c>
      <c r="D5251">
        <v>4.0871999999999993</v>
      </c>
    </row>
    <row r="5252" spans="1:4" x14ac:dyDescent="0.35">
      <c r="A5252">
        <v>249.95000000000002</v>
      </c>
      <c r="B5252">
        <v>5</v>
      </c>
      <c r="C5252">
        <v>0</v>
      </c>
      <c r="D5252">
        <v>19.995999999999974</v>
      </c>
    </row>
    <row r="5253" spans="1:4" x14ac:dyDescent="0.35">
      <c r="A5253">
        <v>49.12</v>
      </c>
      <c r="B5253">
        <v>4</v>
      </c>
      <c r="C5253">
        <v>0</v>
      </c>
      <c r="D5253">
        <v>23.086399999999998</v>
      </c>
    </row>
    <row r="5254" spans="1:4" x14ac:dyDescent="0.35">
      <c r="A5254">
        <v>182.91</v>
      </c>
      <c r="B5254">
        <v>3</v>
      </c>
      <c r="C5254">
        <v>0</v>
      </c>
      <c r="D5254">
        <v>53.043899999999979</v>
      </c>
    </row>
    <row r="5255" spans="1:4" x14ac:dyDescent="0.35">
      <c r="A5255">
        <v>107.64800000000001</v>
      </c>
      <c r="B5255">
        <v>2</v>
      </c>
      <c r="C5255">
        <v>0.2</v>
      </c>
      <c r="D5255">
        <v>33.639999999999986</v>
      </c>
    </row>
    <row r="5256" spans="1:4" x14ac:dyDescent="0.35">
      <c r="A5256">
        <v>99.372</v>
      </c>
      <c r="B5256">
        <v>2</v>
      </c>
      <c r="C5256">
        <v>0.3</v>
      </c>
      <c r="D5256">
        <v>-7.0979999999999919</v>
      </c>
    </row>
    <row r="5257" spans="1:4" x14ac:dyDescent="0.35">
      <c r="A5257">
        <v>33.568000000000005</v>
      </c>
      <c r="B5257">
        <v>2</v>
      </c>
      <c r="C5257">
        <v>0.2</v>
      </c>
      <c r="D5257">
        <v>-5.4548000000000041</v>
      </c>
    </row>
    <row r="5258" spans="1:4" x14ac:dyDescent="0.35">
      <c r="A5258">
        <v>10.56</v>
      </c>
      <c r="B5258">
        <v>2</v>
      </c>
      <c r="C5258">
        <v>0</v>
      </c>
      <c r="D5258">
        <v>4.7519999999999998</v>
      </c>
    </row>
    <row r="5259" spans="1:4" x14ac:dyDescent="0.35">
      <c r="A5259">
        <v>38.880000000000003</v>
      </c>
      <c r="B5259">
        <v>6</v>
      </c>
      <c r="C5259">
        <v>0</v>
      </c>
      <c r="D5259">
        <v>18.662400000000002</v>
      </c>
    </row>
    <row r="5260" spans="1:4" x14ac:dyDescent="0.35">
      <c r="A5260">
        <v>35.200000000000003</v>
      </c>
      <c r="B5260">
        <v>5</v>
      </c>
      <c r="C5260">
        <v>0</v>
      </c>
      <c r="D5260">
        <v>16.543999999999997</v>
      </c>
    </row>
    <row r="5261" spans="1:4" x14ac:dyDescent="0.35">
      <c r="A5261">
        <v>45.527999999999999</v>
      </c>
      <c r="B5261">
        <v>3</v>
      </c>
      <c r="C5261">
        <v>0.2</v>
      </c>
      <c r="D5261">
        <v>15.934799999999997</v>
      </c>
    </row>
    <row r="5262" spans="1:4" x14ac:dyDescent="0.35">
      <c r="A5262">
        <v>196.77600000000001</v>
      </c>
      <c r="B5262">
        <v>3</v>
      </c>
      <c r="C5262">
        <v>0.2</v>
      </c>
      <c r="D5262">
        <v>14.758199999999995</v>
      </c>
    </row>
    <row r="5263" spans="1:4" x14ac:dyDescent="0.35">
      <c r="A5263">
        <v>2.9199999999999995</v>
      </c>
      <c r="B5263">
        <v>2</v>
      </c>
      <c r="C5263">
        <v>0.8</v>
      </c>
      <c r="D5263">
        <v>-4.8180000000000005</v>
      </c>
    </row>
    <row r="5264" spans="1:4" x14ac:dyDescent="0.35">
      <c r="A5264">
        <v>200.79500000000002</v>
      </c>
      <c r="B5264">
        <v>1</v>
      </c>
      <c r="C5264">
        <v>0.3</v>
      </c>
      <c r="D5264">
        <v>-22.948000000000008</v>
      </c>
    </row>
    <row r="5265" spans="1:4" x14ac:dyDescent="0.35">
      <c r="A5265">
        <v>46.688000000000002</v>
      </c>
      <c r="B5265">
        <v>4</v>
      </c>
      <c r="C5265">
        <v>0.2</v>
      </c>
      <c r="D5265">
        <v>-2.9180000000000028</v>
      </c>
    </row>
    <row r="5266" spans="1:4" x14ac:dyDescent="0.35">
      <c r="A5266">
        <v>21.864000000000001</v>
      </c>
      <c r="B5266">
        <v>3</v>
      </c>
      <c r="C5266">
        <v>0.2</v>
      </c>
      <c r="D5266">
        <v>3.5528999999999984</v>
      </c>
    </row>
    <row r="5267" spans="1:4" x14ac:dyDescent="0.35">
      <c r="A5267">
        <v>11.76</v>
      </c>
      <c r="B5267">
        <v>2</v>
      </c>
      <c r="C5267">
        <v>0</v>
      </c>
      <c r="D5267">
        <v>5.7623999999999995</v>
      </c>
    </row>
    <row r="5268" spans="1:4" x14ac:dyDescent="0.35">
      <c r="A5268">
        <v>167.94</v>
      </c>
      <c r="B5268">
        <v>3</v>
      </c>
      <c r="C5268">
        <v>0</v>
      </c>
      <c r="D5268">
        <v>82.290599999999998</v>
      </c>
    </row>
    <row r="5269" spans="1:4" x14ac:dyDescent="0.35">
      <c r="A5269">
        <v>3.89</v>
      </c>
      <c r="B5269">
        <v>1</v>
      </c>
      <c r="C5269">
        <v>0</v>
      </c>
      <c r="D5269">
        <v>1.0114000000000001</v>
      </c>
    </row>
    <row r="5270" spans="1:4" x14ac:dyDescent="0.35">
      <c r="A5270">
        <v>52.44</v>
      </c>
      <c r="B5270">
        <v>4</v>
      </c>
      <c r="C5270">
        <v>0</v>
      </c>
      <c r="D5270">
        <v>24.122399999999995</v>
      </c>
    </row>
    <row r="5271" spans="1:4" x14ac:dyDescent="0.35">
      <c r="A5271">
        <v>32.36</v>
      </c>
      <c r="B5271">
        <v>4</v>
      </c>
      <c r="C5271">
        <v>0</v>
      </c>
      <c r="D5271">
        <v>11.6496</v>
      </c>
    </row>
    <row r="5272" spans="1:4" x14ac:dyDescent="0.35">
      <c r="A5272">
        <v>406.59999999999997</v>
      </c>
      <c r="B5272">
        <v>5</v>
      </c>
      <c r="C5272">
        <v>0</v>
      </c>
      <c r="D5272">
        <v>113.84799999999998</v>
      </c>
    </row>
    <row r="5273" spans="1:4" x14ac:dyDescent="0.35">
      <c r="A5273">
        <v>27.92</v>
      </c>
      <c r="B5273">
        <v>4</v>
      </c>
      <c r="C5273">
        <v>0</v>
      </c>
      <c r="D5273">
        <v>8.0967999999999982</v>
      </c>
    </row>
    <row r="5274" spans="1:4" x14ac:dyDescent="0.35">
      <c r="A5274">
        <v>399.67200000000003</v>
      </c>
      <c r="B5274">
        <v>7</v>
      </c>
      <c r="C5274">
        <v>0.2</v>
      </c>
      <c r="D5274">
        <v>-14.987700000000061</v>
      </c>
    </row>
    <row r="5275" spans="1:4" x14ac:dyDescent="0.35">
      <c r="A5275">
        <v>3.7440000000000007</v>
      </c>
      <c r="B5275">
        <v>4</v>
      </c>
      <c r="C5275">
        <v>0.7</v>
      </c>
      <c r="D5275">
        <v>-2.6207999999999991</v>
      </c>
    </row>
    <row r="5276" spans="1:4" x14ac:dyDescent="0.35">
      <c r="A5276">
        <v>715.2</v>
      </c>
      <c r="B5276">
        <v>3</v>
      </c>
      <c r="C5276">
        <v>0</v>
      </c>
      <c r="D5276">
        <v>178.79999999999998</v>
      </c>
    </row>
    <row r="5277" spans="1:4" x14ac:dyDescent="0.35">
      <c r="A5277">
        <v>159.80000000000001</v>
      </c>
      <c r="B5277">
        <v>4</v>
      </c>
      <c r="C5277">
        <v>0</v>
      </c>
      <c r="D5277">
        <v>70.312000000000012</v>
      </c>
    </row>
    <row r="5278" spans="1:4" x14ac:dyDescent="0.35">
      <c r="A5278">
        <v>44.75</v>
      </c>
      <c r="B5278">
        <v>5</v>
      </c>
      <c r="C5278">
        <v>0</v>
      </c>
      <c r="D5278">
        <v>8.5024999999999942</v>
      </c>
    </row>
    <row r="5279" spans="1:4" x14ac:dyDescent="0.35">
      <c r="A5279">
        <v>340.11599999999999</v>
      </c>
      <c r="B5279">
        <v>6</v>
      </c>
      <c r="C5279">
        <v>0.3</v>
      </c>
      <c r="D5279">
        <v>-9.717599999999976</v>
      </c>
    </row>
    <row r="5280" spans="1:4" x14ac:dyDescent="0.35">
      <c r="A5280">
        <v>105.52</v>
      </c>
      <c r="B5280">
        <v>4</v>
      </c>
      <c r="C5280">
        <v>0</v>
      </c>
      <c r="D5280">
        <v>48.539199999999994</v>
      </c>
    </row>
    <row r="5281" spans="1:4" x14ac:dyDescent="0.35">
      <c r="A5281">
        <v>13.48</v>
      </c>
      <c r="B5281">
        <v>1</v>
      </c>
      <c r="C5281">
        <v>0</v>
      </c>
      <c r="D5281">
        <v>1.8872</v>
      </c>
    </row>
    <row r="5282" spans="1:4" x14ac:dyDescent="0.35">
      <c r="A5282">
        <v>85.52</v>
      </c>
      <c r="B5282">
        <v>2</v>
      </c>
      <c r="C5282">
        <v>0</v>
      </c>
      <c r="D5282">
        <v>22.235199999999999</v>
      </c>
    </row>
    <row r="5283" spans="1:4" x14ac:dyDescent="0.35">
      <c r="A5283">
        <v>6.16</v>
      </c>
      <c r="B5283">
        <v>2</v>
      </c>
      <c r="C5283">
        <v>0</v>
      </c>
      <c r="D5283">
        <v>2.9567999999999999</v>
      </c>
    </row>
    <row r="5284" spans="1:4" x14ac:dyDescent="0.35">
      <c r="A5284">
        <v>36.839999999999996</v>
      </c>
      <c r="B5284">
        <v>3</v>
      </c>
      <c r="C5284">
        <v>0</v>
      </c>
      <c r="D5284">
        <v>17.314799999999998</v>
      </c>
    </row>
    <row r="5285" spans="1:4" x14ac:dyDescent="0.35">
      <c r="A5285">
        <v>15.84</v>
      </c>
      <c r="B5285">
        <v>3</v>
      </c>
      <c r="C5285">
        <v>0</v>
      </c>
      <c r="D5285">
        <v>0</v>
      </c>
    </row>
    <row r="5286" spans="1:4" x14ac:dyDescent="0.35">
      <c r="A5286">
        <v>44.400000000000006</v>
      </c>
      <c r="B5286">
        <v>3</v>
      </c>
      <c r="C5286">
        <v>0</v>
      </c>
      <c r="D5286">
        <v>22.200000000000003</v>
      </c>
    </row>
    <row r="5287" spans="1:4" x14ac:dyDescent="0.35">
      <c r="A5287">
        <v>21.240000000000002</v>
      </c>
      <c r="B5287">
        <v>9</v>
      </c>
      <c r="C5287">
        <v>0.2</v>
      </c>
      <c r="D5287">
        <v>7.4339999999999993</v>
      </c>
    </row>
    <row r="5288" spans="1:4" x14ac:dyDescent="0.35">
      <c r="A5288">
        <v>9.5520000000000014</v>
      </c>
      <c r="B5288">
        <v>8</v>
      </c>
      <c r="C5288">
        <v>0.7</v>
      </c>
      <c r="D5288">
        <v>-7.3231999999999999</v>
      </c>
    </row>
    <row r="5289" spans="1:4" x14ac:dyDescent="0.35">
      <c r="A5289">
        <v>89.991000000000014</v>
      </c>
      <c r="B5289">
        <v>3</v>
      </c>
      <c r="C5289">
        <v>0.7</v>
      </c>
      <c r="D5289">
        <v>-152.9847</v>
      </c>
    </row>
    <row r="5290" spans="1:4" x14ac:dyDescent="0.35">
      <c r="A5290">
        <v>163.96</v>
      </c>
      <c r="B5290">
        <v>4</v>
      </c>
      <c r="C5290">
        <v>0</v>
      </c>
      <c r="D5290">
        <v>80.340400000000002</v>
      </c>
    </row>
    <row r="5291" spans="1:4" x14ac:dyDescent="0.35">
      <c r="A5291">
        <v>17.904</v>
      </c>
      <c r="B5291">
        <v>2</v>
      </c>
      <c r="C5291">
        <v>0.2</v>
      </c>
      <c r="D5291">
        <v>6.2664</v>
      </c>
    </row>
    <row r="5292" spans="1:4" x14ac:dyDescent="0.35">
      <c r="A5292">
        <v>966.69999999999982</v>
      </c>
      <c r="B5292">
        <v>5</v>
      </c>
      <c r="C5292">
        <v>0.3</v>
      </c>
      <c r="D5292">
        <v>-13.810000000000116</v>
      </c>
    </row>
    <row r="5293" spans="1:4" x14ac:dyDescent="0.35">
      <c r="A5293">
        <v>182.11199999999999</v>
      </c>
      <c r="B5293">
        <v>6</v>
      </c>
      <c r="C5293">
        <v>0.2</v>
      </c>
      <c r="D5293">
        <v>61.46279999999998</v>
      </c>
    </row>
    <row r="5294" spans="1:4" x14ac:dyDescent="0.35">
      <c r="A5294">
        <v>4.4640000000000004</v>
      </c>
      <c r="B5294">
        <v>1</v>
      </c>
      <c r="C5294">
        <v>0.2</v>
      </c>
      <c r="D5294">
        <v>0.33479999999999999</v>
      </c>
    </row>
    <row r="5295" spans="1:4" x14ac:dyDescent="0.35">
      <c r="A5295">
        <v>51.588000000000001</v>
      </c>
      <c r="B5295">
        <v>1</v>
      </c>
      <c r="C5295">
        <v>0.4</v>
      </c>
      <c r="D5295">
        <v>-15.476400000000005</v>
      </c>
    </row>
    <row r="5296" spans="1:4" x14ac:dyDescent="0.35">
      <c r="A5296">
        <v>50.4</v>
      </c>
      <c r="B5296">
        <v>8</v>
      </c>
      <c r="C5296">
        <v>0</v>
      </c>
      <c r="D5296">
        <v>23.183999999999997</v>
      </c>
    </row>
    <row r="5297" spans="1:4" x14ac:dyDescent="0.35">
      <c r="A5297">
        <v>89.567999999999998</v>
      </c>
      <c r="B5297">
        <v>2</v>
      </c>
      <c r="C5297">
        <v>0.2</v>
      </c>
      <c r="D5297">
        <v>32.468400000000003</v>
      </c>
    </row>
    <row r="5298" spans="1:4" x14ac:dyDescent="0.35">
      <c r="A5298">
        <v>14.89</v>
      </c>
      <c r="B5298">
        <v>1</v>
      </c>
      <c r="C5298">
        <v>0</v>
      </c>
      <c r="D5298">
        <v>4.0203000000000007</v>
      </c>
    </row>
    <row r="5299" spans="1:4" x14ac:dyDescent="0.35">
      <c r="A5299">
        <v>543.91999999999996</v>
      </c>
      <c r="B5299">
        <v>8</v>
      </c>
      <c r="C5299">
        <v>0</v>
      </c>
      <c r="D5299">
        <v>135.98000000000002</v>
      </c>
    </row>
    <row r="5300" spans="1:4" x14ac:dyDescent="0.35">
      <c r="A5300">
        <v>4.08</v>
      </c>
      <c r="B5300">
        <v>2</v>
      </c>
      <c r="C5300">
        <v>0</v>
      </c>
      <c r="D5300">
        <v>1.9175999999999997</v>
      </c>
    </row>
    <row r="5301" spans="1:4" x14ac:dyDescent="0.35">
      <c r="A5301">
        <v>18.899999999999999</v>
      </c>
      <c r="B5301">
        <v>3</v>
      </c>
      <c r="C5301">
        <v>0</v>
      </c>
      <c r="D5301">
        <v>8.6939999999999991</v>
      </c>
    </row>
    <row r="5302" spans="1:4" x14ac:dyDescent="0.35">
      <c r="A5302">
        <v>2275.5</v>
      </c>
      <c r="B5302">
        <v>10</v>
      </c>
      <c r="C5302">
        <v>0</v>
      </c>
      <c r="D5302">
        <v>386.83499999999981</v>
      </c>
    </row>
    <row r="5303" spans="1:4" x14ac:dyDescent="0.35">
      <c r="A5303">
        <v>1979.6999999999998</v>
      </c>
      <c r="B5303">
        <v>6</v>
      </c>
      <c r="C5303">
        <v>0</v>
      </c>
      <c r="D5303">
        <v>653.30099999999982</v>
      </c>
    </row>
    <row r="5304" spans="1:4" x14ac:dyDescent="0.35">
      <c r="A5304">
        <v>62.099999999999994</v>
      </c>
      <c r="B5304">
        <v>6</v>
      </c>
      <c r="C5304">
        <v>0</v>
      </c>
      <c r="D5304">
        <v>29.808</v>
      </c>
    </row>
    <row r="5305" spans="1:4" x14ac:dyDescent="0.35">
      <c r="A5305">
        <v>37.295999999999999</v>
      </c>
      <c r="B5305">
        <v>2</v>
      </c>
      <c r="C5305">
        <v>0.3</v>
      </c>
      <c r="D5305">
        <v>-1.0656000000000017</v>
      </c>
    </row>
    <row r="5306" spans="1:4" x14ac:dyDescent="0.35">
      <c r="A5306">
        <v>8.5440000000000005</v>
      </c>
      <c r="B5306">
        <v>2</v>
      </c>
      <c r="C5306">
        <v>0.6</v>
      </c>
      <c r="D5306">
        <v>-7.4759999999999991</v>
      </c>
    </row>
    <row r="5307" spans="1:4" x14ac:dyDescent="0.35">
      <c r="A5307">
        <v>68.949999999999989</v>
      </c>
      <c r="B5307">
        <v>5</v>
      </c>
      <c r="C5307">
        <v>0</v>
      </c>
      <c r="D5307">
        <v>28.959000000000003</v>
      </c>
    </row>
    <row r="5308" spans="1:4" x14ac:dyDescent="0.35">
      <c r="A5308">
        <v>296.37</v>
      </c>
      <c r="B5308">
        <v>3</v>
      </c>
      <c r="C5308">
        <v>0</v>
      </c>
      <c r="D5308">
        <v>80.019899999999993</v>
      </c>
    </row>
    <row r="5309" spans="1:4" x14ac:dyDescent="0.35">
      <c r="A5309">
        <v>39.979999999999997</v>
      </c>
      <c r="B5309">
        <v>2</v>
      </c>
      <c r="C5309">
        <v>0</v>
      </c>
      <c r="D5309">
        <v>1.9989999999999952</v>
      </c>
    </row>
    <row r="5310" spans="1:4" x14ac:dyDescent="0.35">
      <c r="A5310">
        <v>191.05799999999999</v>
      </c>
      <c r="B5310">
        <v>3</v>
      </c>
      <c r="C5310">
        <v>0.3</v>
      </c>
      <c r="D5310">
        <v>-46.399800000000013</v>
      </c>
    </row>
    <row r="5311" spans="1:4" x14ac:dyDescent="0.35">
      <c r="A5311">
        <v>13.040000000000001</v>
      </c>
      <c r="B5311">
        <v>5</v>
      </c>
      <c r="C5311">
        <v>0.2</v>
      </c>
      <c r="D5311">
        <v>3.9120000000000004</v>
      </c>
    </row>
    <row r="5312" spans="1:4" x14ac:dyDescent="0.35">
      <c r="A5312">
        <v>1525.1879999999996</v>
      </c>
      <c r="B5312">
        <v>6</v>
      </c>
      <c r="C5312">
        <v>0.8</v>
      </c>
      <c r="D5312">
        <v>-2287.7820000000002</v>
      </c>
    </row>
    <row r="5313" spans="1:4" x14ac:dyDescent="0.35">
      <c r="A5313">
        <v>9.2159999999999993</v>
      </c>
      <c r="B5313">
        <v>4</v>
      </c>
      <c r="C5313">
        <v>0.2</v>
      </c>
      <c r="D5313">
        <v>3.3408000000000002</v>
      </c>
    </row>
    <row r="5314" spans="1:4" x14ac:dyDescent="0.35">
      <c r="A5314">
        <v>28.048000000000002</v>
      </c>
      <c r="B5314">
        <v>2</v>
      </c>
      <c r="C5314">
        <v>0.2</v>
      </c>
      <c r="D5314">
        <v>3.5059999999999967</v>
      </c>
    </row>
    <row r="5315" spans="1:4" x14ac:dyDescent="0.35">
      <c r="A5315">
        <v>64.959999999999994</v>
      </c>
      <c r="B5315">
        <v>2</v>
      </c>
      <c r="C5315">
        <v>0</v>
      </c>
      <c r="D5315">
        <v>21.436799999999998</v>
      </c>
    </row>
    <row r="5316" spans="1:4" x14ac:dyDescent="0.35">
      <c r="A5316">
        <v>30.56</v>
      </c>
      <c r="B5316">
        <v>4</v>
      </c>
      <c r="C5316">
        <v>0</v>
      </c>
      <c r="D5316">
        <v>14.974399999999999</v>
      </c>
    </row>
    <row r="5317" spans="1:4" x14ac:dyDescent="0.35">
      <c r="A5317">
        <v>187.05600000000001</v>
      </c>
      <c r="B5317">
        <v>9</v>
      </c>
      <c r="C5317">
        <v>0.2</v>
      </c>
      <c r="D5317">
        <v>11.69100000000001</v>
      </c>
    </row>
    <row r="5318" spans="1:4" x14ac:dyDescent="0.35">
      <c r="A5318">
        <v>11.808</v>
      </c>
      <c r="B5318">
        <v>2</v>
      </c>
      <c r="C5318">
        <v>0.2</v>
      </c>
      <c r="D5318">
        <v>1.3283999999999985</v>
      </c>
    </row>
    <row r="5319" spans="1:4" x14ac:dyDescent="0.35">
      <c r="A5319">
        <v>9.6560000000000006</v>
      </c>
      <c r="B5319">
        <v>1</v>
      </c>
      <c r="C5319">
        <v>0.2</v>
      </c>
      <c r="D5319">
        <v>1.5691000000000002</v>
      </c>
    </row>
    <row r="5320" spans="1:4" x14ac:dyDescent="0.35">
      <c r="A5320">
        <v>20.736000000000004</v>
      </c>
      <c r="B5320">
        <v>4</v>
      </c>
      <c r="C5320">
        <v>0.2</v>
      </c>
      <c r="D5320">
        <v>7.2576000000000001</v>
      </c>
    </row>
    <row r="5321" spans="1:4" x14ac:dyDescent="0.35">
      <c r="A5321">
        <v>27.360000000000003</v>
      </c>
      <c r="B5321">
        <v>3</v>
      </c>
      <c r="C5321">
        <v>0.7</v>
      </c>
      <c r="D5321">
        <v>-21.887999999999991</v>
      </c>
    </row>
    <row r="5322" spans="1:4" x14ac:dyDescent="0.35">
      <c r="A5322">
        <v>2314.116</v>
      </c>
      <c r="B5322">
        <v>7</v>
      </c>
      <c r="C5322">
        <v>0.4</v>
      </c>
      <c r="D5322">
        <v>-1002.7836000000001</v>
      </c>
    </row>
    <row r="5323" spans="1:4" x14ac:dyDescent="0.35">
      <c r="A5323">
        <v>34.236000000000004</v>
      </c>
      <c r="B5323">
        <v>4</v>
      </c>
      <c r="C5323">
        <v>0.7</v>
      </c>
      <c r="D5323">
        <v>-26.247599999999998</v>
      </c>
    </row>
    <row r="5324" spans="1:4" x14ac:dyDescent="0.35">
      <c r="A5324">
        <v>19.760000000000002</v>
      </c>
      <c r="B5324">
        <v>2</v>
      </c>
      <c r="C5324">
        <v>0.2</v>
      </c>
      <c r="D5324">
        <v>5.9279999999999999</v>
      </c>
    </row>
    <row r="5325" spans="1:4" x14ac:dyDescent="0.35">
      <c r="A5325">
        <v>15.96</v>
      </c>
      <c r="B5325">
        <v>2</v>
      </c>
      <c r="C5325">
        <v>0</v>
      </c>
      <c r="D5325">
        <v>7.98</v>
      </c>
    </row>
    <row r="5326" spans="1:4" x14ac:dyDescent="0.35">
      <c r="A5326">
        <v>16.899999999999999</v>
      </c>
      <c r="B5326">
        <v>5</v>
      </c>
      <c r="C5326">
        <v>0</v>
      </c>
      <c r="D5326">
        <v>6.2530000000000001</v>
      </c>
    </row>
    <row r="5327" spans="1:4" x14ac:dyDescent="0.35">
      <c r="A5327">
        <v>25.08</v>
      </c>
      <c r="B5327">
        <v>6</v>
      </c>
      <c r="C5327">
        <v>0</v>
      </c>
      <c r="D5327">
        <v>9.0288000000000004</v>
      </c>
    </row>
    <row r="5328" spans="1:4" x14ac:dyDescent="0.35">
      <c r="A5328">
        <v>6.68</v>
      </c>
      <c r="B5328">
        <v>2</v>
      </c>
      <c r="C5328">
        <v>0</v>
      </c>
      <c r="D5328">
        <v>2.0039999999999996</v>
      </c>
    </row>
    <row r="5329" spans="1:4" x14ac:dyDescent="0.35">
      <c r="A5329">
        <v>19.440000000000001</v>
      </c>
      <c r="B5329">
        <v>3</v>
      </c>
      <c r="C5329">
        <v>0</v>
      </c>
      <c r="D5329">
        <v>9.3312000000000008</v>
      </c>
    </row>
    <row r="5330" spans="1:4" x14ac:dyDescent="0.35">
      <c r="A5330">
        <v>31.92</v>
      </c>
      <c r="B5330">
        <v>2</v>
      </c>
      <c r="C5330">
        <v>0.2</v>
      </c>
      <c r="D5330">
        <v>2.3939999999999984</v>
      </c>
    </row>
    <row r="5331" spans="1:4" x14ac:dyDescent="0.35">
      <c r="A5331">
        <v>33.568000000000005</v>
      </c>
      <c r="B5331">
        <v>2</v>
      </c>
      <c r="C5331">
        <v>0.2</v>
      </c>
      <c r="D5331">
        <v>11.748799999999997</v>
      </c>
    </row>
    <row r="5332" spans="1:4" x14ac:dyDescent="0.35">
      <c r="A5332">
        <v>63.94</v>
      </c>
      <c r="B5332">
        <v>1</v>
      </c>
      <c r="C5332">
        <v>0</v>
      </c>
      <c r="D5332">
        <v>24.936599999999999</v>
      </c>
    </row>
    <row r="5333" spans="1:4" x14ac:dyDescent="0.35">
      <c r="A5333">
        <v>60.600000000000009</v>
      </c>
      <c r="B5333">
        <v>5</v>
      </c>
      <c r="C5333">
        <v>0.2</v>
      </c>
      <c r="D5333">
        <v>20.452499999999997</v>
      </c>
    </row>
    <row r="5334" spans="1:4" x14ac:dyDescent="0.35">
      <c r="A5334">
        <v>22.72</v>
      </c>
      <c r="B5334">
        <v>4</v>
      </c>
      <c r="C5334">
        <v>0</v>
      </c>
      <c r="D5334">
        <v>6.5887999999999991</v>
      </c>
    </row>
    <row r="5335" spans="1:4" x14ac:dyDescent="0.35">
      <c r="A5335">
        <v>10.68</v>
      </c>
      <c r="B5335">
        <v>4</v>
      </c>
      <c r="C5335">
        <v>0</v>
      </c>
      <c r="D5335">
        <v>4.0583999999999998</v>
      </c>
    </row>
    <row r="5336" spans="1:4" x14ac:dyDescent="0.35">
      <c r="A5336">
        <v>17.34</v>
      </c>
      <c r="B5336">
        <v>3</v>
      </c>
      <c r="C5336">
        <v>0</v>
      </c>
      <c r="D5336">
        <v>8.4966000000000008</v>
      </c>
    </row>
    <row r="5337" spans="1:4" x14ac:dyDescent="0.35">
      <c r="A5337">
        <v>3.38</v>
      </c>
      <c r="B5337">
        <v>1</v>
      </c>
      <c r="C5337">
        <v>0</v>
      </c>
      <c r="D5337">
        <v>1.5547999999999997</v>
      </c>
    </row>
    <row r="5338" spans="1:4" x14ac:dyDescent="0.35">
      <c r="A5338">
        <v>26.975999999999999</v>
      </c>
      <c r="B5338">
        <v>4</v>
      </c>
      <c r="C5338">
        <v>0.2</v>
      </c>
      <c r="D5338">
        <v>8.767199999999999</v>
      </c>
    </row>
    <row r="5339" spans="1:4" x14ac:dyDescent="0.35">
      <c r="A5339">
        <v>307.77600000000001</v>
      </c>
      <c r="B5339">
        <v>7</v>
      </c>
      <c r="C5339">
        <v>0.2</v>
      </c>
      <c r="D5339">
        <v>111.5688</v>
      </c>
    </row>
    <row r="5340" spans="1:4" x14ac:dyDescent="0.35">
      <c r="A5340">
        <v>244.54999999999998</v>
      </c>
      <c r="B5340">
        <v>5</v>
      </c>
      <c r="C5340">
        <v>0</v>
      </c>
      <c r="D5340">
        <v>4.8910000000000053</v>
      </c>
    </row>
    <row r="5341" spans="1:4" x14ac:dyDescent="0.35">
      <c r="A5341">
        <v>12.24</v>
      </c>
      <c r="B5341">
        <v>6</v>
      </c>
      <c r="C5341">
        <v>0</v>
      </c>
      <c r="D5341">
        <v>5.7527999999999988</v>
      </c>
    </row>
    <row r="5342" spans="1:4" x14ac:dyDescent="0.35">
      <c r="A5342">
        <v>13.98</v>
      </c>
      <c r="B5342">
        <v>2</v>
      </c>
      <c r="C5342">
        <v>0</v>
      </c>
      <c r="D5342">
        <v>6.011400000000001</v>
      </c>
    </row>
    <row r="5343" spans="1:4" x14ac:dyDescent="0.35">
      <c r="A5343">
        <v>899.95</v>
      </c>
      <c r="B5343">
        <v>5</v>
      </c>
      <c r="C5343">
        <v>0</v>
      </c>
      <c r="D5343">
        <v>53.996999999999957</v>
      </c>
    </row>
    <row r="5344" spans="1:4" x14ac:dyDescent="0.35">
      <c r="A5344">
        <v>1.6320000000000001</v>
      </c>
      <c r="B5344">
        <v>1</v>
      </c>
      <c r="C5344">
        <v>0.2</v>
      </c>
      <c r="D5344">
        <v>0.55079999999999985</v>
      </c>
    </row>
    <row r="5345" spans="1:4" x14ac:dyDescent="0.35">
      <c r="A5345">
        <v>267.95999999999998</v>
      </c>
      <c r="B5345">
        <v>5</v>
      </c>
      <c r="C5345">
        <v>0.2</v>
      </c>
      <c r="D5345">
        <v>16.747500000000016</v>
      </c>
    </row>
    <row r="5346" spans="1:4" x14ac:dyDescent="0.35">
      <c r="A5346">
        <v>31.95</v>
      </c>
      <c r="B5346">
        <v>1</v>
      </c>
      <c r="C5346">
        <v>0</v>
      </c>
      <c r="D5346">
        <v>2.2364999999999995</v>
      </c>
    </row>
    <row r="5347" spans="1:4" x14ac:dyDescent="0.35">
      <c r="A5347">
        <v>725.84</v>
      </c>
      <c r="B5347">
        <v>4</v>
      </c>
      <c r="C5347">
        <v>0</v>
      </c>
      <c r="D5347">
        <v>210.4935999999999</v>
      </c>
    </row>
    <row r="5348" spans="1:4" x14ac:dyDescent="0.35">
      <c r="A5348">
        <v>10.896000000000001</v>
      </c>
      <c r="B5348">
        <v>3</v>
      </c>
      <c r="C5348">
        <v>0.2</v>
      </c>
      <c r="D5348">
        <v>3.9497999999999998</v>
      </c>
    </row>
    <row r="5349" spans="1:4" x14ac:dyDescent="0.35">
      <c r="A5349">
        <v>8.5440000000000005</v>
      </c>
      <c r="B5349">
        <v>2</v>
      </c>
      <c r="C5349">
        <v>0.2</v>
      </c>
      <c r="D5349">
        <v>2.8835999999999995</v>
      </c>
    </row>
    <row r="5350" spans="1:4" x14ac:dyDescent="0.35">
      <c r="A5350">
        <v>32.339999999999996</v>
      </c>
      <c r="B5350">
        <v>3</v>
      </c>
      <c r="C5350">
        <v>0</v>
      </c>
      <c r="D5350">
        <v>15.523199999999999</v>
      </c>
    </row>
    <row r="5351" spans="1:4" x14ac:dyDescent="0.35">
      <c r="A5351">
        <v>39.900000000000006</v>
      </c>
      <c r="B5351">
        <v>5</v>
      </c>
      <c r="C5351">
        <v>0</v>
      </c>
      <c r="D5351">
        <v>19.950000000000003</v>
      </c>
    </row>
    <row r="5352" spans="1:4" x14ac:dyDescent="0.35">
      <c r="A5352">
        <v>143.85600000000002</v>
      </c>
      <c r="B5352">
        <v>9</v>
      </c>
      <c r="C5352">
        <v>0.2</v>
      </c>
      <c r="D5352">
        <v>48.551399999999994</v>
      </c>
    </row>
    <row r="5353" spans="1:4" x14ac:dyDescent="0.35">
      <c r="A5353">
        <v>41.92</v>
      </c>
      <c r="B5353">
        <v>4</v>
      </c>
      <c r="C5353">
        <v>0.2</v>
      </c>
      <c r="D5353">
        <v>15.195999999999998</v>
      </c>
    </row>
    <row r="5354" spans="1:4" x14ac:dyDescent="0.35">
      <c r="A5354">
        <v>329.58400000000006</v>
      </c>
      <c r="B5354">
        <v>2</v>
      </c>
      <c r="C5354">
        <v>0.2</v>
      </c>
      <c r="D5354">
        <v>37.078199999999981</v>
      </c>
    </row>
    <row r="5355" spans="1:4" x14ac:dyDescent="0.35">
      <c r="A5355">
        <v>87.28</v>
      </c>
      <c r="B5355">
        <v>8</v>
      </c>
      <c r="C5355">
        <v>0</v>
      </c>
      <c r="D5355">
        <v>41.021599999999999</v>
      </c>
    </row>
    <row r="5356" spans="1:4" x14ac:dyDescent="0.35">
      <c r="A5356">
        <v>279.45600000000002</v>
      </c>
      <c r="B5356">
        <v>6</v>
      </c>
      <c r="C5356">
        <v>0.2</v>
      </c>
      <c r="D5356">
        <v>20.959199999999996</v>
      </c>
    </row>
    <row r="5357" spans="1:4" x14ac:dyDescent="0.35">
      <c r="A5357">
        <v>8</v>
      </c>
      <c r="B5357">
        <v>2</v>
      </c>
      <c r="C5357">
        <v>0</v>
      </c>
      <c r="D5357">
        <v>3.84</v>
      </c>
    </row>
    <row r="5358" spans="1:4" x14ac:dyDescent="0.35">
      <c r="A5358">
        <v>27.240000000000002</v>
      </c>
      <c r="B5358">
        <v>5</v>
      </c>
      <c r="C5358">
        <v>0.2</v>
      </c>
      <c r="D5358">
        <v>9.5339999999999971</v>
      </c>
    </row>
    <row r="5359" spans="1:4" x14ac:dyDescent="0.35">
      <c r="A5359">
        <v>16.36</v>
      </c>
      <c r="B5359">
        <v>1</v>
      </c>
      <c r="C5359">
        <v>0</v>
      </c>
      <c r="D5359">
        <v>1.6359999999999992</v>
      </c>
    </row>
    <row r="5360" spans="1:4" x14ac:dyDescent="0.35">
      <c r="A5360">
        <v>15.78</v>
      </c>
      <c r="B5360">
        <v>2</v>
      </c>
      <c r="C5360">
        <v>0</v>
      </c>
      <c r="D5360">
        <v>0.63119999999999798</v>
      </c>
    </row>
    <row r="5361" spans="1:4" x14ac:dyDescent="0.35">
      <c r="A5361">
        <v>45.98</v>
      </c>
      <c r="B5361">
        <v>2</v>
      </c>
      <c r="C5361">
        <v>0</v>
      </c>
      <c r="D5361">
        <v>12.874400000000001</v>
      </c>
    </row>
    <row r="5362" spans="1:4" x14ac:dyDescent="0.35">
      <c r="A5362">
        <v>198.27200000000002</v>
      </c>
      <c r="B5362">
        <v>8</v>
      </c>
      <c r="C5362">
        <v>0.2</v>
      </c>
      <c r="D5362">
        <v>-32.219200000000022</v>
      </c>
    </row>
    <row r="5363" spans="1:4" x14ac:dyDescent="0.35">
      <c r="A5363">
        <v>720.7600000000001</v>
      </c>
      <c r="B5363">
        <v>5</v>
      </c>
      <c r="C5363">
        <v>0.2</v>
      </c>
      <c r="D5363">
        <v>54.056999999999988</v>
      </c>
    </row>
    <row r="5364" spans="1:4" x14ac:dyDescent="0.35">
      <c r="A5364">
        <v>70.56</v>
      </c>
      <c r="B5364">
        <v>6</v>
      </c>
      <c r="C5364">
        <v>0</v>
      </c>
      <c r="D5364">
        <v>23.990399999999994</v>
      </c>
    </row>
    <row r="5365" spans="1:4" x14ac:dyDescent="0.35">
      <c r="A5365">
        <v>81.96</v>
      </c>
      <c r="B5365">
        <v>2</v>
      </c>
      <c r="C5365">
        <v>0</v>
      </c>
      <c r="D5365">
        <v>22.948799999999999</v>
      </c>
    </row>
    <row r="5366" spans="1:4" x14ac:dyDescent="0.35">
      <c r="A5366">
        <v>64.864000000000004</v>
      </c>
      <c r="B5366">
        <v>4</v>
      </c>
      <c r="C5366">
        <v>0.2</v>
      </c>
      <c r="D5366">
        <v>6.4864000000000033</v>
      </c>
    </row>
    <row r="5367" spans="1:4" x14ac:dyDescent="0.35">
      <c r="A5367">
        <v>151.19200000000001</v>
      </c>
      <c r="B5367">
        <v>1</v>
      </c>
      <c r="C5367">
        <v>0.2</v>
      </c>
      <c r="D5367">
        <v>13.229299999999995</v>
      </c>
    </row>
    <row r="5368" spans="1:4" x14ac:dyDescent="0.35">
      <c r="A5368">
        <v>88.77600000000001</v>
      </c>
      <c r="B5368">
        <v>3</v>
      </c>
      <c r="C5368">
        <v>0.2</v>
      </c>
      <c r="D5368">
        <v>7.7679000000000009</v>
      </c>
    </row>
    <row r="5369" spans="1:4" x14ac:dyDescent="0.35">
      <c r="A5369">
        <v>11.56</v>
      </c>
      <c r="B5369">
        <v>4</v>
      </c>
      <c r="C5369">
        <v>0</v>
      </c>
      <c r="D5369">
        <v>5.4332000000000003</v>
      </c>
    </row>
    <row r="5370" spans="1:4" x14ac:dyDescent="0.35">
      <c r="A5370">
        <v>15.58</v>
      </c>
      <c r="B5370">
        <v>1</v>
      </c>
      <c r="C5370">
        <v>0</v>
      </c>
      <c r="D5370">
        <v>3.8949999999999996</v>
      </c>
    </row>
    <row r="5371" spans="1:4" x14ac:dyDescent="0.35">
      <c r="A5371">
        <v>85.055999999999997</v>
      </c>
      <c r="B5371">
        <v>3</v>
      </c>
      <c r="C5371">
        <v>0.2</v>
      </c>
      <c r="D5371">
        <v>28.706399999999991</v>
      </c>
    </row>
    <row r="5372" spans="1:4" x14ac:dyDescent="0.35">
      <c r="A5372">
        <v>273.95999999999998</v>
      </c>
      <c r="B5372">
        <v>2</v>
      </c>
      <c r="C5372">
        <v>0</v>
      </c>
      <c r="D5372">
        <v>71.229600000000005</v>
      </c>
    </row>
    <row r="5373" spans="1:4" x14ac:dyDescent="0.35">
      <c r="A5373">
        <v>306.89999999999998</v>
      </c>
      <c r="B5373">
        <v>3</v>
      </c>
      <c r="C5373">
        <v>0</v>
      </c>
      <c r="D5373">
        <v>79.793999999999997</v>
      </c>
    </row>
    <row r="5374" spans="1:4" x14ac:dyDescent="0.35">
      <c r="A5374">
        <v>15.552000000000003</v>
      </c>
      <c r="B5374">
        <v>3</v>
      </c>
      <c r="C5374">
        <v>0.2</v>
      </c>
      <c r="D5374">
        <v>5.4432</v>
      </c>
    </row>
    <row r="5375" spans="1:4" x14ac:dyDescent="0.35">
      <c r="A5375">
        <v>347.36099999999999</v>
      </c>
      <c r="B5375">
        <v>7</v>
      </c>
      <c r="C5375">
        <v>0.3</v>
      </c>
      <c r="D5375">
        <v>-69.472199999999958</v>
      </c>
    </row>
    <row r="5376" spans="1:4" x14ac:dyDescent="0.35">
      <c r="A5376">
        <v>10.368000000000002</v>
      </c>
      <c r="B5376">
        <v>2</v>
      </c>
      <c r="C5376">
        <v>0.2</v>
      </c>
      <c r="D5376">
        <v>3.6288</v>
      </c>
    </row>
    <row r="5377" spans="1:4" x14ac:dyDescent="0.35">
      <c r="A5377">
        <v>98.16</v>
      </c>
      <c r="B5377">
        <v>6</v>
      </c>
      <c r="C5377">
        <v>0</v>
      </c>
      <c r="D5377">
        <v>9.8159999999999954</v>
      </c>
    </row>
    <row r="5378" spans="1:4" x14ac:dyDescent="0.35">
      <c r="A5378">
        <v>31.44</v>
      </c>
      <c r="B5378">
        <v>3</v>
      </c>
      <c r="C5378">
        <v>0</v>
      </c>
      <c r="D5378">
        <v>7.86</v>
      </c>
    </row>
    <row r="5379" spans="1:4" x14ac:dyDescent="0.35">
      <c r="A5379">
        <v>348.488</v>
      </c>
      <c r="B5379">
        <v>7</v>
      </c>
      <c r="C5379">
        <v>0.2</v>
      </c>
      <c r="D5379">
        <v>117.61469999999996</v>
      </c>
    </row>
    <row r="5380" spans="1:4" x14ac:dyDescent="0.35">
      <c r="A5380">
        <v>172.73599999999999</v>
      </c>
      <c r="B5380">
        <v>4</v>
      </c>
      <c r="C5380">
        <v>0.2</v>
      </c>
      <c r="D5380">
        <v>-30.228800000000007</v>
      </c>
    </row>
    <row r="5381" spans="1:4" x14ac:dyDescent="0.35">
      <c r="A5381">
        <v>15.54</v>
      </c>
      <c r="B5381">
        <v>3</v>
      </c>
      <c r="C5381">
        <v>0</v>
      </c>
      <c r="D5381">
        <v>7.6145999999999994</v>
      </c>
    </row>
    <row r="5382" spans="1:4" x14ac:dyDescent="0.35">
      <c r="A5382">
        <v>105.55199999999999</v>
      </c>
      <c r="B5382">
        <v>6</v>
      </c>
      <c r="C5382">
        <v>0.2</v>
      </c>
      <c r="D5382">
        <v>35.623799999999996</v>
      </c>
    </row>
    <row r="5383" spans="1:4" x14ac:dyDescent="0.35">
      <c r="A5383">
        <v>25.920000000000005</v>
      </c>
      <c r="B5383">
        <v>5</v>
      </c>
      <c r="C5383">
        <v>0.2</v>
      </c>
      <c r="D5383">
        <v>9.0719999999999992</v>
      </c>
    </row>
    <row r="5384" spans="1:4" x14ac:dyDescent="0.35">
      <c r="A5384">
        <v>15.808000000000002</v>
      </c>
      <c r="B5384">
        <v>8</v>
      </c>
      <c r="C5384">
        <v>0.2</v>
      </c>
      <c r="D5384">
        <v>5.3352000000000004</v>
      </c>
    </row>
    <row r="5385" spans="1:4" x14ac:dyDescent="0.35">
      <c r="A5385">
        <v>10.368000000000002</v>
      </c>
      <c r="B5385">
        <v>2</v>
      </c>
      <c r="C5385">
        <v>0.2</v>
      </c>
      <c r="D5385">
        <v>3.7584</v>
      </c>
    </row>
    <row r="5386" spans="1:4" x14ac:dyDescent="0.35">
      <c r="A5386">
        <v>358.2</v>
      </c>
      <c r="B5386">
        <v>3</v>
      </c>
      <c r="C5386">
        <v>0.4</v>
      </c>
      <c r="D5386">
        <v>41.79000000000002</v>
      </c>
    </row>
    <row r="5387" spans="1:4" x14ac:dyDescent="0.35">
      <c r="A5387">
        <v>545.91599999999994</v>
      </c>
      <c r="B5387">
        <v>14</v>
      </c>
      <c r="C5387">
        <v>0.4</v>
      </c>
      <c r="D5387">
        <v>72.788800000000037</v>
      </c>
    </row>
    <row r="5388" spans="1:4" x14ac:dyDescent="0.35">
      <c r="A5388">
        <v>40.410000000000004</v>
      </c>
      <c r="B5388">
        <v>9</v>
      </c>
      <c r="C5388">
        <v>0</v>
      </c>
      <c r="D5388">
        <v>18.5886</v>
      </c>
    </row>
    <row r="5389" spans="1:4" x14ac:dyDescent="0.35">
      <c r="A5389">
        <v>167.976</v>
      </c>
      <c r="B5389">
        <v>3</v>
      </c>
      <c r="C5389">
        <v>0.2</v>
      </c>
      <c r="D5389">
        <v>10.498500000000007</v>
      </c>
    </row>
    <row r="5390" spans="1:4" x14ac:dyDescent="0.35">
      <c r="A5390">
        <v>109.53</v>
      </c>
      <c r="B5390">
        <v>3</v>
      </c>
      <c r="C5390">
        <v>0</v>
      </c>
      <c r="D5390">
        <v>47.097900000000003</v>
      </c>
    </row>
    <row r="5391" spans="1:4" x14ac:dyDescent="0.35">
      <c r="A5391">
        <v>9.82</v>
      </c>
      <c r="B5391">
        <v>2</v>
      </c>
      <c r="C5391">
        <v>0</v>
      </c>
      <c r="D5391">
        <v>4.8117999999999999</v>
      </c>
    </row>
    <row r="5392" spans="1:4" x14ac:dyDescent="0.35">
      <c r="A5392">
        <v>26.352000000000004</v>
      </c>
      <c r="B5392">
        <v>3</v>
      </c>
      <c r="C5392">
        <v>0.2</v>
      </c>
      <c r="D5392">
        <v>9.5525999999999982</v>
      </c>
    </row>
    <row r="5393" spans="1:4" x14ac:dyDescent="0.35">
      <c r="A5393">
        <v>22.5</v>
      </c>
      <c r="B5393">
        <v>6</v>
      </c>
      <c r="C5393">
        <v>0</v>
      </c>
      <c r="D5393">
        <v>10.799999999999999</v>
      </c>
    </row>
    <row r="5394" spans="1:4" x14ac:dyDescent="0.35">
      <c r="A5394">
        <v>9.9600000000000009</v>
      </c>
      <c r="B5394">
        <v>2</v>
      </c>
      <c r="C5394">
        <v>0</v>
      </c>
      <c r="D5394">
        <v>4.5815999999999999</v>
      </c>
    </row>
    <row r="5395" spans="1:4" x14ac:dyDescent="0.35">
      <c r="A5395">
        <v>213.08</v>
      </c>
      <c r="B5395">
        <v>7</v>
      </c>
      <c r="C5395">
        <v>0</v>
      </c>
      <c r="D5395">
        <v>102.2784</v>
      </c>
    </row>
    <row r="5396" spans="1:4" x14ac:dyDescent="0.35">
      <c r="A5396">
        <v>1025.8799999999999</v>
      </c>
      <c r="B5396">
        <v>6</v>
      </c>
      <c r="C5396">
        <v>0</v>
      </c>
      <c r="D5396">
        <v>235.95240000000001</v>
      </c>
    </row>
    <row r="5397" spans="1:4" x14ac:dyDescent="0.35">
      <c r="A5397">
        <v>21.98</v>
      </c>
      <c r="B5397">
        <v>7</v>
      </c>
      <c r="C5397">
        <v>0</v>
      </c>
      <c r="D5397">
        <v>9.8909999999999982</v>
      </c>
    </row>
    <row r="5398" spans="1:4" x14ac:dyDescent="0.35">
      <c r="A5398">
        <v>63.2</v>
      </c>
      <c r="B5398">
        <v>5</v>
      </c>
      <c r="C5398">
        <v>0</v>
      </c>
      <c r="D5398">
        <v>23.384</v>
      </c>
    </row>
    <row r="5399" spans="1:4" x14ac:dyDescent="0.35">
      <c r="A5399">
        <v>39</v>
      </c>
      <c r="B5399">
        <v>12</v>
      </c>
      <c r="C5399">
        <v>0</v>
      </c>
      <c r="D5399">
        <v>11.309999999999999</v>
      </c>
    </row>
    <row r="5400" spans="1:4" x14ac:dyDescent="0.35">
      <c r="A5400">
        <v>2.907</v>
      </c>
      <c r="B5400">
        <v>3</v>
      </c>
      <c r="C5400">
        <v>0.7</v>
      </c>
      <c r="D5400">
        <v>-2.0348999999999995</v>
      </c>
    </row>
    <row r="5401" spans="1:4" x14ac:dyDescent="0.35">
      <c r="A5401">
        <v>556.66499999999996</v>
      </c>
      <c r="B5401">
        <v>5</v>
      </c>
      <c r="C5401">
        <v>0.15</v>
      </c>
      <c r="D5401">
        <v>6.5490000000000208</v>
      </c>
    </row>
    <row r="5402" spans="1:4" x14ac:dyDescent="0.35">
      <c r="A5402">
        <v>71.98</v>
      </c>
      <c r="B5402">
        <v>2</v>
      </c>
      <c r="C5402">
        <v>0</v>
      </c>
      <c r="D5402">
        <v>15.1158</v>
      </c>
    </row>
    <row r="5403" spans="1:4" x14ac:dyDescent="0.35">
      <c r="A5403">
        <v>79.98</v>
      </c>
      <c r="B5403">
        <v>2</v>
      </c>
      <c r="C5403">
        <v>0</v>
      </c>
      <c r="D5403">
        <v>26.3934</v>
      </c>
    </row>
    <row r="5404" spans="1:4" x14ac:dyDescent="0.35">
      <c r="A5404">
        <v>24.672000000000001</v>
      </c>
      <c r="B5404">
        <v>4</v>
      </c>
      <c r="C5404">
        <v>0.2</v>
      </c>
      <c r="D5404">
        <v>7.71</v>
      </c>
    </row>
    <row r="5405" spans="1:4" x14ac:dyDescent="0.35">
      <c r="A5405">
        <v>3.7439999999999998</v>
      </c>
      <c r="B5405">
        <v>1</v>
      </c>
      <c r="C5405">
        <v>0.2</v>
      </c>
      <c r="D5405">
        <v>1.3104</v>
      </c>
    </row>
    <row r="5406" spans="1:4" x14ac:dyDescent="0.35">
      <c r="A5406">
        <v>445.96000000000004</v>
      </c>
      <c r="B5406">
        <v>5</v>
      </c>
      <c r="C5406">
        <v>0.2</v>
      </c>
      <c r="D5406">
        <v>55.744999999999948</v>
      </c>
    </row>
    <row r="5407" spans="1:4" x14ac:dyDescent="0.35">
      <c r="A5407">
        <v>36.24</v>
      </c>
      <c r="B5407">
        <v>1</v>
      </c>
      <c r="C5407">
        <v>0</v>
      </c>
      <c r="D5407">
        <v>15.220800000000001</v>
      </c>
    </row>
    <row r="5408" spans="1:4" x14ac:dyDescent="0.35">
      <c r="A5408">
        <v>10.649999999999999</v>
      </c>
      <c r="B5408">
        <v>3</v>
      </c>
      <c r="C5408">
        <v>0</v>
      </c>
      <c r="D5408">
        <v>5.0054999999999996</v>
      </c>
    </row>
    <row r="5409" spans="1:4" x14ac:dyDescent="0.35">
      <c r="A5409">
        <v>87.92</v>
      </c>
      <c r="B5409">
        <v>4</v>
      </c>
      <c r="C5409">
        <v>0</v>
      </c>
      <c r="D5409">
        <v>40.443199999999997</v>
      </c>
    </row>
    <row r="5410" spans="1:4" x14ac:dyDescent="0.35">
      <c r="A5410">
        <v>22.424000000000003</v>
      </c>
      <c r="B5410">
        <v>1</v>
      </c>
      <c r="C5410">
        <v>0.2</v>
      </c>
      <c r="D5410">
        <v>8.4089999999999989</v>
      </c>
    </row>
    <row r="5411" spans="1:4" x14ac:dyDescent="0.35">
      <c r="A5411">
        <v>90.480000000000018</v>
      </c>
      <c r="B5411">
        <v>3</v>
      </c>
      <c r="C5411">
        <v>0.2</v>
      </c>
      <c r="D5411">
        <v>33.93</v>
      </c>
    </row>
    <row r="5412" spans="1:4" x14ac:dyDescent="0.35">
      <c r="A5412">
        <v>42.76</v>
      </c>
      <c r="B5412">
        <v>1</v>
      </c>
      <c r="C5412">
        <v>0</v>
      </c>
      <c r="D5412">
        <v>11.117599999999999</v>
      </c>
    </row>
    <row r="5413" spans="1:4" x14ac:dyDescent="0.35">
      <c r="A5413">
        <v>10.080000000000002</v>
      </c>
      <c r="B5413">
        <v>7</v>
      </c>
      <c r="C5413">
        <v>0.2</v>
      </c>
      <c r="D5413">
        <v>3.5279999999999996</v>
      </c>
    </row>
    <row r="5414" spans="1:4" x14ac:dyDescent="0.35">
      <c r="A5414">
        <v>101.34</v>
      </c>
      <c r="B5414">
        <v>3</v>
      </c>
      <c r="C5414">
        <v>0</v>
      </c>
      <c r="D5414">
        <v>8.1071999999999917</v>
      </c>
    </row>
    <row r="5415" spans="1:4" x14ac:dyDescent="0.35">
      <c r="A5415">
        <v>224.75</v>
      </c>
      <c r="B5415">
        <v>5</v>
      </c>
      <c r="C5415">
        <v>0</v>
      </c>
      <c r="D5415">
        <v>62.929999999999993</v>
      </c>
    </row>
    <row r="5416" spans="1:4" x14ac:dyDescent="0.35">
      <c r="A5416">
        <v>73.175999999999974</v>
      </c>
      <c r="B5416">
        <v>6</v>
      </c>
      <c r="C5416">
        <v>0.8</v>
      </c>
      <c r="D5416">
        <v>-197.57520000000002</v>
      </c>
    </row>
    <row r="5417" spans="1:4" x14ac:dyDescent="0.35">
      <c r="A5417">
        <v>20.736000000000004</v>
      </c>
      <c r="B5417">
        <v>4</v>
      </c>
      <c r="C5417">
        <v>0.2</v>
      </c>
      <c r="D5417">
        <v>7.2576000000000001</v>
      </c>
    </row>
    <row r="5418" spans="1:4" x14ac:dyDescent="0.35">
      <c r="A5418">
        <v>39.984000000000002</v>
      </c>
      <c r="B5418">
        <v>2</v>
      </c>
      <c r="C5418">
        <v>0.2</v>
      </c>
      <c r="D5418">
        <v>-8.9963999999999995</v>
      </c>
    </row>
    <row r="5419" spans="1:4" x14ac:dyDescent="0.35">
      <c r="A5419">
        <v>15.36</v>
      </c>
      <c r="B5419">
        <v>2</v>
      </c>
      <c r="C5419">
        <v>0</v>
      </c>
      <c r="D5419">
        <v>7.68</v>
      </c>
    </row>
    <row r="5420" spans="1:4" x14ac:dyDescent="0.35">
      <c r="A5420">
        <v>36.288000000000011</v>
      </c>
      <c r="B5420">
        <v>7</v>
      </c>
      <c r="C5420">
        <v>0.2</v>
      </c>
      <c r="D5420">
        <v>12.700800000000001</v>
      </c>
    </row>
    <row r="5421" spans="1:4" x14ac:dyDescent="0.35">
      <c r="A5421">
        <v>150.38399999999999</v>
      </c>
      <c r="B5421">
        <v>2</v>
      </c>
      <c r="C5421">
        <v>0.2</v>
      </c>
      <c r="D5421">
        <v>15.038400000000003</v>
      </c>
    </row>
    <row r="5422" spans="1:4" x14ac:dyDescent="0.35">
      <c r="A5422">
        <v>280.78200000000004</v>
      </c>
      <c r="B5422">
        <v>3</v>
      </c>
      <c r="C5422">
        <v>0.4</v>
      </c>
      <c r="D5422">
        <v>-60.836100000000016</v>
      </c>
    </row>
    <row r="5423" spans="1:4" x14ac:dyDescent="0.35">
      <c r="A5423">
        <v>31.983999999999998</v>
      </c>
      <c r="B5423">
        <v>2</v>
      </c>
      <c r="C5423">
        <v>0.2</v>
      </c>
      <c r="D5423">
        <v>1.1993999999999998</v>
      </c>
    </row>
    <row r="5424" spans="1:4" x14ac:dyDescent="0.35">
      <c r="A5424">
        <v>11.231999999999999</v>
      </c>
      <c r="B5424">
        <v>3</v>
      </c>
      <c r="C5424">
        <v>0.2</v>
      </c>
      <c r="D5424">
        <v>3.9312000000000005</v>
      </c>
    </row>
    <row r="5425" spans="1:4" x14ac:dyDescent="0.35">
      <c r="A5425">
        <v>26.400000000000002</v>
      </c>
      <c r="B5425">
        <v>5</v>
      </c>
      <c r="C5425">
        <v>0</v>
      </c>
      <c r="D5425">
        <v>11.879999999999999</v>
      </c>
    </row>
    <row r="5426" spans="1:4" x14ac:dyDescent="0.35">
      <c r="A5426">
        <v>3.52</v>
      </c>
      <c r="B5426">
        <v>2</v>
      </c>
      <c r="C5426">
        <v>0</v>
      </c>
      <c r="D5426">
        <v>1.0207999999999999</v>
      </c>
    </row>
    <row r="5427" spans="1:4" x14ac:dyDescent="0.35">
      <c r="A5427">
        <v>1649.95</v>
      </c>
      <c r="B5427">
        <v>5</v>
      </c>
      <c r="C5427">
        <v>0</v>
      </c>
      <c r="D5427">
        <v>659.98</v>
      </c>
    </row>
    <row r="5428" spans="1:4" x14ac:dyDescent="0.35">
      <c r="A5428">
        <v>111.89999999999999</v>
      </c>
      <c r="B5428">
        <v>6</v>
      </c>
      <c r="C5428">
        <v>0</v>
      </c>
      <c r="D5428">
        <v>51.47399999999999</v>
      </c>
    </row>
    <row r="5429" spans="1:4" x14ac:dyDescent="0.35">
      <c r="A5429">
        <v>599.16499999999996</v>
      </c>
      <c r="B5429">
        <v>5</v>
      </c>
      <c r="C5429">
        <v>0.15</v>
      </c>
      <c r="D5429">
        <v>35.245000000000005</v>
      </c>
    </row>
    <row r="5430" spans="1:4" x14ac:dyDescent="0.35">
      <c r="A5430">
        <v>46.53</v>
      </c>
      <c r="B5430">
        <v>3</v>
      </c>
      <c r="C5430">
        <v>0</v>
      </c>
      <c r="D5430">
        <v>12.097800000000001</v>
      </c>
    </row>
    <row r="5431" spans="1:4" x14ac:dyDescent="0.35">
      <c r="A5431">
        <v>31.983999999999998</v>
      </c>
      <c r="B5431">
        <v>2</v>
      </c>
      <c r="C5431">
        <v>0.2</v>
      </c>
      <c r="D5431">
        <v>1.9989999999999979</v>
      </c>
    </row>
    <row r="5432" spans="1:4" x14ac:dyDescent="0.35">
      <c r="A5432">
        <v>161.56800000000001</v>
      </c>
      <c r="B5432">
        <v>2</v>
      </c>
      <c r="C5432">
        <v>0.2</v>
      </c>
      <c r="D5432">
        <v>16.156799999999997</v>
      </c>
    </row>
    <row r="5433" spans="1:4" x14ac:dyDescent="0.35">
      <c r="A5433">
        <v>4.0640000000000001</v>
      </c>
      <c r="B5433">
        <v>1</v>
      </c>
      <c r="C5433">
        <v>0.2</v>
      </c>
      <c r="D5433">
        <v>1.3715999999999999</v>
      </c>
    </row>
    <row r="5434" spans="1:4" x14ac:dyDescent="0.35">
      <c r="A5434">
        <v>6.2160000000000002</v>
      </c>
      <c r="B5434">
        <v>4</v>
      </c>
      <c r="C5434">
        <v>0.7</v>
      </c>
      <c r="D5434">
        <v>-4.9727999999999994</v>
      </c>
    </row>
    <row r="5435" spans="1:4" x14ac:dyDescent="0.35">
      <c r="A5435">
        <v>8.895999999999999</v>
      </c>
      <c r="B5435">
        <v>4</v>
      </c>
      <c r="C5435">
        <v>0.2</v>
      </c>
      <c r="D5435">
        <v>0.66719999999999979</v>
      </c>
    </row>
    <row r="5436" spans="1:4" x14ac:dyDescent="0.35">
      <c r="A5436">
        <v>1640.6999999999998</v>
      </c>
      <c r="B5436">
        <v>5</v>
      </c>
      <c r="C5436">
        <v>0</v>
      </c>
      <c r="D5436">
        <v>459.39599999999996</v>
      </c>
    </row>
    <row r="5437" spans="1:4" x14ac:dyDescent="0.35">
      <c r="A5437">
        <v>270</v>
      </c>
      <c r="B5437">
        <v>3</v>
      </c>
      <c r="C5437">
        <v>0</v>
      </c>
      <c r="D5437">
        <v>97.199999999999989</v>
      </c>
    </row>
    <row r="5438" spans="1:4" x14ac:dyDescent="0.35">
      <c r="A5438">
        <v>19.52</v>
      </c>
      <c r="B5438">
        <v>2</v>
      </c>
      <c r="C5438">
        <v>0.2</v>
      </c>
      <c r="D5438">
        <v>5.3680000000000012</v>
      </c>
    </row>
    <row r="5439" spans="1:4" x14ac:dyDescent="0.35">
      <c r="A5439">
        <v>9.8100000000000023</v>
      </c>
      <c r="B5439">
        <v>5</v>
      </c>
      <c r="C5439">
        <v>0.7</v>
      </c>
      <c r="D5439">
        <v>-6.8669999999999973</v>
      </c>
    </row>
    <row r="5440" spans="1:4" x14ac:dyDescent="0.35">
      <c r="A5440">
        <v>213.21600000000001</v>
      </c>
      <c r="B5440">
        <v>3</v>
      </c>
      <c r="C5440">
        <v>0.2</v>
      </c>
      <c r="D5440">
        <v>15.991199999999992</v>
      </c>
    </row>
    <row r="5441" spans="1:4" x14ac:dyDescent="0.35">
      <c r="A5441">
        <v>588.78399999999999</v>
      </c>
      <c r="B5441">
        <v>2</v>
      </c>
      <c r="C5441">
        <v>0.2</v>
      </c>
      <c r="D5441">
        <v>183.99499999999998</v>
      </c>
    </row>
    <row r="5442" spans="1:4" x14ac:dyDescent="0.35">
      <c r="A5442">
        <v>2.0640000000000001</v>
      </c>
      <c r="B5442">
        <v>1</v>
      </c>
      <c r="C5442">
        <v>0.2</v>
      </c>
      <c r="D5442">
        <v>0.15480000000000005</v>
      </c>
    </row>
    <row r="5443" spans="1:4" x14ac:dyDescent="0.35">
      <c r="A5443">
        <v>6.3680000000000003</v>
      </c>
      <c r="B5443">
        <v>2</v>
      </c>
      <c r="C5443">
        <v>0.2</v>
      </c>
      <c r="D5443">
        <v>2.3879999999999999</v>
      </c>
    </row>
    <row r="5444" spans="1:4" x14ac:dyDescent="0.35">
      <c r="A5444">
        <v>99.6</v>
      </c>
      <c r="B5444">
        <v>1</v>
      </c>
      <c r="C5444">
        <v>0</v>
      </c>
      <c r="D5444">
        <v>36.851999999999997</v>
      </c>
    </row>
    <row r="5445" spans="1:4" x14ac:dyDescent="0.35">
      <c r="A5445">
        <v>62.296000000000006</v>
      </c>
      <c r="B5445">
        <v>13</v>
      </c>
      <c r="C5445">
        <v>0.2</v>
      </c>
      <c r="D5445">
        <v>21.024899999999999</v>
      </c>
    </row>
    <row r="5446" spans="1:4" x14ac:dyDescent="0.35">
      <c r="A5446">
        <v>10.709999999999999</v>
      </c>
      <c r="B5446">
        <v>3</v>
      </c>
      <c r="C5446">
        <v>0</v>
      </c>
      <c r="D5446">
        <v>2.7845999999999997</v>
      </c>
    </row>
    <row r="5447" spans="1:4" x14ac:dyDescent="0.35">
      <c r="A5447">
        <v>20.936000000000003</v>
      </c>
      <c r="B5447">
        <v>1</v>
      </c>
      <c r="C5447">
        <v>0.2</v>
      </c>
      <c r="D5447">
        <v>7.0659000000000001</v>
      </c>
    </row>
    <row r="5448" spans="1:4" x14ac:dyDescent="0.35">
      <c r="A5448">
        <v>33</v>
      </c>
      <c r="B5448">
        <v>6</v>
      </c>
      <c r="C5448">
        <v>0</v>
      </c>
      <c r="D5448">
        <v>8.25</v>
      </c>
    </row>
    <row r="5449" spans="1:4" x14ac:dyDescent="0.35">
      <c r="A5449">
        <v>249.95000000000002</v>
      </c>
      <c r="B5449">
        <v>5</v>
      </c>
      <c r="C5449">
        <v>0</v>
      </c>
      <c r="D5449">
        <v>87.482499999999987</v>
      </c>
    </row>
    <row r="5450" spans="1:4" x14ac:dyDescent="0.35">
      <c r="A5450">
        <v>357.93</v>
      </c>
      <c r="B5450">
        <v>3</v>
      </c>
      <c r="C5450">
        <v>0</v>
      </c>
      <c r="D5450">
        <v>7.158600000000007</v>
      </c>
    </row>
    <row r="5451" spans="1:4" x14ac:dyDescent="0.35">
      <c r="A5451">
        <v>57.400000000000006</v>
      </c>
      <c r="B5451">
        <v>5</v>
      </c>
      <c r="C5451">
        <v>0</v>
      </c>
      <c r="D5451">
        <v>10.905999999999993</v>
      </c>
    </row>
    <row r="5452" spans="1:4" x14ac:dyDescent="0.35">
      <c r="A5452">
        <v>331.96</v>
      </c>
      <c r="B5452">
        <v>2</v>
      </c>
      <c r="C5452">
        <v>0</v>
      </c>
      <c r="D5452">
        <v>149.38199999999998</v>
      </c>
    </row>
    <row r="5453" spans="1:4" x14ac:dyDescent="0.35">
      <c r="A5453">
        <v>40.56</v>
      </c>
      <c r="B5453">
        <v>2</v>
      </c>
      <c r="C5453">
        <v>0</v>
      </c>
      <c r="D5453">
        <v>12.979199999999999</v>
      </c>
    </row>
    <row r="5454" spans="1:4" x14ac:dyDescent="0.35">
      <c r="A5454">
        <v>86.199999999999989</v>
      </c>
      <c r="B5454">
        <v>5</v>
      </c>
      <c r="C5454">
        <v>0</v>
      </c>
      <c r="D5454">
        <v>24.997999999999987</v>
      </c>
    </row>
    <row r="5455" spans="1:4" x14ac:dyDescent="0.35">
      <c r="A5455">
        <v>38.016000000000005</v>
      </c>
      <c r="B5455">
        <v>6</v>
      </c>
      <c r="C5455">
        <v>0.2</v>
      </c>
      <c r="D5455">
        <v>13.780799999999996</v>
      </c>
    </row>
    <row r="5456" spans="1:4" x14ac:dyDescent="0.35">
      <c r="A5456">
        <v>8.3840000000000003</v>
      </c>
      <c r="B5456">
        <v>1</v>
      </c>
      <c r="C5456">
        <v>0.2</v>
      </c>
      <c r="D5456">
        <v>0.73360000000000003</v>
      </c>
    </row>
    <row r="5457" spans="1:4" x14ac:dyDescent="0.35">
      <c r="A5457">
        <v>6.8480000000000008</v>
      </c>
      <c r="B5457">
        <v>2</v>
      </c>
      <c r="C5457">
        <v>0.2</v>
      </c>
      <c r="D5457">
        <v>0.77039999999999909</v>
      </c>
    </row>
    <row r="5458" spans="1:4" x14ac:dyDescent="0.35">
      <c r="A5458">
        <v>19.600000000000001</v>
      </c>
      <c r="B5458">
        <v>5</v>
      </c>
      <c r="C5458">
        <v>0</v>
      </c>
      <c r="D5458">
        <v>9.6039999999999992</v>
      </c>
    </row>
    <row r="5459" spans="1:4" x14ac:dyDescent="0.35">
      <c r="A5459">
        <v>68.459999999999994</v>
      </c>
      <c r="B5459">
        <v>2</v>
      </c>
      <c r="C5459">
        <v>0</v>
      </c>
      <c r="D5459">
        <v>20.537999999999997</v>
      </c>
    </row>
    <row r="5460" spans="1:4" x14ac:dyDescent="0.35">
      <c r="A5460">
        <v>13.343999999999998</v>
      </c>
      <c r="B5460">
        <v>6</v>
      </c>
      <c r="C5460">
        <v>0.2</v>
      </c>
      <c r="D5460">
        <v>4.3367999999999993</v>
      </c>
    </row>
    <row r="5461" spans="1:4" x14ac:dyDescent="0.35">
      <c r="A5461">
        <v>1478.2719999999999</v>
      </c>
      <c r="B5461">
        <v>8</v>
      </c>
      <c r="C5461">
        <v>0.2</v>
      </c>
      <c r="D5461">
        <v>92.392000000000053</v>
      </c>
    </row>
    <row r="5462" spans="1:4" x14ac:dyDescent="0.35">
      <c r="A5462">
        <v>16.272000000000002</v>
      </c>
      <c r="B5462">
        <v>1</v>
      </c>
      <c r="C5462">
        <v>0.2</v>
      </c>
      <c r="D5462">
        <v>-3.864600000000002</v>
      </c>
    </row>
    <row r="5463" spans="1:4" x14ac:dyDescent="0.35">
      <c r="A5463">
        <v>9.24</v>
      </c>
      <c r="B5463">
        <v>3</v>
      </c>
      <c r="C5463">
        <v>0</v>
      </c>
      <c r="D5463">
        <v>4.4352</v>
      </c>
    </row>
    <row r="5464" spans="1:4" x14ac:dyDescent="0.35">
      <c r="A5464">
        <v>32.340000000000003</v>
      </c>
      <c r="B5464">
        <v>10</v>
      </c>
      <c r="C5464">
        <v>0.7</v>
      </c>
      <c r="D5464">
        <v>-23.716000000000001</v>
      </c>
    </row>
    <row r="5465" spans="1:4" x14ac:dyDescent="0.35">
      <c r="A5465">
        <v>56.064</v>
      </c>
      <c r="B5465">
        <v>4</v>
      </c>
      <c r="C5465">
        <v>0.2</v>
      </c>
      <c r="D5465">
        <v>19.622399999999999</v>
      </c>
    </row>
    <row r="5466" spans="1:4" x14ac:dyDescent="0.35">
      <c r="A5466">
        <v>108.72</v>
      </c>
      <c r="B5466">
        <v>5</v>
      </c>
      <c r="C5466">
        <v>0.2</v>
      </c>
      <c r="D5466">
        <v>36.692999999999998</v>
      </c>
    </row>
    <row r="5467" spans="1:4" x14ac:dyDescent="0.35">
      <c r="A5467">
        <v>181.47000000000003</v>
      </c>
      <c r="B5467">
        <v>5</v>
      </c>
      <c r="C5467">
        <v>0.7</v>
      </c>
      <c r="D5467">
        <v>-320.59699999999998</v>
      </c>
    </row>
    <row r="5468" spans="1:4" x14ac:dyDescent="0.35">
      <c r="A5468">
        <v>16.176000000000002</v>
      </c>
      <c r="B5468">
        <v>3</v>
      </c>
      <c r="C5468">
        <v>0.2</v>
      </c>
      <c r="D5468">
        <v>6.0659999999999989</v>
      </c>
    </row>
    <row r="5469" spans="1:4" x14ac:dyDescent="0.35">
      <c r="A5469">
        <v>122.352</v>
      </c>
      <c r="B5469">
        <v>3</v>
      </c>
      <c r="C5469">
        <v>0.2</v>
      </c>
      <c r="D5469">
        <v>13.764599999999994</v>
      </c>
    </row>
    <row r="5470" spans="1:4" x14ac:dyDescent="0.35">
      <c r="A5470">
        <v>585.55200000000002</v>
      </c>
      <c r="B5470">
        <v>3</v>
      </c>
      <c r="C5470">
        <v>0.2</v>
      </c>
      <c r="D5470">
        <v>73.19399999999996</v>
      </c>
    </row>
    <row r="5471" spans="1:4" x14ac:dyDescent="0.35">
      <c r="A5471">
        <v>19.440000000000001</v>
      </c>
      <c r="B5471">
        <v>3</v>
      </c>
      <c r="C5471">
        <v>0</v>
      </c>
      <c r="D5471">
        <v>9.3312000000000008</v>
      </c>
    </row>
    <row r="5472" spans="1:4" x14ac:dyDescent="0.35">
      <c r="A5472">
        <v>123.92000000000002</v>
      </c>
      <c r="B5472">
        <v>5</v>
      </c>
      <c r="C5472">
        <v>0.2</v>
      </c>
      <c r="D5472">
        <v>9.2939999999999969</v>
      </c>
    </row>
    <row r="5473" spans="1:4" x14ac:dyDescent="0.35">
      <c r="A5473">
        <v>13.360000000000001</v>
      </c>
      <c r="B5473">
        <v>5</v>
      </c>
      <c r="C5473">
        <v>0.2</v>
      </c>
      <c r="D5473">
        <v>4.0080000000000009</v>
      </c>
    </row>
    <row r="5474" spans="1:4" x14ac:dyDescent="0.35">
      <c r="A5474">
        <v>78.256</v>
      </c>
      <c r="B5474">
        <v>2</v>
      </c>
      <c r="C5474">
        <v>0.2</v>
      </c>
      <c r="D5474">
        <v>-17.607599999999998</v>
      </c>
    </row>
    <row r="5475" spans="1:4" x14ac:dyDescent="0.35">
      <c r="A5475">
        <v>102.01800000000001</v>
      </c>
      <c r="B5475">
        <v>7</v>
      </c>
      <c r="C5475">
        <v>0.7</v>
      </c>
      <c r="D5475">
        <v>-183.6323999999999</v>
      </c>
    </row>
    <row r="5476" spans="1:4" x14ac:dyDescent="0.35">
      <c r="A5476">
        <v>750.68</v>
      </c>
      <c r="B5476">
        <v>2</v>
      </c>
      <c r="C5476">
        <v>0</v>
      </c>
      <c r="D5476">
        <v>37.533999999999992</v>
      </c>
    </row>
    <row r="5477" spans="1:4" x14ac:dyDescent="0.35">
      <c r="A5477">
        <v>44.400000000000006</v>
      </c>
      <c r="B5477">
        <v>3</v>
      </c>
      <c r="C5477">
        <v>0</v>
      </c>
      <c r="D5477">
        <v>22.200000000000003</v>
      </c>
    </row>
    <row r="5478" spans="1:4" x14ac:dyDescent="0.35">
      <c r="A5478">
        <v>84.55</v>
      </c>
      <c r="B5478">
        <v>5</v>
      </c>
      <c r="C5478">
        <v>0</v>
      </c>
      <c r="D5478">
        <v>22.828499999999998</v>
      </c>
    </row>
    <row r="5479" spans="1:4" x14ac:dyDescent="0.35">
      <c r="A5479">
        <v>17.940000000000001</v>
      </c>
      <c r="B5479">
        <v>3</v>
      </c>
      <c r="C5479">
        <v>0</v>
      </c>
      <c r="D5479">
        <v>8.7906000000000013</v>
      </c>
    </row>
    <row r="5480" spans="1:4" x14ac:dyDescent="0.35">
      <c r="A5480">
        <v>128.39999999999998</v>
      </c>
      <c r="B5480">
        <v>3</v>
      </c>
      <c r="C5480">
        <v>0</v>
      </c>
      <c r="D5480">
        <v>62.915999999999997</v>
      </c>
    </row>
    <row r="5481" spans="1:4" x14ac:dyDescent="0.35">
      <c r="A5481">
        <v>1.8690000000000004</v>
      </c>
      <c r="B5481">
        <v>1</v>
      </c>
      <c r="C5481">
        <v>0.7</v>
      </c>
      <c r="D5481">
        <v>-1.3082999999999996</v>
      </c>
    </row>
    <row r="5482" spans="1:4" x14ac:dyDescent="0.35">
      <c r="A5482">
        <v>103.19200000000001</v>
      </c>
      <c r="B5482">
        <v>1</v>
      </c>
      <c r="C5482">
        <v>0.2</v>
      </c>
      <c r="D5482">
        <v>11.609099999999998</v>
      </c>
    </row>
    <row r="5483" spans="1:4" x14ac:dyDescent="0.35">
      <c r="A5483">
        <v>36</v>
      </c>
      <c r="B5483">
        <v>2</v>
      </c>
      <c r="C5483">
        <v>0</v>
      </c>
      <c r="D5483">
        <v>6.4799999999999969</v>
      </c>
    </row>
    <row r="5484" spans="1:4" x14ac:dyDescent="0.35">
      <c r="A5484">
        <v>239.96</v>
      </c>
      <c r="B5484">
        <v>4</v>
      </c>
      <c r="C5484">
        <v>0</v>
      </c>
      <c r="D5484">
        <v>115.1808</v>
      </c>
    </row>
    <row r="5485" spans="1:4" x14ac:dyDescent="0.35">
      <c r="A5485">
        <v>40.68</v>
      </c>
      <c r="B5485">
        <v>2</v>
      </c>
      <c r="C5485">
        <v>0</v>
      </c>
      <c r="D5485">
        <v>0.40679999999999694</v>
      </c>
    </row>
    <row r="5486" spans="1:4" x14ac:dyDescent="0.35">
      <c r="A5486">
        <v>419.13599999999997</v>
      </c>
      <c r="B5486">
        <v>4</v>
      </c>
      <c r="C5486">
        <v>0.2</v>
      </c>
      <c r="D5486">
        <v>-68.1096</v>
      </c>
    </row>
    <row r="5487" spans="1:4" x14ac:dyDescent="0.35">
      <c r="A5487">
        <v>23.472000000000001</v>
      </c>
      <c r="B5487">
        <v>3</v>
      </c>
      <c r="C5487">
        <v>0.2</v>
      </c>
      <c r="D5487">
        <v>7.6283999999999974</v>
      </c>
    </row>
    <row r="5488" spans="1:4" x14ac:dyDescent="0.35">
      <c r="A5488">
        <v>3.5919999999999992</v>
      </c>
      <c r="B5488">
        <v>4</v>
      </c>
      <c r="C5488">
        <v>0.8</v>
      </c>
      <c r="D5488">
        <v>-6.2860000000000031</v>
      </c>
    </row>
    <row r="5489" spans="1:4" x14ac:dyDescent="0.35">
      <c r="A5489">
        <v>23.976000000000003</v>
      </c>
      <c r="B5489">
        <v>3</v>
      </c>
      <c r="C5489">
        <v>0.2</v>
      </c>
      <c r="D5489">
        <v>-5.694300000000001</v>
      </c>
    </row>
    <row r="5490" spans="1:4" x14ac:dyDescent="0.35">
      <c r="A5490">
        <v>6.2640000000000002</v>
      </c>
      <c r="B5490">
        <v>3</v>
      </c>
      <c r="C5490">
        <v>0.2</v>
      </c>
      <c r="D5490">
        <v>2.0358000000000001</v>
      </c>
    </row>
    <row r="5491" spans="1:4" x14ac:dyDescent="0.35">
      <c r="A5491">
        <v>20.808</v>
      </c>
      <c r="B5491">
        <v>3</v>
      </c>
      <c r="C5491">
        <v>0.2</v>
      </c>
      <c r="D5491">
        <v>1.8207000000000013</v>
      </c>
    </row>
    <row r="5492" spans="1:4" x14ac:dyDescent="0.35">
      <c r="A5492">
        <v>218.35200000000003</v>
      </c>
      <c r="B5492">
        <v>3</v>
      </c>
      <c r="C5492">
        <v>0.2</v>
      </c>
      <c r="D5492">
        <v>-19.105800000000016</v>
      </c>
    </row>
    <row r="5493" spans="1:4" x14ac:dyDescent="0.35">
      <c r="A5493">
        <v>18.16</v>
      </c>
      <c r="B5493">
        <v>2</v>
      </c>
      <c r="C5493">
        <v>0.2</v>
      </c>
      <c r="D5493">
        <v>1.8160000000000016</v>
      </c>
    </row>
    <row r="5494" spans="1:4" x14ac:dyDescent="0.35">
      <c r="A5494">
        <v>7.36</v>
      </c>
      <c r="B5494">
        <v>2</v>
      </c>
      <c r="C5494">
        <v>0</v>
      </c>
      <c r="D5494">
        <v>0.14719999999999978</v>
      </c>
    </row>
    <row r="5495" spans="1:4" x14ac:dyDescent="0.35">
      <c r="A5495">
        <v>41.4</v>
      </c>
      <c r="B5495">
        <v>4</v>
      </c>
      <c r="C5495">
        <v>0</v>
      </c>
      <c r="D5495">
        <v>19.872</v>
      </c>
    </row>
    <row r="5496" spans="1:4" x14ac:dyDescent="0.35">
      <c r="A5496">
        <v>411.33199999999999</v>
      </c>
      <c r="B5496">
        <v>4</v>
      </c>
      <c r="C5496">
        <v>0.15</v>
      </c>
      <c r="D5496">
        <v>-4.8391999999999769</v>
      </c>
    </row>
    <row r="5497" spans="1:4" x14ac:dyDescent="0.35">
      <c r="A5497">
        <v>7.6560000000000006</v>
      </c>
      <c r="B5497">
        <v>4</v>
      </c>
      <c r="C5497">
        <v>0.7</v>
      </c>
      <c r="D5497">
        <v>-6.1247999999999987</v>
      </c>
    </row>
    <row r="5498" spans="1:4" x14ac:dyDescent="0.35">
      <c r="A5498">
        <v>63.920000000000009</v>
      </c>
      <c r="B5498">
        <v>2</v>
      </c>
      <c r="C5498">
        <v>0.2</v>
      </c>
      <c r="D5498">
        <v>19.176000000000002</v>
      </c>
    </row>
    <row r="5499" spans="1:4" x14ac:dyDescent="0.35">
      <c r="A5499">
        <v>6.56</v>
      </c>
      <c r="B5499">
        <v>2</v>
      </c>
      <c r="C5499">
        <v>0</v>
      </c>
      <c r="D5499">
        <v>1.9023999999999992</v>
      </c>
    </row>
    <row r="5500" spans="1:4" x14ac:dyDescent="0.35">
      <c r="A5500">
        <v>7.83</v>
      </c>
      <c r="B5500">
        <v>3</v>
      </c>
      <c r="C5500">
        <v>0</v>
      </c>
      <c r="D5500">
        <v>3.6017999999999999</v>
      </c>
    </row>
    <row r="5501" spans="1:4" x14ac:dyDescent="0.35">
      <c r="A5501">
        <v>41.9</v>
      </c>
      <c r="B5501">
        <v>2</v>
      </c>
      <c r="C5501">
        <v>0</v>
      </c>
      <c r="D5501">
        <v>8.7989999999999995</v>
      </c>
    </row>
    <row r="5502" spans="1:4" x14ac:dyDescent="0.35">
      <c r="A5502">
        <v>664.14599999999996</v>
      </c>
      <c r="B5502">
        <v>6</v>
      </c>
      <c r="C5502">
        <v>0.1</v>
      </c>
      <c r="D5502">
        <v>88.552800000000005</v>
      </c>
    </row>
    <row r="5503" spans="1:4" x14ac:dyDescent="0.35">
      <c r="A5503">
        <v>8.9600000000000009</v>
      </c>
      <c r="B5503">
        <v>2</v>
      </c>
      <c r="C5503">
        <v>0</v>
      </c>
      <c r="D5503">
        <v>4.3904000000000005</v>
      </c>
    </row>
    <row r="5504" spans="1:4" x14ac:dyDescent="0.35">
      <c r="A5504">
        <v>3.3119999999999998</v>
      </c>
      <c r="B5504">
        <v>1</v>
      </c>
      <c r="C5504">
        <v>0.2</v>
      </c>
      <c r="D5504">
        <v>0.66239999999999977</v>
      </c>
    </row>
    <row r="5505" spans="1:4" x14ac:dyDescent="0.35">
      <c r="A5505">
        <v>20.136000000000003</v>
      </c>
      <c r="B5505">
        <v>3</v>
      </c>
      <c r="C5505">
        <v>0.2</v>
      </c>
      <c r="D5505">
        <v>1.2584999999999997</v>
      </c>
    </row>
    <row r="5506" spans="1:4" x14ac:dyDescent="0.35">
      <c r="A5506">
        <v>8.8559999999999999</v>
      </c>
      <c r="B5506">
        <v>3</v>
      </c>
      <c r="C5506">
        <v>0.2</v>
      </c>
      <c r="D5506">
        <v>2.8781999999999992</v>
      </c>
    </row>
    <row r="5507" spans="1:4" x14ac:dyDescent="0.35">
      <c r="A5507">
        <v>859.19999999999993</v>
      </c>
      <c r="B5507">
        <v>4</v>
      </c>
      <c r="C5507">
        <v>0.4</v>
      </c>
      <c r="D5507">
        <v>-186.15999999999997</v>
      </c>
    </row>
    <row r="5508" spans="1:4" x14ac:dyDescent="0.35">
      <c r="A5508">
        <v>61.96</v>
      </c>
      <c r="B5508">
        <v>2</v>
      </c>
      <c r="C5508">
        <v>0</v>
      </c>
      <c r="D5508">
        <v>27.881999999999998</v>
      </c>
    </row>
    <row r="5509" spans="1:4" x14ac:dyDescent="0.35">
      <c r="A5509">
        <v>17.920000000000002</v>
      </c>
      <c r="B5509">
        <v>4</v>
      </c>
      <c r="C5509">
        <v>0</v>
      </c>
      <c r="D5509">
        <v>8.6016000000000012</v>
      </c>
    </row>
    <row r="5510" spans="1:4" x14ac:dyDescent="0.35">
      <c r="A5510">
        <v>145.9</v>
      </c>
      <c r="B5510">
        <v>5</v>
      </c>
      <c r="C5510">
        <v>0</v>
      </c>
      <c r="D5510">
        <v>62.736999999999995</v>
      </c>
    </row>
    <row r="5511" spans="1:4" x14ac:dyDescent="0.35">
      <c r="A5511">
        <v>56.704000000000001</v>
      </c>
      <c r="B5511">
        <v>2</v>
      </c>
      <c r="C5511">
        <v>0.2</v>
      </c>
      <c r="D5511">
        <v>19.137599999999992</v>
      </c>
    </row>
    <row r="5512" spans="1:4" x14ac:dyDescent="0.35">
      <c r="A5512">
        <v>11.120000000000001</v>
      </c>
      <c r="B5512">
        <v>2</v>
      </c>
      <c r="C5512">
        <v>0.2</v>
      </c>
      <c r="D5512">
        <v>3.4749999999999996</v>
      </c>
    </row>
    <row r="5513" spans="1:4" x14ac:dyDescent="0.35">
      <c r="A5513">
        <v>32.896000000000001</v>
      </c>
      <c r="B5513">
        <v>4</v>
      </c>
      <c r="C5513">
        <v>0.2</v>
      </c>
      <c r="D5513">
        <v>11.102399999999996</v>
      </c>
    </row>
    <row r="5514" spans="1:4" x14ac:dyDescent="0.35">
      <c r="A5514">
        <v>22.776000000000003</v>
      </c>
      <c r="B5514">
        <v>3</v>
      </c>
      <c r="C5514">
        <v>0.2</v>
      </c>
      <c r="D5514">
        <v>7.6868999999999996</v>
      </c>
    </row>
    <row r="5515" spans="1:4" x14ac:dyDescent="0.35">
      <c r="A5515">
        <v>239.96999999999997</v>
      </c>
      <c r="B5515">
        <v>3</v>
      </c>
      <c r="C5515">
        <v>0</v>
      </c>
      <c r="D5515">
        <v>2.3996999999999815</v>
      </c>
    </row>
    <row r="5516" spans="1:4" x14ac:dyDescent="0.35">
      <c r="A5516">
        <v>160.32</v>
      </c>
      <c r="B5516">
        <v>2</v>
      </c>
      <c r="C5516">
        <v>0</v>
      </c>
      <c r="D5516">
        <v>44.889600000000002</v>
      </c>
    </row>
    <row r="5517" spans="1:4" x14ac:dyDescent="0.35">
      <c r="A5517">
        <v>128.85000000000002</v>
      </c>
      <c r="B5517">
        <v>3</v>
      </c>
      <c r="C5517">
        <v>0</v>
      </c>
      <c r="D5517">
        <v>3.8654999999999973</v>
      </c>
    </row>
    <row r="5518" spans="1:4" x14ac:dyDescent="0.35">
      <c r="A5518">
        <v>1319.96</v>
      </c>
      <c r="B5518">
        <v>4</v>
      </c>
      <c r="C5518">
        <v>0</v>
      </c>
      <c r="D5518">
        <v>527.98400000000004</v>
      </c>
    </row>
    <row r="5519" spans="1:4" x14ac:dyDescent="0.35">
      <c r="A5519">
        <v>239.95999999999998</v>
      </c>
      <c r="B5519">
        <v>10</v>
      </c>
      <c r="C5519">
        <v>0.3</v>
      </c>
      <c r="D5519">
        <v>-10.283999999999992</v>
      </c>
    </row>
    <row r="5520" spans="1:4" x14ac:dyDescent="0.35">
      <c r="A5520">
        <v>54.768000000000001</v>
      </c>
      <c r="B5520">
        <v>2</v>
      </c>
      <c r="C5520">
        <v>0.2</v>
      </c>
      <c r="D5520">
        <v>6.8459999999999965</v>
      </c>
    </row>
    <row r="5521" spans="1:4" x14ac:dyDescent="0.35">
      <c r="A5521">
        <v>13.392000000000001</v>
      </c>
      <c r="B5521">
        <v>3</v>
      </c>
      <c r="C5521">
        <v>0.2</v>
      </c>
      <c r="D5521">
        <v>3.1806000000000005</v>
      </c>
    </row>
    <row r="5522" spans="1:4" x14ac:dyDescent="0.35">
      <c r="A5522">
        <v>23.92</v>
      </c>
      <c r="B5522">
        <v>5</v>
      </c>
      <c r="C5522">
        <v>0.2</v>
      </c>
      <c r="D5522">
        <v>8.6709999999999994</v>
      </c>
    </row>
    <row r="5523" spans="1:4" x14ac:dyDescent="0.35">
      <c r="A5523">
        <v>255.96799999999999</v>
      </c>
      <c r="B5523">
        <v>4</v>
      </c>
      <c r="C5523">
        <v>0.2</v>
      </c>
      <c r="D5523">
        <v>-28.796399999999984</v>
      </c>
    </row>
    <row r="5524" spans="1:4" x14ac:dyDescent="0.35">
      <c r="A5524">
        <v>21.552000000000003</v>
      </c>
      <c r="B5524">
        <v>6</v>
      </c>
      <c r="C5524">
        <v>0.2</v>
      </c>
      <c r="D5524">
        <v>7.0043999999999977</v>
      </c>
    </row>
    <row r="5525" spans="1:4" x14ac:dyDescent="0.35">
      <c r="A5525">
        <v>58.24</v>
      </c>
      <c r="B5525">
        <v>4</v>
      </c>
      <c r="C5525">
        <v>0</v>
      </c>
      <c r="D5525">
        <v>15.724800000000002</v>
      </c>
    </row>
    <row r="5526" spans="1:4" x14ac:dyDescent="0.35">
      <c r="A5526">
        <v>80.28</v>
      </c>
      <c r="B5526">
        <v>12</v>
      </c>
      <c r="C5526">
        <v>0</v>
      </c>
      <c r="D5526">
        <v>36.928799999999995</v>
      </c>
    </row>
    <row r="5527" spans="1:4" x14ac:dyDescent="0.35">
      <c r="A5527">
        <v>9.7799999999999994</v>
      </c>
      <c r="B5527">
        <v>2</v>
      </c>
      <c r="C5527">
        <v>0</v>
      </c>
      <c r="D5527">
        <v>4.0098000000000003</v>
      </c>
    </row>
    <row r="5528" spans="1:4" x14ac:dyDescent="0.35">
      <c r="A5528">
        <v>1.81</v>
      </c>
      <c r="B5528">
        <v>1</v>
      </c>
      <c r="C5528">
        <v>0</v>
      </c>
      <c r="D5528">
        <v>0.65159999999999996</v>
      </c>
    </row>
    <row r="5529" spans="1:4" x14ac:dyDescent="0.35">
      <c r="A5529">
        <v>37.94</v>
      </c>
      <c r="B5529">
        <v>2</v>
      </c>
      <c r="C5529">
        <v>0</v>
      </c>
      <c r="D5529">
        <v>18.211199999999998</v>
      </c>
    </row>
    <row r="5530" spans="1:4" x14ac:dyDescent="0.35">
      <c r="A5530">
        <v>79.959999999999994</v>
      </c>
      <c r="B5530">
        <v>5</v>
      </c>
      <c r="C5530">
        <v>0.2</v>
      </c>
      <c r="D5530">
        <v>27.985999999999994</v>
      </c>
    </row>
    <row r="5531" spans="1:4" x14ac:dyDescent="0.35">
      <c r="A5531">
        <v>115.29600000000001</v>
      </c>
      <c r="B5531">
        <v>3</v>
      </c>
      <c r="C5531">
        <v>0.2</v>
      </c>
      <c r="D5531">
        <v>40.353599999999986</v>
      </c>
    </row>
    <row r="5532" spans="1:4" x14ac:dyDescent="0.35">
      <c r="A5532">
        <v>2479.96</v>
      </c>
      <c r="B5532">
        <v>4</v>
      </c>
      <c r="C5532">
        <v>0</v>
      </c>
      <c r="D5532">
        <v>743.98799999999983</v>
      </c>
    </row>
    <row r="5533" spans="1:4" x14ac:dyDescent="0.35">
      <c r="A5533">
        <v>179.94</v>
      </c>
      <c r="B5533">
        <v>6</v>
      </c>
      <c r="C5533">
        <v>0</v>
      </c>
      <c r="D5533">
        <v>75.57480000000001</v>
      </c>
    </row>
    <row r="5534" spans="1:4" x14ac:dyDescent="0.35">
      <c r="A5534">
        <v>26.849999999999998</v>
      </c>
      <c r="B5534">
        <v>3</v>
      </c>
      <c r="C5534">
        <v>0</v>
      </c>
      <c r="D5534">
        <v>5.101499999999997</v>
      </c>
    </row>
    <row r="5535" spans="1:4" x14ac:dyDescent="0.35">
      <c r="A5535">
        <v>323.37</v>
      </c>
      <c r="B5535">
        <v>3</v>
      </c>
      <c r="C5535">
        <v>0</v>
      </c>
      <c r="D5535">
        <v>129.34800000000001</v>
      </c>
    </row>
    <row r="5536" spans="1:4" x14ac:dyDescent="0.35">
      <c r="A5536">
        <v>59.94</v>
      </c>
      <c r="B5536">
        <v>3</v>
      </c>
      <c r="C5536">
        <v>0</v>
      </c>
      <c r="D5536">
        <v>28.171799999999998</v>
      </c>
    </row>
    <row r="5537" spans="1:4" x14ac:dyDescent="0.35">
      <c r="A5537">
        <v>64.14</v>
      </c>
      <c r="B5537">
        <v>3</v>
      </c>
      <c r="C5537">
        <v>0</v>
      </c>
      <c r="D5537">
        <v>30.787199999999999</v>
      </c>
    </row>
    <row r="5538" spans="1:4" x14ac:dyDescent="0.35">
      <c r="A5538">
        <v>11.67</v>
      </c>
      <c r="B5538">
        <v>3</v>
      </c>
      <c r="C5538">
        <v>0</v>
      </c>
      <c r="D5538">
        <v>5.6015999999999995</v>
      </c>
    </row>
    <row r="5539" spans="1:4" x14ac:dyDescent="0.35">
      <c r="A5539">
        <v>12.96</v>
      </c>
      <c r="B5539">
        <v>2</v>
      </c>
      <c r="C5539">
        <v>0</v>
      </c>
      <c r="D5539">
        <v>6.2208000000000006</v>
      </c>
    </row>
    <row r="5540" spans="1:4" x14ac:dyDescent="0.35">
      <c r="A5540">
        <v>17.43</v>
      </c>
      <c r="B5540">
        <v>3</v>
      </c>
      <c r="C5540">
        <v>0</v>
      </c>
      <c r="D5540">
        <v>8.0177999999999994</v>
      </c>
    </row>
    <row r="5541" spans="1:4" x14ac:dyDescent="0.35">
      <c r="A5541">
        <v>181.98599999999999</v>
      </c>
      <c r="B5541">
        <v>2</v>
      </c>
      <c r="C5541">
        <v>0.3</v>
      </c>
      <c r="D5541">
        <v>-54.595799999999997</v>
      </c>
    </row>
    <row r="5542" spans="1:4" x14ac:dyDescent="0.35">
      <c r="A5542">
        <v>1.5919999999999996</v>
      </c>
      <c r="B5542">
        <v>2</v>
      </c>
      <c r="C5542">
        <v>0.8</v>
      </c>
      <c r="D5542">
        <v>-2.6268000000000002</v>
      </c>
    </row>
    <row r="5543" spans="1:4" x14ac:dyDescent="0.35">
      <c r="A5543">
        <v>22.344000000000001</v>
      </c>
      <c r="B5543">
        <v>3</v>
      </c>
      <c r="C5543">
        <v>0.2</v>
      </c>
      <c r="D5543">
        <v>2.5136999999999983</v>
      </c>
    </row>
    <row r="5544" spans="1:4" x14ac:dyDescent="0.35">
      <c r="A5544">
        <v>455.97</v>
      </c>
      <c r="B5544">
        <v>6</v>
      </c>
      <c r="C5544">
        <v>0.5</v>
      </c>
      <c r="D5544">
        <v>-218.86559999999997</v>
      </c>
    </row>
    <row r="5545" spans="1:4" x14ac:dyDescent="0.35">
      <c r="A5545">
        <v>10.440000000000001</v>
      </c>
      <c r="B5545">
        <v>6</v>
      </c>
      <c r="C5545">
        <v>0.7</v>
      </c>
      <c r="D5545">
        <v>-7.6559999999999988</v>
      </c>
    </row>
    <row r="5546" spans="1:4" x14ac:dyDescent="0.35">
      <c r="A5546">
        <v>5.2140000000000004</v>
      </c>
      <c r="B5546">
        <v>2</v>
      </c>
      <c r="C5546">
        <v>0.7</v>
      </c>
      <c r="D5546">
        <v>-4.1711999999999989</v>
      </c>
    </row>
    <row r="5547" spans="1:4" x14ac:dyDescent="0.35">
      <c r="A5547">
        <v>67.400000000000006</v>
      </c>
      <c r="B5547">
        <v>5</v>
      </c>
      <c r="C5547">
        <v>0</v>
      </c>
      <c r="D5547">
        <v>17.523999999999997</v>
      </c>
    </row>
    <row r="5548" spans="1:4" x14ac:dyDescent="0.35">
      <c r="A5548">
        <v>25.16</v>
      </c>
      <c r="B5548">
        <v>2</v>
      </c>
      <c r="C5548">
        <v>0</v>
      </c>
      <c r="D5548">
        <v>10.567200000000001</v>
      </c>
    </row>
    <row r="5549" spans="1:4" x14ac:dyDescent="0.35">
      <c r="A5549">
        <v>126.56</v>
      </c>
      <c r="B5549">
        <v>4</v>
      </c>
      <c r="C5549">
        <v>0.2</v>
      </c>
      <c r="D5549">
        <v>47.459999999999994</v>
      </c>
    </row>
    <row r="5550" spans="1:4" x14ac:dyDescent="0.35">
      <c r="A5550">
        <v>43.68</v>
      </c>
      <c r="B5550">
        <v>3</v>
      </c>
      <c r="C5550">
        <v>0</v>
      </c>
      <c r="D5550">
        <v>11.793600000000001</v>
      </c>
    </row>
    <row r="5551" spans="1:4" x14ac:dyDescent="0.35">
      <c r="A5551">
        <v>139.92999999999998</v>
      </c>
      <c r="B5551">
        <v>7</v>
      </c>
      <c r="C5551">
        <v>0</v>
      </c>
      <c r="D5551">
        <v>34.982499999999987</v>
      </c>
    </row>
    <row r="5552" spans="1:4" x14ac:dyDescent="0.35">
      <c r="A5552">
        <v>2.6720000000000002</v>
      </c>
      <c r="B5552">
        <v>1</v>
      </c>
      <c r="C5552">
        <v>0.2</v>
      </c>
      <c r="D5552">
        <v>0.33399999999999974</v>
      </c>
    </row>
    <row r="5553" spans="1:4" x14ac:dyDescent="0.35">
      <c r="A5553">
        <v>16.656000000000002</v>
      </c>
      <c r="B5553">
        <v>6</v>
      </c>
      <c r="C5553">
        <v>0.2</v>
      </c>
      <c r="D5553">
        <v>-3.123000000000002</v>
      </c>
    </row>
    <row r="5554" spans="1:4" x14ac:dyDescent="0.35">
      <c r="A5554">
        <v>79.512000000000015</v>
      </c>
      <c r="B5554">
        <v>3</v>
      </c>
      <c r="C5554">
        <v>0.2</v>
      </c>
      <c r="D5554">
        <v>20.8719</v>
      </c>
    </row>
    <row r="5555" spans="1:4" x14ac:dyDescent="0.35">
      <c r="A5555">
        <v>36.288000000000011</v>
      </c>
      <c r="B5555">
        <v>7</v>
      </c>
      <c r="C5555">
        <v>0.2</v>
      </c>
      <c r="D5555">
        <v>12.700800000000001</v>
      </c>
    </row>
    <row r="5556" spans="1:4" x14ac:dyDescent="0.35">
      <c r="A5556">
        <v>67.993199999999987</v>
      </c>
      <c r="B5556">
        <v>1</v>
      </c>
      <c r="C5556">
        <v>0.32</v>
      </c>
      <c r="D5556">
        <v>-12.998700000000007</v>
      </c>
    </row>
    <row r="5557" spans="1:4" x14ac:dyDescent="0.35">
      <c r="A5557">
        <v>10.16</v>
      </c>
      <c r="B5557">
        <v>2</v>
      </c>
      <c r="C5557">
        <v>0</v>
      </c>
      <c r="D5557">
        <v>3.4543999999999997</v>
      </c>
    </row>
    <row r="5558" spans="1:4" x14ac:dyDescent="0.35">
      <c r="A5558">
        <v>6.16</v>
      </c>
      <c r="B5558">
        <v>2</v>
      </c>
      <c r="C5558">
        <v>0</v>
      </c>
      <c r="D5558">
        <v>1.9711999999999996</v>
      </c>
    </row>
    <row r="5559" spans="1:4" x14ac:dyDescent="0.35">
      <c r="A5559">
        <v>56.3</v>
      </c>
      <c r="B5559">
        <v>2</v>
      </c>
      <c r="C5559">
        <v>0</v>
      </c>
      <c r="D5559">
        <v>15.764000000000003</v>
      </c>
    </row>
    <row r="5560" spans="1:4" x14ac:dyDescent="0.35">
      <c r="A5560">
        <v>6.48</v>
      </c>
      <c r="B5560">
        <v>1</v>
      </c>
      <c r="C5560">
        <v>0</v>
      </c>
      <c r="D5560">
        <v>3.1104000000000003</v>
      </c>
    </row>
    <row r="5561" spans="1:4" x14ac:dyDescent="0.35">
      <c r="A5561">
        <v>1325.8500000000001</v>
      </c>
      <c r="B5561">
        <v>5</v>
      </c>
      <c r="C5561">
        <v>0</v>
      </c>
      <c r="D5561">
        <v>238.65299999999991</v>
      </c>
    </row>
    <row r="5562" spans="1:4" x14ac:dyDescent="0.35">
      <c r="A5562">
        <v>14.940000000000001</v>
      </c>
      <c r="B5562">
        <v>3</v>
      </c>
      <c r="C5562">
        <v>0</v>
      </c>
      <c r="D5562">
        <v>6.8723999999999998</v>
      </c>
    </row>
    <row r="5563" spans="1:4" x14ac:dyDescent="0.35">
      <c r="A5563">
        <v>34.54</v>
      </c>
      <c r="B5563">
        <v>1</v>
      </c>
      <c r="C5563">
        <v>0</v>
      </c>
      <c r="D5563">
        <v>17.27</v>
      </c>
    </row>
    <row r="5564" spans="1:4" x14ac:dyDescent="0.35">
      <c r="A5564">
        <v>2999.95</v>
      </c>
      <c r="B5564">
        <v>5</v>
      </c>
      <c r="C5564">
        <v>0</v>
      </c>
      <c r="D5564">
        <v>1439.9760000000001</v>
      </c>
    </row>
    <row r="5565" spans="1:4" x14ac:dyDescent="0.35">
      <c r="A5565">
        <v>64.12</v>
      </c>
      <c r="B5565">
        <v>4</v>
      </c>
      <c r="C5565">
        <v>0</v>
      </c>
      <c r="D5565">
        <v>30.7776</v>
      </c>
    </row>
    <row r="5566" spans="1:4" x14ac:dyDescent="0.35">
      <c r="A5566">
        <v>19.456000000000003</v>
      </c>
      <c r="B5566">
        <v>4</v>
      </c>
      <c r="C5566">
        <v>0.2</v>
      </c>
      <c r="D5566">
        <v>2.188799999999997</v>
      </c>
    </row>
    <row r="5567" spans="1:4" x14ac:dyDescent="0.35">
      <c r="A5567">
        <v>209.98599999999999</v>
      </c>
      <c r="B5567">
        <v>2</v>
      </c>
      <c r="C5567">
        <v>0.3</v>
      </c>
      <c r="D5567">
        <v>8.9993999999999801</v>
      </c>
    </row>
    <row r="5568" spans="1:4" x14ac:dyDescent="0.35">
      <c r="A5568">
        <v>29.760000000000005</v>
      </c>
      <c r="B5568">
        <v>5</v>
      </c>
      <c r="C5568">
        <v>0.2</v>
      </c>
      <c r="D5568">
        <v>1.8599999999999994</v>
      </c>
    </row>
    <row r="5569" spans="1:4" x14ac:dyDescent="0.35">
      <c r="A5569">
        <v>89.768000000000001</v>
      </c>
      <c r="B5569">
        <v>1</v>
      </c>
      <c r="C5569">
        <v>0.3</v>
      </c>
      <c r="D5569">
        <v>-2.5647999999999982</v>
      </c>
    </row>
    <row r="5570" spans="1:4" x14ac:dyDescent="0.35">
      <c r="A5570">
        <v>959.98400000000004</v>
      </c>
      <c r="B5570">
        <v>2</v>
      </c>
      <c r="C5570">
        <v>0.2</v>
      </c>
      <c r="D5570">
        <v>335.99440000000004</v>
      </c>
    </row>
    <row r="5571" spans="1:4" x14ac:dyDescent="0.35">
      <c r="A5571">
        <v>15.552000000000003</v>
      </c>
      <c r="B5571">
        <v>3</v>
      </c>
      <c r="C5571">
        <v>0.2</v>
      </c>
      <c r="D5571">
        <v>5.6375999999999999</v>
      </c>
    </row>
    <row r="5572" spans="1:4" x14ac:dyDescent="0.35">
      <c r="A5572">
        <v>34.360000000000007</v>
      </c>
      <c r="B5572">
        <v>1</v>
      </c>
      <c r="C5572">
        <v>0.2</v>
      </c>
      <c r="D5572">
        <v>-7.3015000000000025</v>
      </c>
    </row>
    <row r="5573" spans="1:4" x14ac:dyDescent="0.35">
      <c r="A5573">
        <v>98.376000000000005</v>
      </c>
      <c r="B5573">
        <v>3</v>
      </c>
      <c r="C5573">
        <v>0.2</v>
      </c>
      <c r="D5573">
        <v>35.661300000000004</v>
      </c>
    </row>
    <row r="5574" spans="1:4" x14ac:dyDescent="0.35">
      <c r="A5574">
        <v>29.940000000000005</v>
      </c>
      <c r="B5574">
        <v>4</v>
      </c>
      <c r="C5574">
        <v>0.7</v>
      </c>
      <c r="D5574">
        <v>-23.952000000000005</v>
      </c>
    </row>
    <row r="5575" spans="1:4" x14ac:dyDescent="0.35">
      <c r="A5575">
        <v>17.472000000000001</v>
      </c>
      <c r="B5575">
        <v>3</v>
      </c>
      <c r="C5575">
        <v>0.2</v>
      </c>
      <c r="D5575">
        <v>5.6783999999999981</v>
      </c>
    </row>
    <row r="5576" spans="1:4" x14ac:dyDescent="0.35">
      <c r="A5576">
        <v>36.738</v>
      </c>
      <c r="B5576">
        <v>1</v>
      </c>
      <c r="C5576">
        <v>0.4</v>
      </c>
      <c r="D5576">
        <v>-9.1845000000000034</v>
      </c>
    </row>
    <row r="5577" spans="1:4" x14ac:dyDescent="0.35">
      <c r="A5577">
        <v>179.93999999999997</v>
      </c>
      <c r="B5577">
        <v>2</v>
      </c>
      <c r="C5577">
        <v>0.4</v>
      </c>
      <c r="D5577">
        <v>-44.984999999999999</v>
      </c>
    </row>
    <row r="5578" spans="1:4" x14ac:dyDescent="0.35">
      <c r="A5578">
        <v>383.64</v>
      </c>
      <c r="B5578">
        <v>6</v>
      </c>
      <c r="C5578">
        <v>0</v>
      </c>
      <c r="D5578">
        <v>122.76479999999999</v>
      </c>
    </row>
    <row r="5579" spans="1:4" x14ac:dyDescent="0.35">
      <c r="A5579">
        <v>56.519999999999996</v>
      </c>
      <c r="B5579">
        <v>3</v>
      </c>
      <c r="C5579">
        <v>0</v>
      </c>
      <c r="D5579">
        <v>15.8256</v>
      </c>
    </row>
    <row r="5580" spans="1:4" x14ac:dyDescent="0.35">
      <c r="A5580">
        <v>6.56</v>
      </c>
      <c r="B5580">
        <v>2</v>
      </c>
      <c r="C5580">
        <v>0</v>
      </c>
      <c r="D5580">
        <v>1.9023999999999992</v>
      </c>
    </row>
    <row r="5581" spans="1:4" x14ac:dyDescent="0.35">
      <c r="A5581">
        <v>243.92</v>
      </c>
      <c r="B5581">
        <v>5</v>
      </c>
      <c r="C5581">
        <v>0.2</v>
      </c>
      <c r="D5581">
        <v>-15.245000000000005</v>
      </c>
    </row>
    <row r="5582" spans="1:4" x14ac:dyDescent="0.35">
      <c r="A5582">
        <v>47.52</v>
      </c>
      <c r="B5582">
        <v>9</v>
      </c>
      <c r="C5582">
        <v>0</v>
      </c>
      <c r="D5582">
        <v>22.809600000000003</v>
      </c>
    </row>
    <row r="5583" spans="1:4" x14ac:dyDescent="0.35">
      <c r="A5583">
        <v>19.98</v>
      </c>
      <c r="B5583">
        <v>1</v>
      </c>
      <c r="C5583">
        <v>0</v>
      </c>
      <c r="D5583">
        <v>8.5914000000000019</v>
      </c>
    </row>
    <row r="5584" spans="1:4" x14ac:dyDescent="0.35">
      <c r="A5584">
        <v>8</v>
      </c>
      <c r="B5584">
        <v>5</v>
      </c>
      <c r="C5584">
        <v>0</v>
      </c>
      <c r="D5584">
        <v>3.4400000000000008</v>
      </c>
    </row>
    <row r="5585" spans="1:4" x14ac:dyDescent="0.35">
      <c r="A5585">
        <v>6.16</v>
      </c>
      <c r="B5585">
        <v>2</v>
      </c>
      <c r="C5585">
        <v>0</v>
      </c>
      <c r="D5585">
        <v>1.9711999999999996</v>
      </c>
    </row>
    <row r="5586" spans="1:4" x14ac:dyDescent="0.35">
      <c r="A5586">
        <v>83.56</v>
      </c>
      <c r="B5586">
        <v>4</v>
      </c>
      <c r="C5586">
        <v>0</v>
      </c>
      <c r="D5586">
        <v>1.6711999999999989</v>
      </c>
    </row>
    <row r="5587" spans="1:4" x14ac:dyDescent="0.35">
      <c r="A5587">
        <v>546.06000000000006</v>
      </c>
      <c r="B5587">
        <v>3</v>
      </c>
      <c r="C5587">
        <v>0</v>
      </c>
      <c r="D5587">
        <v>163.81799999999998</v>
      </c>
    </row>
    <row r="5588" spans="1:4" x14ac:dyDescent="0.35">
      <c r="A5588">
        <v>269.49</v>
      </c>
      <c r="B5588">
        <v>3</v>
      </c>
      <c r="C5588">
        <v>0</v>
      </c>
      <c r="D5588">
        <v>5.3897999999999939</v>
      </c>
    </row>
    <row r="5589" spans="1:4" x14ac:dyDescent="0.35">
      <c r="A5589">
        <v>10.9</v>
      </c>
      <c r="B5589">
        <v>5</v>
      </c>
      <c r="C5589">
        <v>0</v>
      </c>
      <c r="D5589">
        <v>3.5970000000000004</v>
      </c>
    </row>
    <row r="5590" spans="1:4" x14ac:dyDescent="0.35">
      <c r="A5590">
        <v>6.0960000000000001</v>
      </c>
      <c r="B5590">
        <v>2</v>
      </c>
      <c r="C5590">
        <v>0.2</v>
      </c>
      <c r="D5590">
        <v>2.2098</v>
      </c>
    </row>
    <row r="5591" spans="1:4" x14ac:dyDescent="0.35">
      <c r="A5591">
        <v>34.049999999999997</v>
      </c>
      <c r="B5591">
        <v>3</v>
      </c>
      <c r="C5591">
        <v>0</v>
      </c>
      <c r="D5591">
        <v>9.5340000000000025</v>
      </c>
    </row>
    <row r="5592" spans="1:4" x14ac:dyDescent="0.35">
      <c r="A5592">
        <v>352.38</v>
      </c>
      <c r="B5592">
        <v>2</v>
      </c>
      <c r="C5592">
        <v>0</v>
      </c>
      <c r="D5592">
        <v>81.047399999999982</v>
      </c>
    </row>
    <row r="5593" spans="1:4" x14ac:dyDescent="0.35">
      <c r="A5593">
        <v>245.98</v>
      </c>
      <c r="B5593">
        <v>2</v>
      </c>
      <c r="C5593">
        <v>0</v>
      </c>
      <c r="D5593">
        <v>27.057799999999986</v>
      </c>
    </row>
    <row r="5594" spans="1:4" x14ac:dyDescent="0.35">
      <c r="A5594">
        <v>18.940000000000001</v>
      </c>
      <c r="B5594">
        <v>1</v>
      </c>
      <c r="C5594">
        <v>0</v>
      </c>
      <c r="D5594">
        <v>9.4700000000000006</v>
      </c>
    </row>
    <row r="5595" spans="1:4" x14ac:dyDescent="0.35">
      <c r="A5595">
        <v>59.913000000000011</v>
      </c>
      <c r="B5595">
        <v>7</v>
      </c>
      <c r="C5595">
        <v>0.7</v>
      </c>
      <c r="D5595">
        <v>-45.933299999999988</v>
      </c>
    </row>
    <row r="5596" spans="1:4" x14ac:dyDescent="0.35">
      <c r="A5596">
        <v>391.98</v>
      </c>
      <c r="B5596">
        <v>2</v>
      </c>
      <c r="C5596">
        <v>0</v>
      </c>
      <c r="D5596">
        <v>109.75440000000003</v>
      </c>
    </row>
    <row r="5597" spans="1:4" x14ac:dyDescent="0.35">
      <c r="A5597">
        <v>437.84999999999997</v>
      </c>
      <c r="B5597">
        <v>3</v>
      </c>
      <c r="C5597">
        <v>0</v>
      </c>
      <c r="D5597">
        <v>131.35499999999996</v>
      </c>
    </row>
    <row r="5598" spans="1:4" x14ac:dyDescent="0.35">
      <c r="A5598">
        <v>68.62</v>
      </c>
      <c r="B5598">
        <v>2</v>
      </c>
      <c r="C5598">
        <v>0</v>
      </c>
      <c r="D5598">
        <v>32.251400000000004</v>
      </c>
    </row>
    <row r="5599" spans="1:4" x14ac:dyDescent="0.35">
      <c r="A5599">
        <v>25.02</v>
      </c>
      <c r="B5599">
        <v>3</v>
      </c>
      <c r="C5599">
        <v>0</v>
      </c>
      <c r="D5599">
        <v>6.5052000000000003</v>
      </c>
    </row>
    <row r="5600" spans="1:4" x14ac:dyDescent="0.35">
      <c r="A5600">
        <v>10.709999999999999</v>
      </c>
      <c r="B5600">
        <v>3</v>
      </c>
      <c r="C5600">
        <v>0</v>
      </c>
      <c r="D5600">
        <v>2.7845999999999997</v>
      </c>
    </row>
    <row r="5601" spans="1:4" x14ac:dyDescent="0.35">
      <c r="A5601">
        <v>55.984000000000009</v>
      </c>
      <c r="B5601">
        <v>2</v>
      </c>
      <c r="C5601">
        <v>0.2</v>
      </c>
      <c r="D5601">
        <v>4.1987999999999985</v>
      </c>
    </row>
    <row r="5602" spans="1:4" x14ac:dyDescent="0.35">
      <c r="A5602">
        <v>14.480000000000002</v>
      </c>
      <c r="B5602">
        <v>5</v>
      </c>
      <c r="C5602">
        <v>0.2</v>
      </c>
      <c r="D5602">
        <v>4.8869999999999987</v>
      </c>
    </row>
    <row r="5603" spans="1:4" x14ac:dyDescent="0.35">
      <c r="A5603">
        <v>142.488</v>
      </c>
      <c r="B5603">
        <v>3</v>
      </c>
      <c r="C5603">
        <v>0.2</v>
      </c>
      <c r="D5603">
        <v>-3.5622000000000043</v>
      </c>
    </row>
    <row r="5604" spans="1:4" x14ac:dyDescent="0.35">
      <c r="A5604">
        <v>14.16</v>
      </c>
      <c r="B5604">
        <v>1</v>
      </c>
      <c r="C5604">
        <v>0.2</v>
      </c>
      <c r="D5604">
        <v>1.0620000000000003</v>
      </c>
    </row>
    <row r="5605" spans="1:4" x14ac:dyDescent="0.35">
      <c r="A5605">
        <v>79.920000000000016</v>
      </c>
      <c r="B5605">
        <v>5</v>
      </c>
      <c r="C5605">
        <v>0.2</v>
      </c>
      <c r="D5605">
        <v>27.972000000000001</v>
      </c>
    </row>
    <row r="5606" spans="1:4" x14ac:dyDescent="0.35">
      <c r="A5606">
        <v>590.35199999999998</v>
      </c>
      <c r="B5606">
        <v>6</v>
      </c>
      <c r="C5606">
        <v>0.2</v>
      </c>
      <c r="D5606">
        <v>206.62319999999997</v>
      </c>
    </row>
    <row r="5607" spans="1:4" x14ac:dyDescent="0.35">
      <c r="A5607">
        <v>17.088000000000001</v>
      </c>
      <c r="B5607">
        <v>2</v>
      </c>
      <c r="C5607">
        <v>0.2</v>
      </c>
      <c r="D5607">
        <v>1.0679999999999996</v>
      </c>
    </row>
    <row r="5608" spans="1:4" x14ac:dyDescent="0.35">
      <c r="A5608">
        <v>98.391999999999996</v>
      </c>
      <c r="B5608">
        <v>1</v>
      </c>
      <c r="C5608">
        <v>0.2</v>
      </c>
      <c r="D5608">
        <v>-11.069100000000006</v>
      </c>
    </row>
    <row r="5609" spans="1:4" x14ac:dyDescent="0.35">
      <c r="A5609">
        <v>11.05</v>
      </c>
      <c r="B5609">
        <v>5</v>
      </c>
      <c r="C5609">
        <v>0</v>
      </c>
      <c r="D5609">
        <v>2.9835000000000003</v>
      </c>
    </row>
    <row r="5610" spans="1:4" x14ac:dyDescent="0.35">
      <c r="A5610">
        <v>7.78</v>
      </c>
      <c r="B5610">
        <v>2</v>
      </c>
      <c r="C5610">
        <v>0</v>
      </c>
      <c r="D5610">
        <v>2.0228000000000002</v>
      </c>
    </row>
    <row r="5611" spans="1:4" x14ac:dyDescent="0.35">
      <c r="A5611">
        <v>659.9</v>
      </c>
      <c r="B5611">
        <v>2</v>
      </c>
      <c r="C5611">
        <v>0</v>
      </c>
      <c r="D5611">
        <v>217.76699999999994</v>
      </c>
    </row>
    <row r="5612" spans="1:4" x14ac:dyDescent="0.35">
      <c r="A5612">
        <v>53.040000000000006</v>
      </c>
      <c r="B5612">
        <v>3</v>
      </c>
      <c r="C5612">
        <v>0.2</v>
      </c>
      <c r="D5612">
        <v>-4.6409999999999982</v>
      </c>
    </row>
    <row r="5613" spans="1:4" x14ac:dyDescent="0.35">
      <c r="A5613">
        <v>843.9</v>
      </c>
      <c r="B5613">
        <v>2</v>
      </c>
      <c r="C5613">
        <v>0</v>
      </c>
      <c r="D5613">
        <v>371.31600000000003</v>
      </c>
    </row>
    <row r="5614" spans="1:4" x14ac:dyDescent="0.35">
      <c r="A5614">
        <v>1496.16</v>
      </c>
      <c r="B5614">
        <v>9</v>
      </c>
      <c r="C5614">
        <v>0</v>
      </c>
      <c r="D5614">
        <v>224.42400000000006</v>
      </c>
    </row>
    <row r="5615" spans="1:4" x14ac:dyDescent="0.35">
      <c r="A5615">
        <v>117.96</v>
      </c>
      <c r="B5615">
        <v>2</v>
      </c>
      <c r="C5615">
        <v>0</v>
      </c>
      <c r="D5615">
        <v>5.8979999999999961</v>
      </c>
    </row>
    <row r="5616" spans="1:4" x14ac:dyDescent="0.35">
      <c r="A5616">
        <v>21.299999999999997</v>
      </c>
      <c r="B5616">
        <v>5</v>
      </c>
      <c r="C5616">
        <v>0</v>
      </c>
      <c r="D5616">
        <v>8.7330000000000005</v>
      </c>
    </row>
    <row r="5617" spans="1:4" x14ac:dyDescent="0.35">
      <c r="A5617">
        <v>1040.8</v>
      </c>
      <c r="B5617">
        <v>5</v>
      </c>
      <c r="C5617">
        <v>0</v>
      </c>
      <c r="D5617">
        <v>281.01600000000008</v>
      </c>
    </row>
    <row r="5618" spans="1:4" x14ac:dyDescent="0.35">
      <c r="A5618">
        <v>29.339999999999996</v>
      </c>
      <c r="B5618">
        <v>6</v>
      </c>
      <c r="C5618">
        <v>0</v>
      </c>
      <c r="D5618">
        <v>7.9218000000000002</v>
      </c>
    </row>
    <row r="5619" spans="1:4" x14ac:dyDescent="0.35">
      <c r="A5619">
        <v>19.52</v>
      </c>
      <c r="B5619">
        <v>2</v>
      </c>
      <c r="C5619">
        <v>0.2</v>
      </c>
      <c r="D5619">
        <v>5.3680000000000012</v>
      </c>
    </row>
    <row r="5620" spans="1:4" x14ac:dyDescent="0.35">
      <c r="A5620">
        <v>443.92</v>
      </c>
      <c r="B5620">
        <v>4</v>
      </c>
      <c r="C5620">
        <v>0</v>
      </c>
      <c r="D5620">
        <v>8.8783999999999992</v>
      </c>
    </row>
    <row r="5621" spans="1:4" x14ac:dyDescent="0.35">
      <c r="A5621">
        <v>499.95</v>
      </c>
      <c r="B5621">
        <v>5</v>
      </c>
      <c r="C5621">
        <v>0</v>
      </c>
      <c r="D5621">
        <v>174.98249999999999</v>
      </c>
    </row>
    <row r="5622" spans="1:4" x14ac:dyDescent="0.35">
      <c r="A5622">
        <v>3.04</v>
      </c>
      <c r="B5622">
        <v>1</v>
      </c>
      <c r="C5622">
        <v>0</v>
      </c>
      <c r="D5622">
        <v>1.0335999999999999</v>
      </c>
    </row>
    <row r="5623" spans="1:4" x14ac:dyDescent="0.35">
      <c r="A5623">
        <v>201.96</v>
      </c>
      <c r="B5623">
        <v>2</v>
      </c>
      <c r="C5623">
        <v>0</v>
      </c>
      <c r="D5623">
        <v>50.490000000000009</v>
      </c>
    </row>
    <row r="5624" spans="1:4" x14ac:dyDescent="0.35">
      <c r="A5624">
        <v>68.64</v>
      </c>
      <c r="B5624">
        <v>11</v>
      </c>
      <c r="C5624">
        <v>0</v>
      </c>
      <c r="D5624">
        <v>17.160000000000004</v>
      </c>
    </row>
    <row r="5625" spans="1:4" x14ac:dyDescent="0.35">
      <c r="A5625">
        <v>100</v>
      </c>
      <c r="B5625">
        <v>4</v>
      </c>
      <c r="C5625">
        <v>0</v>
      </c>
      <c r="D5625">
        <v>21</v>
      </c>
    </row>
    <row r="5626" spans="1:4" x14ac:dyDescent="0.35">
      <c r="A5626">
        <v>359.98</v>
      </c>
      <c r="B5626">
        <v>2</v>
      </c>
      <c r="C5626">
        <v>0</v>
      </c>
      <c r="D5626">
        <v>21.598799999999983</v>
      </c>
    </row>
    <row r="5627" spans="1:4" x14ac:dyDescent="0.35">
      <c r="A5627">
        <v>6.16</v>
      </c>
      <c r="B5627">
        <v>2</v>
      </c>
      <c r="C5627">
        <v>0</v>
      </c>
      <c r="D5627">
        <v>2.9567999999999999</v>
      </c>
    </row>
    <row r="5628" spans="1:4" x14ac:dyDescent="0.35">
      <c r="A5628">
        <v>2348.8200000000002</v>
      </c>
      <c r="B5628">
        <v>9</v>
      </c>
      <c r="C5628">
        <v>0</v>
      </c>
      <c r="D5628">
        <v>399.29939999999976</v>
      </c>
    </row>
    <row r="5629" spans="1:4" x14ac:dyDescent="0.35">
      <c r="A5629">
        <v>13.872000000000002</v>
      </c>
      <c r="B5629">
        <v>6</v>
      </c>
      <c r="C5629">
        <v>0.2</v>
      </c>
      <c r="D5629">
        <v>4.6818000000000008</v>
      </c>
    </row>
    <row r="5630" spans="1:4" x14ac:dyDescent="0.35">
      <c r="A5630">
        <v>273.55200000000002</v>
      </c>
      <c r="B5630">
        <v>3</v>
      </c>
      <c r="C5630">
        <v>0.2</v>
      </c>
      <c r="D5630">
        <v>-13.677599999999998</v>
      </c>
    </row>
    <row r="5631" spans="1:4" x14ac:dyDescent="0.35">
      <c r="A5631">
        <v>815.29199999999992</v>
      </c>
      <c r="B5631">
        <v>9</v>
      </c>
      <c r="C5631">
        <v>0.4</v>
      </c>
      <c r="D5631">
        <v>-339.7050000000001</v>
      </c>
    </row>
    <row r="5632" spans="1:4" x14ac:dyDescent="0.35">
      <c r="A5632">
        <v>234.45000000000002</v>
      </c>
      <c r="B5632">
        <v>3</v>
      </c>
      <c r="C5632">
        <v>0</v>
      </c>
      <c r="D5632">
        <v>103.15800000000003</v>
      </c>
    </row>
    <row r="5633" spans="1:4" x14ac:dyDescent="0.35">
      <c r="A5633">
        <v>1256.22</v>
      </c>
      <c r="B5633">
        <v>6</v>
      </c>
      <c r="C5633">
        <v>0</v>
      </c>
      <c r="D5633">
        <v>75.37319999999994</v>
      </c>
    </row>
    <row r="5634" spans="1:4" x14ac:dyDescent="0.35">
      <c r="A5634">
        <v>17.46</v>
      </c>
      <c r="B5634">
        <v>2</v>
      </c>
      <c r="C5634">
        <v>0</v>
      </c>
      <c r="D5634">
        <v>8.2061999999999991</v>
      </c>
    </row>
    <row r="5635" spans="1:4" x14ac:dyDescent="0.35">
      <c r="A5635">
        <v>10.528</v>
      </c>
      <c r="B5635">
        <v>7</v>
      </c>
      <c r="C5635">
        <v>0.2</v>
      </c>
      <c r="D5635">
        <v>3.6847999999999987</v>
      </c>
    </row>
    <row r="5636" spans="1:4" x14ac:dyDescent="0.35">
      <c r="A5636">
        <v>152.79999999999998</v>
      </c>
      <c r="B5636">
        <v>5</v>
      </c>
      <c r="C5636">
        <v>0</v>
      </c>
      <c r="D5636">
        <v>76.399999999999991</v>
      </c>
    </row>
    <row r="5637" spans="1:4" x14ac:dyDescent="0.35">
      <c r="A5637">
        <v>82.56</v>
      </c>
      <c r="B5637">
        <v>5</v>
      </c>
      <c r="C5637">
        <v>0.2</v>
      </c>
      <c r="D5637">
        <v>28.896000000000001</v>
      </c>
    </row>
    <row r="5638" spans="1:4" x14ac:dyDescent="0.35">
      <c r="A5638">
        <v>284.96999999999997</v>
      </c>
      <c r="B5638">
        <v>3</v>
      </c>
      <c r="C5638">
        <v>0</v>
      </c>
      <c r="D5638">
        <v>85.490999999999957</v>
      </c>
    </row>
    <row r="5639" spans="1:4" x14ac:dyDescent="0.35">
      <c r="A5639">
        <v>60.84</v>
      </c>
      <c r="B5639">
        <v>3</v>
      </c>
      <c r="C5639">
        <v>0</v>
      </c>
      <c r="D5639">
        <v>23.119199999999999</v>
      </c>
    </row>
    <row r="5640" spans="1:4" x14ac:dyDescent="0.35">
      <c r="A5640">
        <v>1325.76</v>
      </c>
      <c r="B5640">
        <v>6</v>
      </c>
      <c r="C5640">
        <v>0.2</v>
      </c>
      <c r="D5640">
        <v>149.14799999999991</v>
      </c>
    </row>
    <row r="5641" spans="1:4" x14ac:dyDescent="0.35">
      <c r="A5641">
        <v>572.16000000000008</v>
      </c>
      <c r="B5641">
        <v>3</v>
      </c>
      <c r="C5641">
        <v>0.2</v>
      </c>
      <c r="D5641">
        <v>35.759999999999962</v>
      </c>
    </row>
    <row r="5642" spans="1:4" x14ac:dyDescent="0.35">
      <c r="A5642">
        <v>28.8</v>
      </c>
      <c r="B5642">
        <v>9</v>
      </c>
      <c r="C5642">
        <v>0.2</v>
      </c>
      <c r="D5642">
        <v>10.080000000000002</v>
      </c>
    </row>
    <row r="5643" spans="1:4" x14ac:dyDescent="0.35">
      <c r="A5643">
        <v>11.12</v>
      </c>
      <c r="B5643">
        <v>4</v>
      </c>
      <c r="C5643">
        <v>0</v>
      </c>
      <c r="D5643">
        <v>2.8911999999999995</v>
      </c>
    </row>
    <row r="5644" spans="1:4" x14ac:dyDescent="0.35">
      <c r="A5644">
        <v>7.04</v>
      </c>
      <c r="B5644">
        <v>4</v>
      </c>
      <c r="C5644">
        <v>0</v>
      </c>
      <c r="D5644">
        <v>3.0976000000000004</v>
      </c>
    </row>
    <row r="5645" spans="1:4" x14ac:dyDescent="0.35">
      <c r="A5645">
        <v>17.940000000000001</v>
      </c>
      <c r="B5645">
        <v>3</v>
      </c>
      <c r="C5645">
        <v>0</v>
      </c>
      <c r="D5645">
        <v>8.7906000000000013</v>
      </c>
    </row>
    <row r="5646" spans="1:4" x14ac:dyDescent="0.35">
      <c r="A5646">
        <v>34.76</v>
      </c>
      <c r="B5646">
        <v>5</v>
      </c>
      <c r="C5646">
        <v>0.2</v>
      </c>
      <c r="D5646">
        <v>11.296999999999999</v>
      </c>
    </row>
    <row r="5647" spans="1:4" x14ac:dyDescent="0.35">
      <c r="A5647">
        <v>74.45</v>
      </c>
      <c r="B5647">
        <v>5</v>
      </c>
      <c r="C5647">
        <v>0</v>
      </c>
      <c r="D5647">
        <v>20.101500000000001</v>
      </c>
    </row>
    <row r="5648" spans="1:4" x14ac:dyDescent="0.35">
      <c r="A5648">
        <v>192.22</v>
      </c>
      <c r="B5648">
        <v>14</v>
      </c>
      <c r="C5648">
        <v>0</v>
      </c>
      <c r="D5648">
        <v>69.199200000000005</v>
      </c>
    </row>
    <row r="5649" spans="1:4" x14ac:dyDescent="0.35">
      <c r="A5649">
        <v>19.440000000000001</v>
      </c>
      <c r="B5649">
        <v>3</v>
      </c>
      <c r="C5649">
        <v>0</v>
      </c>
      <c r="D5649">
        <v>9.3312000000000008</v>
      </c>
    </row>
    <row r="5650" spans="1:4" x14ac:dyDescent="0.35">
      <c r="A5650">
        <v>32.400000000000006</v>
      </c>
      <c r="B5650">
        <v>5</v>
      </c>
      <c r="C5650">
        <v>0</v>
      </c>
      <c r="D5650">
        <v>15.552000000000001</v>
      </c>
    </row>
    <row r="5651" spans="1:4" x14ac:dyDescent="0.35">
      <c r="A5651">
        <v>57.9</v>
      </c>
      <c r="B5651">
        <v>5</v>
      </c>
      <c r="C5651">
        <v>0</v>
      </c>
      <c r="D5651">
        <v>28.95</v>
      </c>
    </row>
    <row r="5652" spans="1:4" x14ac:dyDescent="0.35">
      <c r="A5652">
        <v>10.56</v>
      </c>
      <c r="B5652">
        <v>2</v>
      </c>
      <c r="C5652">
        <v>0</v>
      </c>
      <c r="D5652">
        <v>0</v>
      </c>
    </row>
    <row r="5653" spans="1:4" x14ac:dyDescent="0.35">
      <c r="A5653">
        <v>1194.165</v>
      </c>
      <c r="B5653">
        <v>5</v>
      </c>
      <c r="C5653">
        <v>0.15</v>
      </c>
      <c r="D5653">
        <v>210.73499999999993</v>
      </c>
    </row>
    <row r="5654" spans="1:4" x14ac:dyDescent="0.35">
      <c r="A5654">
        <v>40.99</v>
      </c>
      <c r="B5654">
        <v>1</v>
      </c>
      <c r="C5654">
        <v>0</v>
      </c>
      <c r="D5654">
        <v>20.085100000000001</v>
      </c>
    </row>
    <row r="5655" spans="1:4" x14ac:dyDescent="0.35">
      <c r="A5655">
        <v>2.94</v>
      </c>
      <c r="B5655">
        <v>1</v>
      </c>
      <c r="C5655">
        <v>0</v>
      </c>
      <c r="D5655">
        <v>0.79380000000000006</v>
      </c>
    </row>
    <row r="5656" spans="1:4" x14ac:dyDescent="0.35">
      <c r="A5656">
        <v>45.240000000000009</v>
      </c>
      <c r="B5656">
        <v>4</v>
      </c>
      <c r="C5656">
        <v>0.7</v>
      </c>
      <c r="D5656">
        <v>-30.159999999999997</v>
      </c>
    </row>
    <row r="5657" spans="1:4" x14ac:dyDescent="0.35">
      <c r="A5657">
        <v>18.687999999999999</v>
      </c>
      <c r="B5657">
        <v>4</v>
      </c>
      <c r="C5657">
        <v>0.2</v>
      </c>
      <c r="D5657">
        <v>2.3359999999999994</v>
      </c>
    </row>
    <row r="5658" spans="1:4" x14ac:dyDescent="0.35">
      <c r="A5658">
        <v>11.648000000000001</v>
      </c>
      <c r="B5658">
        <v>2</v>
      </c>
      <c r="C5658">
        <v>0.2</v>
      </c>
      <c r="D5658">
        <v>3.7855999999999992</v>
      </c>
    </row>
    <row r="5659" spans="1:4" x14ac:dyDescent="0.35">
      <c r="A5659">
        <v>112.77600000000001</v>
      </c>
      <c r="B5659">
        <v>3</v>
      </c>
      <c r="C5659">
        <v>0.2</v>
      </c>
      <c r="D5659">
        <v>-8.4581999999999979</v>
      </c>
    </row>
    <row r="5660" spans="1:4" x14ac:dyDescent="0.35">
      <c r="A5660">
        <v>377.45</v>
      </c>
      <c r="B5660">
        <v>5</v>
      </c>
      <c r="C5660">
        <v>0.5</v>
      </c>
      <c r="D5660">
        <v>-264.21500000000003</v>
      </c>
    </row>
    <row r="5661" spans="1:4" x14ac:dyDescent="0.35">
      <c r="A5661">
        <v>15.936000000000002</v>
      </c>
      <c r="B5661">
        <v>4</v>
      </c>
      <c r="C5661">
        <v>0.2</v>
      </c>
      <c r="D5661">
        <v>5.1791999999999998</v>
      </c>
    </row>
    <row r="5662" spans="1:4" x14ac:dyDescent="0.35">
      <c r="A5662">
        <v>28.68</v>
      </c>
      <c r="B5662">
        <v>3</v>
      </c>
      <c r="C5662">
        <v>0.2</v>
      </c>
      <c r="D5662">
        <v>-7.17</v>
      </c>
    </row>
    <row r="5663" spans="1:4" x14ac:dyDescent="0.35">
      <c r="A5663">
        <v>21.44</v>
      </c>
      <c r="B5663">
        <v>2</v>
      </c>
      <c r="C5663">
        <v>0.2</v>
      </c>
      <c r="D5663">
        <v>7.5039999999999987</v>
      </c>
    </row>
    <row r="5664" spans="1:4" x14ac:dyDescent="0.35">
      <c r="A5664">
        <v>511.05600000000004</v>
      </c>
      <c r="B5664">
        <v>9</v>
      </c>
      <c r="C5664">
        <v>0.2</v>
      </c>
      <c r="D5664">
        <v>-95.823000000000079</v>
      </c>
    </row>
    <row r="5665" spans="1:4" x14ac:dyDescent="0.35">
      <c r="A5665">
        <v>18.656000000000002</v>
      </c>
      <c r="B5665">
        <v>2</v>
      </c>
      <c r="C5665">
        <v>0.2</v>
      </c>
      <c r="D5665">
        <v>1.3992000000000013</v>
      </c>
    </row>
    <row r="5666" spans="1:4" x14ac:dyDescent="0.35">
      <c r="A5666">
        <v>11.088000000000003</v>
      </c>
      <c r="B5666">
        <v>7</v>
      </c>
      <c r="C5666">
        <v>0.7</v>
      </c>
      <c r="D5666">
        <v>-8.1311999999999998</v>
      </c>
    </row>
    <row r="5667" spans="1:4" x14ac:dyDescent="0.35">
      <c r="A5667">
        <v>66.688000000000002</v>
      </c>
      <c r="B5667">
        <v>1</v>
      </c>
      <c r="C5667">
        <v>0.2</v>
      </c>
      <c r="D5667">
        <v>4.1680000000000028</v>
      </c>
    </row>
    <row r="5668" spans="1:4" x14ac:dyDescent="0.35">
      <c r="A5668">
        <v>99.488</v>
      </c>
      <c r="B5668">
        <v>2</v>
      </c>
      <c r="C5668">
        <v>0.2</v>
      </c>
      <c r="D5668">
        <v>8.7052000000000049</v>
      </c>
    </row>
    <row r="5669" spans="1:4" x14ac:dyDescent="0.35">
      <c r="A5669">
        <v>14.62</v>
      </c>
      <c r="B5669">
        <v>2</v>
      </c>
      <c r="C5669">
        <v>0</v>
      </c>
      <c r="D5669">
        <v>6.8713999999999995</v>
      </c>
    </row>
    <row r="5670" spans="1:4" x14ac:dyDescent="0.35">
      <c r="A5670">
        <v>53.984000000000002</v>
      </c>
      <c r="B5670">
        <v>14</v>
      </c>
      <c r="C5670">
        <v>0.2</v>
      </c>
      <c r="D5670">
        <v>17.544800000000002</v>
      </c>
    </row>
    <row r="5671" spans="1:4" x14ac:dyDescent="0.35">
      <c r="A5671">
        <v>389.97</v>
      </c>
      <c r="B5671">
        <v>3</v>
      </c>
      <c r="C5671">
        <v>0</v>
      </c>
      <c r="D5671">
        <v>132.58980000000003</v>
      </c>
    </row>
    <row r="5672" spans="1:4" x14ac:dyDescent="0.35">
      <c r="A5672">
        <v>355.36</v>
      </c>
      <c r="B5672">
        <v>4</v>
      </c>
      <c r="C5672">
        <v>0</v>
      </c>
      <c r="D5672">
        <v>92.393599999999992</v>
      </c>
    </row>
    <row r="5673" spans="1:4" x14ac:dyDescent="0.35">
      <c r="A5673">
        <v>140.376</v>
      </c>
      <c r="B5673">
        <v>3</v>
      </c>
      <c r="C5673">
        <v>0.2</v>
      </c>
      <c r="D5673">
        <v>8.7735000000000056</v>
      </c>
    </row>
    <row r="5674" spans="1:4" x14ac:dyDescent="0.35">
      <c r="A5674">
        <v>15.840000000000002</v>
      </c>
      <c r="B5674">
        <v>2</v>
      </c>
      <c r="C5674">
        <v>0.2</v>
      </c>
      <c r="D5674">
        <v>5.5439999999999987</v>
      </c>
    </row>
    <row r="5675" spans="1:4" x14ac:dyDescent="0.35">
      <c r="A5675">
        <v>8.4480000000000004</v>
      </c>
      <c r="B5675">
        <v>2</v>
      </c>
      <c r="C5675">
        <v>0.2</v>
      </c>
      <c r="D5675">
        <v>2.6399999999999997</v>
      </c>
    </row>
    <row r="5676" spans="1:4" x14ac:dyDescent="0.35">
      <c r="A5676">
        <v>12.96</v>
      </c>
      <c r="B5676">
        <v>2</v>
      </c>
      <c r="C5676">
        <v>0</v>
      </c>
      <c r="D5676">
        <v>6.2208000000000006</v>
      </c>
    </row>
    <row r="5677" spans="1:4" x14ac:dyDescent="0.35">
      <c r="A5677">
        <v>57.408000000000008</v>
      </c>
      <c r="B5677">
        <v>6</v>
      </c>
      <c r="C5677">
        <v>0.2</v>
      </c>
      <c r="D5677">
        <v>5.7408000000000019</v>
      </c>
    </row>
    <row r="5678" spans="1:4" x14ac:dyDescent="0.35">
      <c r="A5678">
        <v>27.6</v>
      </c>
      <c r="B5678">
        <v>4</v>
      </c>
      <c r="C5678">
        <v>0</v>
      </c>
      <c r="D5678">
        <v>2.2079999999999984</v>
      </c>
    </row>
    <row r="5679" spans="1:4" x14ac:dyDescent="0.35">
      <c r="A5679">
        <v>38.975999999999999</v>
      </c>
      <c r="B5679">
        <v>3</v>
      </c>
      <c r="C5679">
        <v>0.6</v>
      </c>
      <c r="D5679">
        <v>-50.66879999999999</v>
      </c>
    </row>
    <row r="5680" spans="1:4" x14ac:dyDescent="0.35">
      <c r="A5680">
        <v>20.439999999999998</v>
      </c>
      <c r="B5680">
        <v>7</v>
      </c>
      <c r="C5680">
        <v>0</v>
      </c>
      <c r="D5680">
        <v>9.1979999999999986</v>
      </c>
    </row>
    <row r="5681" spans="1:4" x14ac:dyDescent="0.35">
      <c r="A5681">
        <v>109.92</v>
      </c>
      <c r="B5681">
        <v>2</v>
      </c>
      <c r="C5681">
        <v>0</v>
      </c>
      <c r="D5681">
        <v>53.860799999999998</v>
      </c>
    </row>
    <row r="5682" spans="1:4" x14ac:dyDescent="0.35">
      <c r="A5682">
        <v>6.38</v>
      </c>
      <c r="B5682">
        <v>1</v>
      </c>
      <c r="C5682">
        <v>0</v>
      </c>
      <c r="D5682">
        <v>2.9347999999999996</v>
      </c>
    </row>
    <row r="5683" spans="1:4" x14ac:dyDescent="0.35">
      <c r="A5683">
        <v>6.48</v>
      </c>
      <c r="B5683">
        <v>1</v>
      </c>
      <c r="C5683">
        <v>0</v>
      </c>
      <c r="D5683">
        <v>3.1104000000000003</v>
      </c>
    </row>
    <row r="5684" spans="1:4" x14ac:dyDescent="0.35">
      <c r="A5684">
        <v>15.84</v>
      </c>
      <c r="B5684">
        <v>3</v>
      </c>
      <c r="C5684">
        <v>0</v>
      </c>
      <c r="D5684">
        <v>7.1280000000000001</v>
      </c>
    </row>
    <row r="5685" spans="1:4" x14ac:dyDescent="0.35">
      <c r="A5685">
        <v>1049.93</v>
      </c>
      <c r="B5685">
        <v>7</v>
      </c>
      <c r="C5685">
        <v>0</v>
      </c>
      <c r="D5685">
        <v>293.98040000000003</v>
      </c>
    </row>
    <row r="5686" spans="1:4" x14ac:dyDescent="0.35">
      <c r="A5686">
        <v>154.9</v>
      </c>
      <c r="B5686">
        <v>5</v>
      </c>
      <c r="C5686">
        <v>0</v>
      </c>
      <c r="D5686">
        <v>40.274000000000001</v>
      </c>
    </row>
    <row r="5687" spans="1:4" x14ac:dyDescent="0.35">
      <c r="A5687">
        <v>98.352000000000004</v>
      </c>
      <c r="B5687">
        <v>3</v>
      </c>
      <c r="C5687">
        <v>0.2</v>
      </c>
      <c r="D5687">
        <v>35.652599999999993</v>
      </c>
    </row>
    <row r="5688" spans="1:4" x14ac:dyDescent="0.35">
      <c r="A5688">
        <v>14.320000000000002</v>
      </c>
      <c r="B5688">
        <v>5</v>
      </c>
      <c r="C5688">
        <v>0.2</v>
      </c>
      <c r="D5688">
        <v>5.1910000000000007</v>
      </c>
    </row>
    <row r="5689" spans="1:4" x14ac:dyDescent="0.35">
      <c r="A5689">
        <v>129.88800000000001</v>
      </c>
      <c r="B5689">
        <v>6</v>
      </c>
      <c r="C5689">
        <v>0.2</v>
      </c>
      <c r="D5689">
        <v>12.988799999999991</v>
      </c>
    </row>
    <row r="5690" spans="1:4" x14ac:dyDescent="0.35">
      <c r="A5690">
        <v>48.944000000000003</v>
      </c>
      <c r="B5690">
        <v>7</v>
      </c>
      <c r="C5690">
        <v>0.2</v>
      </c>
      <c r="D5690">
        <v>16.518599999999999</v>
      </c>
    </row>
    <row r="5691" spans="1:4" x14ac:dyDescent="0.35">
      <c r="A5691">
        <v>275.05799999999999</v>
      </c>
      <c r="B5691">
        <v>3</v>
      </c>
      <c r="C5691">
        <v>0.3</v>
      </c>
      <c r="D5691">
        <v>-90.376199999999997</v>
      </c>
    </row>
    <row r="5692" spans="1:4" x14ac:dyDescent="0.35">
      <c r="A5692">
        <v>27.36</v>
      </c>
      <c r="B5692">
        <v>9</v>
      </c>
      <c r="C5692">
        <v>0</v>
      </c>
      <c r="D5692">
        <v>9.3023999999999987</v>
      </c>
    </row>
    <row r="5693" spans="1:4" x14ac:dyDescent="0.35">
      <c r="A5693">
        <v>44.75</v>
      </c>
      <c r="B5693">
        <v>5</v>
      </c>
      <c r="C5693">
        <v>0</v>
      </c>
      <c r="D5693">
        <v>20.584999999999994</v>
      </c>
    </row>
    <row r="5694" spans="1:4" x14ac:dyDescent="0.35">
      <c r="A5694">
        <v>134.99</v>
      </c>
      <c r="B5694">
        <v>1</v>
      </c>
      <c r="C5694">
        <v>0</v>
      </c>
      <c r="D5694">
        <v>36.447299999999998</v>
      </c>
    </row>
    <row r="5695" spans="1:4" x14ac:dyDescent="0.35">
      <c r="A5695">
        <v>26.400000000000002</v>
      </c>
      <c r="B5695">
        <v>5</v>
      </c>
      <c r="C5695">
        <v>0</v>
      </c>
      <c r="D5695">
        <v>12.672000000000001</v>
      </c>
    </row>
    <row r="5696" spans="1:4" x14ac:dyDescent="0.35">
      <c r="A5696">
        <v>542.93999999999994</v>
      </c>
      <c r="B5696">
        <v>3</v>
      </c>
      <c r="C5696">
        <v>0</v>
      </c>
      <c r="D5696">
        <v>141.1644</v>
      </c>
    </row>
    <row r="5697" spans="1:4" x14ac:dyDescent="0.35">
      <c r="A5697">
        <v>71.088000000000008</v>
      </c>
      <c r="B5697">
        <v>2</v>
      </c>
      <c r="C5697">
        <v>0.2</v>
      </c>
      <c r="D5697">
        <v>-1.7772000000000041</v>
      </c>
    </row>
    <row r="5698" spans="1:4" x14ac:dyDescent="0.35">
      <c r="A5698">
        <v>27.395999999999997</v>
      </c>
      <c r="B5698">
        <v>9</v>
      </c>
      <c r="C5698">
        <v>0.8</v>
      </c>
      <c r="D5698">
        <v>-42.46380000000002</v>
      </c>
    </row>
    <row r="5699" spans="1:4" x14ac:dyDescent="0.35">
      <c r="A5699">
        <v>13.455999999999998</v>
      </c>
      <c r="B5699">
        <v>1</v>
      </c>
      <c r="C5699">
        <v>0.8</v>
      </c>
      <c r="D5699">
        <v>-23.548000000000009</v>
      </c>
    </row>
    <row r="5700" spans="1:4" x14ac:dyDescent="0.35">
      <c r="A5700">
        <v>11.840000000000002</v>
      </c>
      <c r="B5700">
        <v>1</v>
      </c>
      <c r="C5700">
        <v>0.2</v>
      </c>
      <c r="D5700">
        <v>4.4399999999999995</v>
      </c>
    </row>
    <row r="5701" spans="1:4" x14ac:dyDescent="0.35">
      <c r="A5701">
        <v>35.880000000000003</v>
      </c>
      <c r="B5701">
        <v>6</v>
      </c>
      <c r="C5701">
        <v>0</v>
      </c>
      <c r="D5701">
        <v>17.581200000000003</v>
      </c>
    </row>
    <row r="5702" spans="1:4" x14ac:dyDescent="0.35">
      <c r="A5702">
        <v>40.752000000000002</v>
      </c>
      <c r="B5702">
        <v>3</v>
      </c>
      <c r="C5702">
        <v>0.2</v>
      </c>
      <c r="D5702">
        <v>15.281999999999998</v>
      </c>
    </row>
    <row r="5703" spans="1:4" x14ac:dyDescent="0.35">
      <c r="A5703">
        <v>139.96000000000004</v>
      </c>
      <c r="B5703">
        <v>5</v>
      </c>
      <c r="C5703">
        <v>0.2</v>
      </c>
      <c r="D5703">
        <v>-22.743500000000004</v>
      </c>
    </row>
    <row r="5704" spans="1:4" x14ac:dyDescent="0.35">
      <c r="A5704">
        <v>2.6240000000000001</v>
      </c>
      <c r="B5704">
        <v>1</v>
      </c>
      <c r="C5704">
        <v>0.2</v>
      </c>
      <c r="D5704">
        <v>0.29519999999999957</v>
      </c>
    </row>
    <row r="5705" spans="1:4" x14ac:dyDescent="0.35">
      <c r="A5705">
        <v>136.53</v>
      </c>
      <c r="B5705">
        <v>1</v>
      </c>
      <c r="C5705">
        <v>0.4</v>
      </c>
      <c r="D5705">
        <v>-52.336500000000029</v>
      </c>
    </row>
    <row r="5706" spans="1:4" x14ac:dyDescent="0.35">
      <c r="A5706">
        <v>263.95999999999998</v>
      </c>
      <c r="B5706">
        <v>1</v>
      </c>
      <c r="C5706">
        <v>0.2</v>
      </c>
      <c r="D5706">
        <v>42.893499999999975</v>
      </c>
    </row>
    <row r="5707" spans="1:4" x14ac:dyDescent="0.35">
      <c r="A5707">
        <v>11.64</v>
      </c>
      <c r="B5707">
        <v>3</v>
      </c>
      <c r="C5707">
        <v>0</v>
      </c>
      <c r="D5707">
        <v>3.3755999999999986</v>
      </c>
    </row>
    <row r="5708" spans="1:4" x14ac:dyDescent="0.35">
      <c r="A5708">
        <v>40.176000000000002</v>
      </c>
      <c r="B5708">
        <v>3</v>
      </c>
      <c r="C5708">
        <v>0.2</v>
      </c>
      <c r="D5708">
        <v>14.563799999999997</v>
      </c>
    </row>
    <row r="5709" spans="1:4" x14ac:dyDescent="0.35">
      <c r="A5709">
        <v>79.44</v>
      </c>
      <c r="B5709">
        <v>3</v>
      </c>
      <c r="C5709">
        <v>0</v>
      </c>
      <c r="D5709">
        <v>30.187200000000001</v>
      </c>
    </row>
    <row r="5710" spans="1:4" x14ac:dyDescent="0.35">
      <c r="A5710">
        <v>357.93</v>
      </c>
      <c r="B5710">
        <v>3</v>
      </c>
      <c r="C5710">
        <v>0</v>
      </c>
      <c r="D5710">
        <v>7.158600000000007</v>
      </c>
    </row>
    <row r="5711" spans="1:4" x14ac:dyDescent="0.35">
      <c r="A5711">
        <v>127.76400000000001</v>
      </c>
      <c r="B5711">
        <v>2</v>
      </c>
      <c r="C5711">
        <v>0.1</v>
      </c>
      <c r="D5711">
        <v>21.294000000000008</v>
      </c>
    </row>
    <row r="5712" spans="1:4" x14ac:dyDescent="0.35">
      <c r="A5712">
        <v>2799.944</v>
      </c>
      <c r="B5712">
        <v>7</v>
      </c>
      <c r="C5712">
        <v>0.2</v>
      </c>
      <c r="D5712">
        <v>1014.9797</v>
      </c>
    </row>
    <row r="5713" spans="1:4" x14ac:dyDescent="0.35">
      <c r="A5713">
        <v>19.440000000000001</v>
      </c>
      <c r="B5713">
        <v>3</v>
      </c>
      <c r="C5713">
        <v>0</v>
      </c>
      <c r="D5713">
        <v>9.3312000000000008</v>
      </c>
    </row>
    <row r="5714" spans="1:4" x14ac:dyDescent="0.35">
      <c r="A5714">
        <v>36.792000000000002</v>
      </c>
      <c r="B5714">
        <v>1</v>
      </c>
      <c r="C5714">
        <v>0.2</v>
      </c>
      <c r="D5714">
        <v>4.1390999999999991</v>
      </c>
    </row>
    <row r="5715" spans="1:4" x14ac:dyDescent="0.35">
      <c r="A5715">
        <v>5.9399999999999995</v>
      </c>
      <c r="B5715">
        <v>3</v>
      </c>
      <c r="C5715">
        <v>0</v>
      </c>
      <c r="D5715">
        <v>1.6037999999999999</v>
      </c>
    </row>
    <row r="5716" spans="1:4" x14ac:dyDescent="0.35">
      <c r="A5716">
        <v>177.54999999999998</v>
      </c>
      <c r="B5716">
        <v>5</v>
      </c>
      <c r="C5716">
        <v>0</v>
      </c>
      <c r="D5716">
        <v>47.938500000000005</v>
      </c>
    </row>
    <row r="5717" spans="1:4" x14ac:dyDescent="0.35">
      <c r="A5717">
        <v>619.94999999999993</v>
      </c>
      <c r="B5717">
        <v>5</v>
      </c>
      <c r="C5717">
        <v>0</v>
      </c>
      <c r="D5717">
        <v>111.59099999999995</v>
      </c>
    </row>
    <row r="5718" spans="1:4" x14ac:dyDescent="0.35">
      <c r="A5718">
        <v>29.160000000000004</v>
      </c>
      <c r="B5718">
        <v>3</v>
      </c>
      <c r="C5718">
        <v>0</v>
      </c>
      <c r="D5718">
        <v>8.4563999999999986</v>
      </c>
    </row>
    <row r="5719" spans="1:4" x14ac:dyDescent="0.35">
      <c r="A5719">
        <v>57.959999999999994</v>
      </c>
      <c r="B5719">
        <v>7</v>
      </c>
      <c r="C5719">
        <v>0</v>
      </c>
      <c r="D5719">
        <v>27.241199999999996</v>
      </c>
    </row>
    <row r="5720" spans="1:4" x14ac:dyDescent="0.35">
      <c r="A5720">
        <v>29.402999999999999</v>
      </c>
      <c r="B5720">
        <v>3</v>
      </c>
      <c r="C5720">
        <v>0.1</v>
      </c>
      <c r="D5720">
        <v>5.2272000000000007</v>
      </c>
    </row>
    <row r="5721" spans="1:4" x14ac:dyDescent="0.35">
      <c r="A5721">
        <v>81.400000000000006</v>
      </c>
      <c r="B5721">
        <v>5</v>
      </c>
      <c r="C5721">
        <v>0</v>
      </c>
      <c r="D5721">
        <v>21.164000000000005</v>
      </c>
    </row>
    <row r="5722" spans="1:4" x14ac:dyDescent="0.35">
      <c r="A5722">
        <v>8.7200000000000006</v>
      </c>
      <c r="B5722">
        <v>5</v>
      </c>
      <c r="C5722">
        <v>0.2</v>
      </c>
      <c r="D5722">
        <v>2.289000000000001</v>
      </c>
    </row>
    <row r="5723" spans="1:4" x14ac:dyDescent="0.35">
      <c r="A5723">
        <v>91.176000000000016</v>
      </c>
      <c r="B5723">
        <v>3</v>
      </c>
      <c r="C5723">
        <v>0.2</v>
      </c>
      <c r="D5723">
        <v>4.5587999999999944</v>
      </c>
    </row>
    <row r="5724" spans="1:4" x14ac:dyDescent="0.35">
      <c r="A5724">
        <v>159.96800000000002</v>
      </c>
      <c r="B5724">
        <v>4</v>
      </c>
      <c r="C5724">
        <v>0.2</v>
      </c>
      <c r="D5724">
        <v>29.993999999999986</v>
      </c>
    </row>
    <row r="5725" spans="1:4" x14ac:dyDescent="0.35">
      <c r="A5725">
        <v>12.96</v>
      </c>
      <c r="B5725">
        <v>2</v>
      </c>
      <c r="C5725">
        <v>0</v>
      </c>
      <c r="D5725">
        <v>6.2208000000000006</v>
      </c>
    </row>
    <row r="5726" spans="1:4" x14ac:dyDescent="0.35">
      <c r="A5726">
        <v>331.536</v>
      </c>
      <c r="B5726">
        <v>3</v>
      </c>
      <c r="C5726">
        <v>0.2</v>
      </c>
      <c r="D5726">
        <v>-82.884</v>
      </c>
    </row>
    <row r="5727" spans="1:4" x14ac:dyDescent="0.35">
      <c r="A5727">
        <v>899.91</v>
      </c>
      <c r="B5727">
        <v>9</v>
      </c>
      <c r="C5727">
        <v>0</v>
      </c>
      <c r="D5727">
        <v>395.96040000000005</v>
      </c>
    </row>
    <row r="5728" spans="1:4" x14ac:dyDescent="0.35">
      <c r="A5728">
        <v>946.34400000000005</v>
      </c>
      <c r="B5728">
        <v>7</v>
      </c>
      <c r="C5728">
        <v>0.2</v>
      </c>
      <c r="D5728">
        <v>118.29299999999989</v>
      </c>
    </row>
    <row r="5729" spans="1:4" x14ac:dyDescent="0.35">
      <c r="A5729">
        <v>178.10999999999999</v>
      </c>
      <c r="B5729">
        <v>3</v>
      </c>
      <c r="C5729">
        <v>0</v>
      </c>
      <c r="D5729">
        <v>32.059799999999996</v>
      </c>
    </row>
    <row r="5730" spans="1:4" x14ac:dyDescent="0.35">
      <c r="A5730">
        <v>1089.75</v>
      </c>
      <c r="B5730">
        <v>3</v>
      </c>
      <c r="C5730">
        <v>0</v>
      </c>
      <c r="D5730">
        <v>305.13000000000011</v>
      </c>
    </row>
    <row r="5731" spans="1:4" x14ac:dyDescent="0.35">
      <c r="A5731">
        <v>61.06</v>
      </c>
      <c r="B5731">
        <v>2</v>
      </c>
      <c r="C5731">
        <v>0</v>
      </c>
      <c r="D5731">
        <v>28.087600000000002</v>
      </c>
    </row>
    <row r="5732" spans="1:4" x14ac:dyDescent="0.35">
      <c r="A5732">
        <v>459.92</v>
      </c>
      <c r="B5732">
        <v>4</v>
      </c>
      <c r="C5732">
        <v>0</v>
      </c>
      <c r="D5732">
        <v>41.392799999999966</v>
      </c>
    </row>
    <row r="5733" spans="1:4" x14ac:dyDescent="0.35">
      <c r="A5733">
        <v>27.52</v>
      </c>
      <c r="B5733">
        <v>4</v>
      </c>
      <c r="C5733">
        <v>0</v>
      </c>
      <c r="D5733">
        <v>12.659199999999998</v>
      </c>
    </row>
    <row r="5734" spans="1:4" x14ac:dyDescent="0.35">
      <c r="A5734">
        <v>638.82000000000005</v>
      </c>
      <c r="B5734">
        <v>9</v>
      </c>
      <c r="C5734">
        <v>0</v>
      </c>
      <c r="D5734">
        <v>185.25779999999997</v>
      </c>
    </row>
    <row r="5735" spans="1:4" x14ac:dyDescent="0.35">
      <c r="A5735">
        <v>30.69</v>
      </c>
      <c r="B5735">
        <v>3</v>
      </c>
      <c r="C5735">
        <v>0</v>
      </c>
      <c r="D5735">
        <v>7.9794000000000018</v>
      </c>
    </row>
    <row r="5736" spans="1:4" x14ac:dyDescent="0.35">
      <c r="A5736">
        <v>25.16</v>
      </c>
      <c r="B5736">
        <v>2</v>
      </c>
      <c r="C5736">
        <v>0</v>
      </c>
      <c r="D5736">
        <v>8.5543999999999976</v>
      </c>
    </row>
    <row r="5737" spans="1:4" x14ac:dyDescent="0.35">
      <c r="A5737">
        <v>13.919999999999998</v>
      </c>
      <c r="B5737">
        <v>3</v>
      </c>
      <c r="C5737">
        <v>0.2</v>
      </c>
      <c r="D5737">
        <v>4.8720000000000008</v>
      </c>
    </row>
    <row r="5738" spans="1:4" x14ac:dyDescent="0.35">
      <c r="A5738">
        <v>19.36</v>
      </c>
      <c r="B5738">
        <v>2</v>
      </c>
      <c r="C5738">
        <v>0</v>
      </c>
      <c r="D5738">
        <v>9.2927999999999997</v>
      </c>
    </row>
    <row r="5739" spans="1:4" x14ac:dyDescent="0.35">
      <c r="A5739">
        <v>19.3</v>
      </c>
      <c r="B5739">
        <v>2</v>
      </c>
      <c r="C5739">
        <v>0</v>
      </c>
      <c r="D5739">
        <v>5.7899999999999991</v>
      </c>
    </row>
    <row r="5740" spans="1:4" x14ac:dyDescent="0.35">
      <c r="A5740">
        <v>38.376000000000005</v>
      </c>
      <c r="B5740">
        <v>3</v>
      </c>
      <c r="C5740">
        <v>0.2</v>
      </c>
      <c r="D5740">
        <v>13.4316</v>
      </c>
    </row>
    <row r="5741" spans="1:4" x14ac:dyDescent="0.35">
      <c r="A5741">
        <v>12.96</v>
      </c>
      <c r="B5741">
        <v>2</v>
      </c>
      <c r="C5741">
        <v>0</v>
      </c>
      <c r="D5741">
        <v>6.3504000000000005</v>
      </c>
    </row>
    <row r="5742" spans="1:4" x14ac:dyDescent="0.35">
      <c r="A5742">
        <v>26.48</v>
      </c>
      <c r="B5742">
        <v>1</v>
      </c>
      <c r="C5742">
        <v>0</v>
      </c>
      <c r="D5742">
        <v>10.0624</v>
      </c>
    </row>
    <row r="5743" spans="1:4" x14ac:dyDescent="0.35">
      <c r="A5743">
        <v>532.72</v>
      </c>
      <c r="B5743">
        <v>2</v>
      </c>
      <c r="C5743">
        <v>0.2</v>
      </c>
      <c r="D5743">
        <v>53.271999999999991</v>
      </c>
    </row>
    <row r="5744" spans="1:4" x14ac:dyDescent="0.35">
      <c r="A5744">
        <v>26.72</v>
      </c>
      <c r="B5744">
        <v>4</v>
      </c>
      <c r="C5744">
        <v>0</v>
      </c>
      <c r="D5744">
        <v>12.8256</v>
      </c>
    </row>
    <row r="5745" spans="1:4" x14ac:dyDescent="0.35">
      <c r="A5745">
        <v>20.04</v>
      </c>
      <c r="B5745">
        <v>3</v>
      </c>
      <c r="C5745">
        <v>0</v>
      </c>
      <c r="D5745">
        <v>9.6191999999999993</v>
      </c>
    </row>
    <row r="5746" spans="1:4" x14ac:dyDescent="0.35">
      <c r="A5746">
        <v>795.48</v>
      </c>
      <c r="B5746">
        <v>7</v>
      </c>
      <c r="C5746">
        <v>0</v>
      </c>
      <c r="D5746">
        <v>7.9547999999999632</v>
      </c>
    </row>
    <row r="5747" spans="1:4" x14ac:dyDescent="0.35">
      <c r="A5747">
        <v>21.560000000000002</v>
      </c>
      <c r="B5747">
        <v>7</v>
      </c>
      <c r="C5747">
        <v>0</v>
      </c>
      <c r="D5747">
        <v>6.8991999999999987</v>
      </c>
    </row>
    <row r="5748" spans="1:4" x14ac:dyDescent="0.35">
      <c r="A5748">
        <v>249.58400000000003</v>
      </c>
      <c r="B5748">
        <v>2</v>
      </c>
      <c r="C5748">
        <v>0.2</v>
      </c>
      <c r="D5748">
        <v>31.197999999999986</v>
      </c>
    </row>
    <row r="5749" spans="1:4" x14ac:dyDescent="0.35">
      <c r="A5749">
        <v>68.111999999999995</v>
      </c>
      <c r="B5749">
        <v>3</v>
      </c>
      <c r="C5749">
        <v>0.2</v>
      </c>
      <c r="D5749">
        <v>17.879399999999997</v>
      </c>
    </row>
    <row r="5750" spans="1:4" x14ac:dyDescent="0.35">
      <c r="A5750">
        <v>16.560000000000002</v>
      </c>
      <c r="B5750">
        <v>3</v>
      </c>
      <c r="C5750">
        <v>0.2</v>
      </c>
      <c r="D5750">
        <v>-2.4840000000000018</v>
      </c>
    </row>
    <row r="5751" spans="1:4" x14ac:dyDescent="0.35">
      <c r="A5751">
        <v>74.95</v>
      </c>
      <c r="B5751">
        <v>5</v>
      </c>
      <c r="C5751">
        <v>0</v>
      </c>
      <c r="D5751">
        <v>36.725500000000004</v>
      </c>
    </row>
    <row r="5752" spans="1:4" x14ac:dyDescent="0.35">
      <c r="A5752">
        <v>355.45499999999998</v>
      </c>
      <c r="B5752">
        <v>3</v>
      </c>
      <c r="C5752">
        <v>0.5</v>
      </c>
      <c r="D5752">
        <v>-184.83660000000003</v>
      </c>
    </row>
    <row r="5753" spans="1:4" x14ac:dyDescent="0.35">
      <c r="A5753">
        <v>44.400000000000006</v>
      </c>
      <c r="B5753">
        <v>3</v>
      </c>
      <c r="C5753">
        <v>0</v>
      </c>
      <c r="D5753">
        <v>22.200000000000003</v>
      </c>
    </row>
    <row r="5754" spans="1:4" x14ac:dyDescent="0.35">
      <c r="A5754">
        <v>20.65</v>
      </c>
      <c r="B5754">
        <v>5</v>
      </c>
      <c r="C5754">
        <v>0</v>
      </c>
      <c r="D5754">
        <v>9.4989999999999988</v>
      </c>
    </row>
    <row r="5755" spans="1:4" x14ac:dyDescent="0.35">
      <c r="A5755">
        <v>866.4</v>
      </c>
      <c r="B5755">
        <v>4</v>
      </c>
      <c r="C5755">
        <v>0</v>
      </c>
      <c r="D5755">
        <v>225.26400000000001</v>
      </c>
    </row>
    <row r="5756" spans="1:4" x14ac:dyDescent="0.35">
      <c r="A5756">
        <v>5.56</v>
      </c>
      <c r="B5756">
        <v>2</v>
      </c>
      <c r="C5756">
        <v>0</v>
      </c>
      <c r="D5756">
        <v>1.4455999999999998</v>
      </c>
    </row>
    <row r="5757" spans="1:4" x14ac:dyDescent="0.35">
      <c r="A5757">
        <v>3.1599999999999993</v>
      </c>
      <c r="B5757">
        <v>4</v>
      </c>
      <c r="C5757">
        <v>0.8</v>
      </c>
      <c r="D5757">
        <v>-8.532</v>
      </c>
    </row>
    <row r="5758" spans="1:4" x14ac:dyDescent="0.35">
      <c r="A5758">
        <v>1999.96</v>
      </c>
      <c r="B5758">
        <v>5</v>
      </c>
      <c r="C5758">
        <v>0.2</v>
      </c>
      <c r="D5758">
        <v>624.98749999999995</v>
      </c>
    </row>
    <row r="5759" spans="1:4" x14ac:dyDescent="0.35">
      <c r="A5759">
        <v>46.152000000000001</v>
      </c>
      <c r="B5759">
        <v>3</v>
      </c>
      <c r="C5759">
        <v>0.2</v>
      </c>
      <c r="D5759">
        <v>12.114900000000002</v>
      </c>
    </row>
    <row r="5760" spans="1:4" x14ac:dyDescent="0.35">
      <c r="A5760">
        <v>32.984999999999999</v>
      </c>
      <c r="B5760">
        <v>3</v>
      </c>
      <c r="C5760">
        <v>0.5</v>
      </c>
      <c r="D5760">
        <v>-1.9791000000000025</v>
      </c>
    </row>
    <row r="5761" spans="1:4" x14ac:dyDescent="0.35">
      <c r="A5761">
        <v>481.32</v>
      </c>
      <c r="B5761">
        <v>4</v>
      </c>
      <c r="C5761">
        <v>0</v>
      </c>
      <c r="D5761">
        <v>125.14319999999998</v>
      </c>
    </row>
    <row r="5762" spans="1:4" x14ac:dyDescent="0.35">
      <c r="A5762">
        <v>6.3840000000000003</v>
      </c>
      <c r="B5762">
        <v>1</v>
      </c>
      <c r="C5762">
        <v>0.2</v>
      </c>
      <c r="D5762">
        <v>2.1546000000000003</v>
      </c>
    </row>
    <row r="5763" spans="1:4" x14ac:dyDescent="0.35">
      <c r="A5763">
        <v>542.93999999999994</v>
      </c>
      <c r="B5763">
        <v>3</v>
      </c>
      <c r="C5763">
        <v>0</v>
      </c>
      <c r="D5763">
        <v>152.02319999999997</v>
      </c>
    </row>
    <row r="5764" spans="1:4" x14ac:dyDescent="0.35">
      <c r="A5764">
        <v>54.92</v>
      </c>
      <c r="B5764">
        <v>4</v>
      </c>
      <c r="C5764">
        <v>0</v>
      </c>
      <c r="D5764">
        <v>19.7712</v>
      </c>
    </row>
    <row r="5765" spans="1:4" x14ac:dyDescent="0.35">
      <c r="A5765">
        <v>1448.8200000000002</v>
      </c>
      <c r="B5765">
        <v>10</v>
      </c>
      <c r="C5765">
        <v>0.1</v>
      </c>
      <c r="D5765">
        <v>209.27399999999992</v>
      </c>
    </row>
    <row r="5766" spans="1:4" x14ac:dyDescent="0.35">
      <c r="A5766">
        <v>353.88</v>
      </c>
      <c r="B5766">
        <v>6</v>
      </c>
      <c r="C5766">
        <v>0</v>
      </c>
      <c r="D5766">
        <v>17.693999999999988</v>
      </c>
    </row>
    <row r="5767" spans="1:4" x14ac:dyDescent="0.35">
      <c r="A5767">
        <v>333.57600000000002</v>
      </c>
      <c r="B5767">
        <v>3</v>
      </c>
      <c r="C5767">
        <v>0.2</v>
      </c>
      <c r="D5767">
        <v>25.018199999999993</v>
      </c>
    </row>
    <row r="5768" spans="1:4" x14ac:dyDescent="0.35">
      <c r="A5768">
        <v>60.144000000000005</v>
      </c>
      <c r="B5768">
        <v>6</v>
      </c>
      <c r="C5768">
        <v>0.2</v>
      </c>
      <c r="D5768">
        <v>20.298599999999993</v>
      </c>
    </row>
    <row r="5769" spans="1:4" x14ac:dyDescent="0.35">
      <c r="A5769">
        <v>85.2</v>
      </c>
      <c r="B5769">
        <v>6</v>
      </c>
      <c r="C5769">
        <v>0.2</v>
      </c>
      <c r="D5769">
        <v>20.234999999999996</v>
      </c>
    </row>
    <row r="5770" spans="1:4" x14ac:dyDescent="0.35">
      <c r="A5770">
        <v>3.15</v>
      </c>
      <c r="B5770">
        <v>1</v>
      </c>
      <c r="C5770">
        <v>0</v>
      </c>
      <c r="D5770">
        <v>1.512</v>
      </c>
    </row>
    <row r="5771" spans="1:4" x14ac:dyDescent="0.35">
      <c r="A5771">
        <v>22.72</v>
      </c>
      <c r="B5771">
        <v>4</v>
      </c>
      <c r="C5771">
        <v>0</v>
      </c>
      <c r="D5771">
        <v>10.223999999999998</v>
      </c>
    </row>
    <row r="5772" spans="1:4" x14ac:dyDescent="0.35">
      <c r="A5772">
        <v>14.91</v>
      </c>
      <c r="B5772">
        <v>3</v>
      </c>
      <c r="C5772">
        <v>0</v>
      </c>
      <c r="D5772">
        <v>4.6220999999999997</v>
      </c>
    </row>
    <row r="5773" spans="1:4" x14ac:dyDescent="0.35">
      <c r="A5773">
        <v>1158.1199999999999</v>
      </c>
      <c r="B5773">
        <v>4</v>
      </c>
      <c r="C5773">
        <v>0</v>
      </c>
      <c r="D5773">
        <v>335.85479999999984</v>
      </c>
    </row>
    <row r="5774" spans="1:4" x14ac:dyDescent="0.35">
      <c r="A5774">
        <v>599.99</v>
      </c>
      <c r="B5774">
        <v>1</v>
      </c>
      <c r="C5774">
        <v>0</v>
      </c>
      <c r="D5774">
        <v>233.99610000000001</v>
      </c>
    </row>
    <row r="5775" spans="1:4" x14ac:dyDescent="0.35">
      <c r="A5775">
        <v>23.968000000000004</v>
      </c>
      <c r="B5775">
        <v>2</v>
      </c>
      <c r="C5775">
        <v>0.2</v>
      </c>
      <c r="D5775">
        <v>2.3967999999999989</v>
      </c>
    </row>
    <row r="5776" spans="1:4" x14ac:dyDescent="0.35">
      <c r="A5776">
        <v>638.28800000000012</v>
      </c>
      <c r="B5776">
        <v>7</v>
      </c>
      <c r="C5776">
        <v>0.2</v>
      </c>
      <c r="D5776">
        <v>-31.914400000000015</v>
      </c>
    </row>
    <row r="5777" spans="1:4" x14ac:dyDescent="0.35">
      <c r="A5777">
        <v>13.208000000000002</v>
      </c>
      <c r="B5777">
        <v>1</v>
      </c>
      <c r="C5777">
        <v>0.2</v>
      </c>
      <c r="D5777">
        <v>4.6228000000000007</v>
      </c>
    </row>
    <row r="5778" spans="1:4" x14ac:dyDescent="0.35">
      <c r="A5778">
        <v>15.528</v>
      </c>
      <c r="B5778">
        <v>3</v>
      </c>
      <c r="C5778">
        <v>0.2</v>
      </c>
      <c r="D5778">
        <v>5.8230000000000004</v>
      </c>
    </row>
    <row r="5779" spans="1:4" x14ac:dyDescent="0.35">
      <c r="A5779">
        <v>104.85</v>
      </c>
      <c r="B5779">
        <v>1</v>
      </c>
      <c r="C5779">
        <v>0</v>
      </c>
      <c r="D5779">
        <v>50.327999999999996</v>
      </c>
    </row>
    <row r="5780" spans="1:4" x14ac:dyDescent="0.35">
      <c r="A5780">
        <v>30.48</v>
      </c>
      <c r="B5780">
        <v>3</v>
      </c>
      <c r="C5780">
        <v>0</v>
      </c>
      <c r="D5780">
        <v>7.9248000000000012</v>
      </c>
    </row>
    <row r="5781" spans="1:4" x14ac:dyDescent="0.35">
      <c r="A5781">
        <v>112.64800000000001</v>
      </c>
      <c r="B5781">
        <v>1</v>
      </c>
      <c r="C5781">
        <v>0.2</v>
      </c>
      <c r="D5781">
        <v>11.264799999999997</v>
      </c>
    </row>
    <row r="5782" spans="1:4" x14ac:dyDescent="0.35">
      <c r="A5782">
        <v>71.975999999999999</v>
      </c>
      <c r="B5782">
        <v>3</v>
      </c>
      <c r="C5782">
        <v>0.2</v>
      </c>
      <c r="D5782">
        <v>24.291899999999998</v>
      </c>
    </row>
    <row r="5783" spans="1:4" x14ac:dyDescent="0.35">
      <c r="A5783">
        <v>2.21</v>
      </c>
      <c r="B5783">
        <v>1</v>
      </c>
      <c r="C5783">
        <v>0</v>
      </c>
      <c r="D5783">
        <v>0.59670000000000001</v>
      </c>
    </row>
    <row r="5784" spans="1:4" x14ac:dyDescent="0.35">
      <c r="A5784">
        <v>15.52</v>
      </c>
      <c r="B5784">
        <v>4</v>
      </c>
      <c r="C5784">
        <v>0</v>
      </c>
      <c r="D5784">
        <v>7.4496000000000002</v>
      </c>
    </row>
    <row r="5785" spans="1:4" x14ac:dyDescent="0.35">
      <c r="A5785">
        <v>36.44</v>
      </c>
      <c r="B5785">
        <v>4</v>
      </c>
      <c r="C5785">
        <v>0</v>
      </c>
      <c r="D5785">
        <v>16.397999999999996</v>
      </c>
    </row>
    <row r="5786" spans="1:4" x14ac:dyDescent="0.35">
      <c r="A5786">
        <v>217.76400000000001</v>
      </c>
      <c r="B5786">
        <v>6</v>
      </c>
      <c r="C5786">
        <v>0.7</v>
      </c>
      <c r="D5786">
        <v>-384.71640000000002</v>
      </c>
    </row>
    <row r="5787" spans="1:4" x14ac:dyDescent="0.35">
      <c r="A5787">
        <v>39.072000000000003</v>
      </c>
      <c r="B5787">
        <v>6</v>
      </c>
      <c r="C5787">
        <v>0.2</v>
      </c>
      <c r="D5787">
        <v>4.3955999999999982</v>
      </c>
    </row>
    <row r="5788" spans="1:4" x14ac:dyDescent="0.35">
      <c r="A5788">
        <v>22.638000000000002</v>
      </c>
      <c r="B5788">
        <v>7</v>
      </c>
      <c r="C5788">
        <v>0.7</v>
      </c>
      <c r="D5788">
        <v>-16.601199999999999</v>
      </c>
    </row>
    <row r="5789" spans="1:4" x14ac:dyDescent="0.35">
      <c r="A5789">
        <v>95.143999999999991</v>
      </c>
      <c r="B5789">
        <v>7</v>
      </c>
      <c r="C5789">
        <v>0.2</v>
      </c>
      <c r="D5789">
        <v>10.703699999999987</v>
      </c>
    </row>
    <row r="5790" spans="1:4" x14ac:dyDescent="0.35">
      <c r="A5790">
        <v>12.320000000000002</v>
      </c>
      <c r="B5790">
        <v>5</v>
      </c>
      <c r="C5790">
        <v>0.2</v>
      </c>
      <c r="D5790">
        <v>1.8479999999999985</v>
      </c>
    </row>
    <row r="5791" spans="1:4" x14ac:dyDescent="0.35">
      <c r="A5791">
        <v>4.4190000000000005</v>
      </c>
      <c r="B5791">
        <v>3</v>
      </c>
      <c r="C5791">
        <v>0.7</v>
      </c>
      <c r="D5791">
        <v>-3.0933000000000002</v>
      </c>
    </row>
    <row r="5792" spans="1:4" x14ac:dyDescent="0.35">
      <c r="A5792">
        <v>35</v>
      </c>
      <c r="B5792">
        <v>7</v>
      </c>
      <c r="C5792">
        <v>0</v>
      </c>
      <c r="D5792">
        <v>16.8</v>
      </c>
    </row>
    <row r="5793" spans="1:4" x14ac:dyDescent="0.35">
      <c r="A5793">
        <v>72.784000000000006</v>
      </c>
      <c r="B5793">
        <v>1</v>
      </c>
      <c r="C5793">
        <v>0.2</v>
      </c>
      <c r="D5793">
        <v>0</v>
      </c>
    </row>
    <row r="5794" spans="1:4" x14ac:dyDescent="0.35">
      <c r="A5794">
        <v>97.84</v>
      </c>
      <c r="B5794">
        <v>2</v>
      </c>
      <c r="C5794">
        <v>0</v>
      </c>
      <c r="D5794">
        <v>25.438400000000001</v>
      </c>
    </row>
    <row r="5795" spans="1:4" x14ac:dyDescent="0.35">
      <c r="A5795">
        <v>51.75</v>
      </c>
      <c r="B5795">
        <v>1</v>
      </c>
      <c r="C5795">
        <v>0</v>
      </c>
      <c r="D5795">
        <v>15.524999999999999</v>
      </c>
    </row>
    <row r="5796" spans="1:4" x14ac:dyDescent="0.35">
      <c r="A5796">
        <v>46.672000000000004</v>
      </c>
      <c r="B5796">
        <v>2</v>
      </c>
      <c r="C5796">
        <v>0.2</v>
      </c>
      <c r="D5796">
        <v>16.3352</v>
      </c>
    </row>
    <row r="5797" spans="1:4" x14ac:dyDescent="0.35">
      <c r="A5797">
        <v>1395.54</v>
      </c>
      <c r="B5797">
        <v>9</v>
      </c>
      <c r="C5797">
        <v>0</v>
      </c>
      <c r="D5797">
        <v>362.84040000000005</v>
      </c>
    </row>
    <row r="5798" spans="1:4" x14ac:dyDescent="0.35">
      <c r="A5798">
        <v>117.36</v>
      </c>
      <c r="B5798">
        <v>4</v>
      </c>
      <c r="C5798">
        <v>0</v>
      </c>
      <c r="D5798">
        <v>36.381599999999992</v>
      </c>
    </row>
    <row r="5799" spans="1:4" x14ac:dyDescent="0.35">
      <c r="A5799">
        <v>18.899999999999999</v>
      </c>
      <c r="B5799">
        <v>3</v>
      </c>
      <c r="C5799">
        <v>0</v>
      </c>
      <c r="D5799">
        <v>8.6939999999999991</v>
      </c>
    </row>
    <row r="5800" spans="1:4" x14ac:dyDescent="0.35">
      <c r="A5800">
        <v>77.52</v>
      </c>
      <c r="B5800">
        <v>2</v>
      </c>
      <c r="C5800">
        <v>0</v>
      </c>
      <c r="D5800">
        <v>37.9848</v>
      </c>
    </row>
    <row r="5801" spans="1:4" x14ac:dyDescent="0.35">
      <c r="A5801">
        <v>421.37200000000001</v>
      </c>
      <c r="B5801">
        <v>2</v>
      </c>
      <c r="C5801">
        <v>0.3</v>
      </c>
      <c r="D5801">
        <v>-6.0196000000000538</v>
      </c>
    </row>
    <row r="5802" spans="1:4" x14ac:dyDescent="0.35">
      <c r="A5802">
        <v>575.96800000000007</v>
      </c>
      <c r="B5802">
        <v>4</v>
      </c>
      <c r="C5802">
        <v>0.2</v>
      </c>
      <c r="D5802">
        <v>43.197600000000023</v>
      </c>
    </row>
    <row r="5803" spans="1:4" x14ac:dyDescent="0.35">
      <c r="A5803">
        <v>10.368000000000002</v>
      </c>
      <c r="B5803">
        <v>2</v>
      </c>
      <c r="C5803">
        <v>0.2</v>
      </c>
      <c r="D5803">
        <v>3.6288</v>
      </c>
    </row>
    <row r="5804" spans="1:4" x14ac:dyDescent="0.35">
      <c r="A5804">
        <v>15.984000000000002</v>
      </c>
      <c r="B5804">
        <v>2</v>
      </c>
      <c r="C5804">
        <v>0.2</v>
      </c>
      <c r="D5804">
        <v>1.1988000000000003</v>
      </c>
    </row>
    <row r="5805" spans="1:4" x14ac:dyDescent="0.35">
      <c r="A5805">
        <v>10.272000000000002</v>
      </c>
      <c r="B5805">
        <v>3</v>
      </c>
      <c r="C5805">
        <v>0.2</v>
      </c>
      <c r="D5805">
        <v>1.1555999999999984</v>
      </c>
    </row>
    <row r="5806" spans="1:4" x14ac:dyDescent="0.35">
      <c r="A5806">
        <v>61.792000000000002</v>
      </c>
      <c r="B5806">
        <v>4</v>
      </c>
      <c r="C5806">
        <v>0.2</v>
      </c>
      <c r="D5806">
        <v>6.1792000000000016</v>
      </c>
    </row>
    <row r="5807" spans="1:4" x14ac:dyDescent="0.35">
      <c r="A5807">
        <v>205.99919999999997</v>
      </c>
      <c r="B5807">
        <v>3</v>
      </c>
      <c r="C5807">
        <v>0.32</v>
      </c>
      <c r="D5807">
        <v>-27.264600000000016</v>
      </c>
    </row>
    <row r="5808" spans="1:4" x14ac:dyDescent="0.35">
      <c r="A5808">
        <v>12.192</v>
      </c>
      <c r="B5808">
        <v>3</v>
      </c>
      <c r="C5808">
        <v>0.2</v>
      </c>
      <c r="D5808">
        <v>4.1147999999999998</v>
      </c>
    </row>
    <row r="5809" spans="1:4" x14ac:dyDescent="0.35">
      <c r="A5809">
        <v>87.168000000000006</v>
      </c>
      <c r="B5809">
        <v>2</v>
      </c>
      <c r="C5809">
        <v>0.2</v>
      </c>
      <c r="D5809">
        <v>8.7168000000000063</v>
      </c>
    </row>
    <row r="5810" spans="1:4" x14ac:dyDescent="0.35">
      <c r="A5810">
        <v>31.744</v>
      </c>
      <c r="B5810">
        <v>2</v>
      </c>
      <c r="C5810">
        <v>0.2</v>
      </c>
      <c r="D5810">
        <v>8.3328000000000024</v>
      </c>
    </row>
    <row r="5811" spans="1:4" x14ac:dyDescent="0.35">
      <c r="A5811">
        <v>132.22400000000002</v>
      </c>
      <c r="B5811">
        <v>4</v>
      </c>
      <c r="C5811">
        <v>0.2</v>
      </c>
      <c r="D5811">
        <v>-18.180799999999998</v>
      </c>
    </row>
    <row r="5812" spans="1:4" x14ac:dyDescent="0.35">
      <c r="A5812">
        <v>105.52</v>
      </c>
      <c r="B5812">
        <v>4</v>
      </c>
      <c r="C5812">
        <v>0</v>
      </c>
      <c r="D5812">
        <v>48.539199999999994</v>
      </c>
    </row>
    <row r="5813" spans="1:4" x14ac:dyDescent="0.35">
      <c r="A5813">
        <v>91.96</v>
      </c>
      <c r="B5813">
        <v>2</v>
      </c>
      <c r="C5813">
        <v>0</v>
      </c>
      <c r="D5813">
        <v>15.633199999999988</v>
      </c>
    </row>
    <row r="5814" spans="1:4" x14ac:dyDescent="0.35">
      <c r="A5814">
        <v>1487.9760000000001</v>
      </c>
      <c r="B5814">
        <v>3</v>
      </c>
      <c r="C5814">
        <v>0.2</v>
      </c>
      <c r="D5814">
        <v>185.99699999999984</v>
      </c>
    </row>
    <row r="5815" spans="1:4" x14ac:dyDescent="0.35">
      <c r="A5815">
        <v>19.440000000000001</v>
      </c>
      <c r="B5815">
        <v>3</v>
      </c>
      <c r="C5815">
        <v>0</v>
      </c>
      <c r="D5815">
        <v>9.3312000000000008</v>
      </c>
    </row>
    <row r="5816" spans="1:4" x14ac:dyDescent="0.35">
      <c r="A5816">
        <v>11.672000000000001</v>
      </c>
      <c r="B5816">
        <v>1</v>
      </c>
      <c r="C5816">
        <v>0.2</v>
      </c>
      <c r="D5816">
        <v>-0.7295000000000007</v>
      </c>
    </row>
    <row r="5817" spans="1:4" x14ac:dyDescent="0.35">
      <c r="A5817">
        <v>279.95999999999998</v>
      </c>
      <c r="B5817">
        <v>4</v>
      </c>
      <c r="C5817">
        <v>0</v>
      </c>
      <c r="D5817">
        <v>78.388800000000003</v>
      </c>
    </row>
    <row r="5818" spans="1:4" x14ac:dyDescent="0.35">
      <c r="A5818">
        <v>12.912000000000001</v>
      </c>
      <c r="B5818">
        <v>3</v>
      </c>
      <c r="C5818">
        <v>0.2</v>
      </c>
      <c r="D5818">
        <v>4.6806000000000001</v>
      </c>
    </row>
    <row r="5819" spans="1:4" x14ac:dyDescent="0.35">
      <c r="A5819">
        <v>17.088000000000001</v>
      </c>
      <c r="B5819">
        <v>4</v>
      </c>
      <c r="C5819">
        <v>0.2</v>
      </c>
      <c r="D5819">
        <v>5.767199999999999</v>
      </c>
    </row>
    <row r="5820" spans="1:4" x14ac:dyDescent="0.35">
      <c r="A5820">
        <v>93.149999999999991</v>
      </c>
      <c r="B5820">
        <v>9</v>
      </c>
      <c r="C5820">
        <v>0</v>
      </c>
      <c r="D5820">
        <v>44.712000000000003</v>
      </c>
    </row>
    <row r="5821" spans="1:4" x14ac:dyDescent="0.35">
      <c r="A5821">
        <v>11.52</v>
      </c>
      <c r="B5821">
        <v>4</v>
      </c>
      <c r="C5821">
        <v>0</v>
      </c>
      <c r="D5821">
        <v>5.6448</v>
      </c>
    </row>
    <row r="5822" spans="1:4" x14ac:dyDescent="0.35">
      <c r="A5822">
        <v>238.62</v>
      </c>
      <c r="B5822">
        <v>2</v>
      </c>
      <c r="C5822">
        <v>0</v>
      </c>
      <c r="D5822">
        <v>4.7724000000000046</v>
      </c>
    </row>
    <row r="5823" spans="1:4" x14ac:dyDescent="0.35">
      <c r="A5823">
        <v>7.77</v>
      </c>
      <c r="B5823">
        <v>1</v>
      </c>
      <c r="C5823">
        <v>0</v>
      </c>
      <c r="D5823">
        <v>2.0979000000000001</v>
      </c>
    </row>
    <row r="5824" spans="1:4" x14ac:dyDescent="0.35">
      <c r="A5824">
        <v>285.48</v>
      </c>
      <c r="B5824">
        <v>5</v>
      </c>
      <c r="C5824">
        <v>0.2</v>
      </c>
      <c r="D5824">
        <v>-10.705500000000043</v>
      </c>
    </row>
    <row r="5825" spans="1:4" x14ac:dyDescent="0.35">
      <c r="A5825">
        <v>19.168000000000003</v>
      </c>
      <c r="B5825">
        <v>4</v>
      </c>
      <c r="C5825">
        <v>0.2</v>
      </c>
      <c r="D5825">
        <v>6.4691999999999998</v>
      </c>
    </row>
    <row r="5826" spans="1:4" x14ac:dyDescent="0.35">
      <c r="A5826">
        <v>26.136000000000003</v>
      </c>
      <c r="B5826">
        <v>3</v>
      </c>
      <c r="C5826">
        <v>0.2</v>
      </c>
      <c r="D5826">
        <v>1.9602000000000004</v>
      </c>
    </row>
    <row r="5827" spans="1:4" x14ac:dyDescent="0.35">
      <c r="A5827">
        <v>419.4</v>
      </c>
      <c r="B5827">
        <v>4</v>
      </c>
      <c r="C5827">
        <v>0</v>
      </c>
      <c r="D5827">
        <v>201.31199999999998</v>
      </c>
    </row>
    <row r="5828" spans="1:4" x14ac:dyDescent="0.35">
      <c r="A5828">
        <v>90.801000000000002</v>
      </c>
      <c r="B5828">
        <v>1</v>
      </c>
      <c r="C5828">
        <v>0.1</v>
      </c>
      <c r="D5828">
        <v>14.124599999999999</v>
      </c>
    </row>
    <row r="5829" spans="1:4" x14ac:dyDescent="0.35">
      <c r="A5829">
        <v>181.76400000000001</v>
      </c>
      <c r="B5829">
        <v>2</v>
      </c>
      <c r="C5829">
        <v>0.1</v>
      </c>
      <c r="D5829">
        <v>-8.0784000000000198</v>
      </c>
    </row>
    <row r="5830" spans="1:4" x14ac:dyDescent="0.35">
      <c r="A5830">
        <v>5.56</v>
      </c>
      <c r="B5830">
        <v>2</v>
      </c>
      <c r="C5830">
        <v>0</v>
      </c>
      <c r="D5830">
        <v>2.2239999999999998</v>
      </c>
    </row>
    <row r="5831" spans="1:4" x14ac:dyDescent="0.35">
      <c r="A5831">
        <v>581.96</v>
      </c>
      <c r="B5831">
        <v>2</v>
      </c>
      <c r="C5831">
        <v>0</v>
      </c>
      <c r="D5831">
        <v>104.75279999999998</v>
      </c>
    </row>
    <row r="5832" spans="1:4" x14ac:dyDescent="0.35">
      <c r="A5832">
        <v>29.98</v>
      </c>
      <c r="B5832">
        <v>1</v>
      </c>
      <c r="C5832">
        <v>0</v>
      </c>
      <c r="D5832">
        <v>8.0945999999999998</v>
      </c>
    </row>
    <row r="5833" spans="1:4" x14ac:dyDescent="0.35">
      <c r="A5833">
        <v>519.96</v>
      </c>
      <c r="B5833">
        <v>4</v>
      </c>
      <c r="C5833">
        <v>0</v>
      </c>
      <c r="D5833">
        <v>176.78640000000001</v>
      </c>
    </row>
    <row r="5834" spans="1:4" x14ac:dyDescent="0.35">
      <c r="A5834">
        <v>6.2640000000000002</v>
      </c>
      <c r="B5834">
        <v>3</v>
      </c>
      <c r="C5834">
        <v>0.2</v>
      </c>
      <c r="D5834">
        <v>2.0358000000000001</v>
      </c>
    </row>
    <row r="5835" spans="1:4" x14ac:dyDescent="0.35">
      <c r="A5835">
        <v>363.92</v>
      </c>
      <c r="B5835">
        <v>5</v>
      </c>
      <c r="C5835">
        <v>0.2</v>
      </c>
      <c r="D5835">
        <v>0</v>
      </c>
    </row>
    <row r="5836" spans="1:4" x14ac:dyDescent="0.35">
      <c r="A5836">
        <v>64.2</v>
      </c>
      <c r="B5836">
        <v>5</v>
      </c>
      <c r="C5836">
        <v>0.7</v>
      </c>
      <c r="D5836">
        <v>-42.799999999999983</v>
      </c>
    </row>
    <row r="5837" spans="1:4" x14ac:dyDescent="0.35">
      <c r="A5837">
        <v>38.520000000000003</v>
      </c>
      <c r="B5837">
        <v>3</v>
      </c>
      <c r="C5837">
        <v>0.7</v>
      </c>
      <c r="D5837">
        <v>-26.963999999999999</v>
      </c>
    </row>
    <row r="5838" spans="1:4" x14ac:dyDescent="0.35">
      <c r="A5838">
        <v>72.599999999999994</v>
      </c>
      <c r="B5838">
        <v>5</v>
      </c>
      <c r="C5838">
        <v>0.2</v>
      </c>
      <c r="D5838">
        <v>-8.1674999999999933</v>
      </c>
    </row>
    <row r="5839" spans="1:4" x14ac:dyDescent="0.35">
      <c r="A5839">
        <v>57.567999999999998</v>
      </c>
      <c r="B5839">
        <v>4</v>
      </c>
      <c r="C5839">
        <v>0.2</v>
      </c>
      <c r="D5839">
        <v>5.7568000000000019</v>
      </c>
    </row>
    <row r="5840" spans="1:4" x14ac:dyDescent="0.35">
      <c r="A5840">
        <v>83.699999999999989</v>
      </c>
      <c r="B5840">
        <v>5</v>
      </c>
      <c r="C5840">
        <v>0</v>
      </c>
      <c r="D5840">
        <v>3.3479999999999954</v>
      </c>
    </row>
    <row r="5841" spans="1:4" x14ac:dyDescent="0.35">
      <c r="A5841">
        <v>32.400000000000006</v>
      </c>
      <c r="B5841">
        <v>5</v>
      </c>
      <c r="C5841">
        <v>0</v>
      </c>
      <c r="D5841">
        <v>15.552000000000001</v>
      </c>
    </row>
    <row r="5842" spans="1:4" x14ac:dyDescent="0.35">
      <c r="A5842">
        <v>47.98</v>
      </c>
      <c r="B5842">
        <v>2</v>
      </c>
      <c r="C5842">
        <v>0</v>
      </c>
      <c r="D5842">
        <v>11.035399999999996</v>
      </c>
    </row>
    <row r="5843" spans="1:4" x14ac:dyDescent="0.35">
      <c r="A5843">
        <v>415.96800000000007</v>
      </c>
      <c r="B5843">
        <v>4</v>
      </c>
      <c r="C5843">
        <v>0.2</v>
      </c>
      <c r="D5843">
        <v>51.995999999999981</v>
      </c>
    </row>
    <row r="5844" spans="1:4" x14ac:dyDescent="0.35">
      <c r="A5844">
        <v>304.89999999999998</v>
      </c>
      <c r="B5844">
        <v>5</v>
      </c>
      <c r="C5844">
        <v>0</v>
      </c>
      <c r="D5844">
        <v>6.097999999999999</v>
      </c>
    </row>
    <row r="5845" spans="1:4" x14ac:dyDescent="0.35">
      <c r="A5845">
        <v>80.959999999999994</v>
      </c>
      <c r="B5845">
        <v>4</v>
      </c>
      <c r="C5845">
        <v>0</v>
      </c>
      <c r="D5845">
        <v>29.145599999999995</v>
      </c>
    </row>
    <row r="5846" spans="1:4" x14ac:dyDescent="0.35">
      <c r="A5846">
        <v>777.21</v>
      </c>
      <c r="B5846">
        <v>7</v>
      </c>
      <c r="C5846">
        <v>0</v>
      </c>
      <c r="D5846">
        <v>54.404699999999963</v>
      </c>
    </row>
    <row r="5847" spans="1:4" x14ac:dyDescent="0.35">
      <c r="A5847">
        <v>32.400000000000006</v>
      </c>
      <c r="B5847">
        <v>5</v>
      </c>
      <c r="C5847">
        <v>0</v>
      </c>
      <c r="D5847">
        <v>15.552000000000001</v>
      </c>
    </row>
    <row r="5848" spans="1:4" x14ac:dyDescent="0.35">
      <c r="A5848">
        <v>225.56799999999998</v>
      </c>
      <c r="B5848">
        <v>2</v>
      </c>
      <c r="C5848">
        <v>0.2</v>
      </c>
      <c r="D5848">
        <v>2.8195999999999799</v>
      </c>
    </row>
    <row r="5849" spans="1:4" x14ac:dyDescent="0.35">
      <c r="A5849">
        <v>36.599999999999994</v>
      </c>
      <c r="B5849">
        <v>3</v>
      </c>
      <c r="C5849">
        <v>0</v>
      </c>
      <c r="D5849">
        <v>15.372000000000002</v>
      </c>
    </row>
    <row r="5850" spans="1:4" x14ac:dyDescent="0.35">
      <c r="A5850">
        <v>715.64</v>
      </c>
      <c r="B5850">
        <v>2</v>
      </c>
      <c r="C5850">
        <v>0</v>
      </c>
      <c r="D5850">
        <v>178.90999999999997</v>
      </c>
    </row>
    <row r="5851" spans="1:4" x14ac:dyDescent="0.35">
      <c r="A5851">
        <v>795.51</v>
      </c>
      <c r="B5851">
        <v>3</v>
      </c>
      <c r="C5851">
        <v>0</v>
      </c>
      <c r="D5851">
        <v>143.19179999999994</v>
      </c>
    </row>
    <row r="5852" spans="1:4" x14ac:dyDescent="0.35">
      <c r="A5852">
        <v>549.99</v>
      </c>
      <c r="B5852">
        <v>1</v>
      </c>
      <c r="C5852">
        <v>0</v>
      </c>
      <c r="D5852">
        <v>274.995</v>
      </c>
    </row>
    <row r="5853" spans="1:4" x14ac:dyDescent="0.35">
      <c r="A5853">
        <v>74.760000000000005</v>
      </c>
      <c r="B5853">
        <v>3</v>
      </c>
      <c r="C5853">
        <v>0</v>
      </c>
      <c r="D5853">
        <v>34.389600000000002</v>
      </c>
    </row>
    <row r="5854" spans="1:4" x14ac:dyDescent="0.35">
      <c r="A5854">
        <v>29.22</v>
      </c>
      <c r="B5854">
        <v>3</v>
      </c>
      <c r="C5854">
        <v>0</v>
      </c>
      <c r="D5854">
        <v>12.856800000000002</v>
      </c>
    </row>
    <row r="5855" spans="1:4" x14ac:dyDescent="0.35">
      <c r="A5855">
        <v>9.64</v>
      </c>
      <c r="B5855">
        <v>2</v>
      </c>
      <c r="C5855">
        <v>0</v>
      </c>
      <c r="D5855">
        <v>4.7236000000000002</v>
      </c>
    </row>
    <row r="5856" spans="1:4" x14ac:dyDescent="0.35">
      <c r="A5856">
        <v>33.488000000000007</v>
      </c>
      <c r="B5856">
        <v>7</v>
      </c>
      <c r="C5856">
        <v>0.2</v>
      </c>
      <c r="D5856">
        <v>-1.2558000000000051</v>
      </c>
    </row>
    <row r="5857" spans="1:4" x14ac:dyDescent="0.35">
      <c r="A5857">
        <v>23.04</v>
      </c>
      <c r="B5857">
        <v>3</v>
      </c>
      <c r="C5857">
        <v>0.2</v>
      </c>
      <c r="D5857">
        <v>-4.895999999999999</v>
      </c>
    </row>
    <row r="5858" spans="1:4" x14ac:dyDescent="0.35">
      <c r="A5858">
        <v>1.3619999999999997</v>
      </c>
      <c r="B5858">
        <v>1</v>
      </c>
      <c r="C5858">
        <v>0.8</v>
      </c>
      <c r="D5858">
        <v>-2.1792000000000007</v>
      </c>
    </row>
    <row r="5859" spans="1:4" x14ac:dyDescent="0.35">
      <c r="A5859">
        <v>14.76</v>
      </c>
      <c r="B5859">
        <v>5</v>
      </c>
      <c r="C5859">
        <v>0.6</v>
      </c>
      <c r="D5859">
        <v>-11.439000000000004</v>
      </c>
    </row>
    <row r="5860" spans="1:4" x14ac:dyDescent="0.35">
      <c r="A5860">
        <v>239.66599999999997</v>
      </c>
      <c r="B5860">
        <v>2</v>
      </c>
      <c r="C5860">
        <v>0.15</v>
      </c>
      <c r="D5860">
        <v>14.097999999999999</v>
      </c>
    </row>
    <row r="5861" spans="1:4" x14ac:dyDescent="0.35">
      <c r="A5861">
        <v>301.95999999999998</v>
      </c>
      <c r="B5861">
        <v>2</v>
      </c>
      <c r="C5861">
        <v>0</v>
      </c>
      <c r="D5861">
        <v>45.293999999999983</v>
      </c>
    </row>
    <row r="5862" spans="1:4" x14ac:dyDescent="0.35">
      <c r="A5862">
        <v>7.9680000000000009</v>
      </c>
      <c r="B5862">
        <v>2</v>
      </c>
      <c r="C5862">
        <v>0.2</v>
      </c>
      <c r="D5862">
        <v>2.8884000000000007</v>
      </c>
    </row>
    <row r="5863" spans="1:4" x14ac:dyDescent="0.35">
      <c r="A5863">
        <v>109.92</v>
      </c>
      <c r="B5863">
        <v>2</v>
      </c>
      <c r="C5863">
        <v>0</v>
      </c>
      <c r="D5863">
        <v>53.860799999999998</v>
      </c>
    </row>
    <row r="5864" spans="1:4" x14ac:dyDescent="0.35">
      <c r="A5864">
        <v>19.440000000000001</v>
      </c>
      <c r="B5864">
        <v>3</v>
      </c>
      <c r="C5864">
        <v>0</v>
      </c>
      <c r="D5864">
        <v>9.3312000000000008</v>
      </c>
    </row>
    <row r="5865" spans="1:4" x14ac:dyDescent="0.35">
      <c r="A5865">
        <v>11.16</v>
      </c>
      <c r="B5865">
        <v>2</v>
      </c>
      <c r="C5865">
        <v>0</v>
      </c>
      <c r="D5865">
        <v>4.3524000000000003</v>
      </c>
    </row>
    <row r="5866" spans="1:4" x14ac:dyDescent="0.35">
      <c r="A5866">
        <v>79.47</v>
      </c>
      <c r="B5866">
        <v>3</v>
      </c>
      <c r="C5866">
        <v>0</v>
      </c>
      <c r="D5866">
        <v>22.251600000000003</v>
      </c>
    </row>
    <row r="5867" spans="1:4" x14ac:dyDescent="0.35">
      <c r="A5867">
        <v>4.5599999999999996</v>
      </c>
      <c r="B5867">
        <v>2</v>
      </c>
      <c r="C5867">
        <v>0</v>
      </c>
      <c r="D5867">
        <v>2.0064000000000002</v>
      </c>
    </row>
    <row r="5868" spans="1:4" x14ac:dyDescent="0.35">
      <c r="A5868">
        <v>1133.3499999999999</v>
      </c>
      <c r="B5868">
        <v>5</v>
      </c>
      <c r="C5868">
        <v>0</v>
      </c>
      <c r="D5868">
        <v>294.67100000000005</v>
      </c>
    </row>
    <row r="5869" spans="1:4" x14ac:dyDescent="0.35">
      <c r="A5869">
        <v>4.6719999999999997</v>
      </c>
      <c r="B5869">
        <v>1</v>
      </c>
      <c r="C5869">
        <v>0.2</v>
      </c>
      <c r="D5869">
        <v>0.58399999999999985</v>
      </c>
    </row>
    <row r="5870" spans="1:4" x14ac:dyDescent="0.35">
      <c r="A5870">
        <v>104.58000000000001</v>
      </c>
      <c r="B5870">
        <v>6</v>
      </c>
      <c r="C5870">
        <v>0.7</v>
      </c>
      <c r="D5870">
        <v>-80.178000000000026</v>
      </c>
    </row>
    <row r="5871" spans="1:4" x14ac:dyDescent="0.35">
      <c r="A5871">
        <v>1603.1360000000002</v>
      </c>
      <c r="B5871">
        <v>4</v>
      </c>
      <c r="C5871">
        <v>0.2</v>
      </c>
      <c r="D5871">
        <v>100.19599999999997</v>
      </c>
    </row>
    <row r="5872" spans="1:4" x14ac:dyDescent="0.35">
      <c r="A5872">
        <v>1293.4879999999998</v>
      </c>
      <c r="B5872">
        <v>7</v>
      </c>
      <c r="C5872">
        <v>0.2</v>
      </c>
      <c r="D5872">
        <v>80.843000000000075</v>
      </c>
    </row>
    <row r="5873" spans="1:4" x14ac:dyDescent="0.35">
      <c r="A5873">
        <v>127.94999999999999</v>
      </c>
      <c r="B5873">
        <v>3</v>
      </c>
      <c r="C5873">
        <v>0</v>
      </c>
      <c r="D5873">
        <v>21.751499999999986</v>
      </c>
    </row>
    <row r="5874" spans="1:4" x14ac:dyDescent="0.35">
      <c r="A5874">
        <v>59.76</v>
      </c>
      <c r="B5874">
        <v>1</v>
      </c>
      <c r="C5874">
        <v>0</v>
      </c>
      <c r="D5874">
        <v>16.732800000000005</v>
      </c>
    </row>
    <row r="5875" spans="1:4" x14ac:dyDescent="0.35">
      <c r="A5875">
        <v>108.08</v>
      </c>
      <c r="B5875">
        <v>7</v>
      </c>
      <c r="C5875">
        <v>0</v>
      </c>
      <c r="D5875">
        <v>54.04</v>
      </c>
    </row>
    <row r="5876" spans="1:4" x14ac:dyDescent="0.35">
      <c r="A5876">
        <v>9.5400000000000009</v>
      </c>
      <c r="B5876">
        <v>3</v>
      </c>
      <c r="C5876">
        <v>0</v>
      </c>
      <c r="D5876">
        <v>4.3883999999999999</v>
      </c>
    </row>
    <row r="5877" spans="1:4" x14ac:dyDescent="0.35">
      <c r="A5877">
        <v>11.736000000000001</v>
      </c>
      <c r="B5877">
        <v>3</v>
      </c>
      <c r="C5877">
        <v>0.2</v>
      </c>
      <c r="D5877">
        <v>1.0268999999999999</v>
      </c>
    </row>
    <row r="5878" spans="1:4" x14ac:dyDescent="0.35">
      <c r="A5878">
        <v>447.85999999999996</v>
      </c>
      <c r="B5878">
        <v>7</v>
      </c>
      <c r="C5878">
        <v>0</v>
      </c>
      <c r="D5878">
        <v>219.45140000000001</v>
      </c>
    </row>
    <row r="5879" spans="1:4" x14ac:dyDescent="0.35">
      <c r="A5879">
        <v>17.940000000000001</v>
      </c>
      <c r="B5879">
        <v>3</v>
      </c>
      <c r="C5879">
        <v>0</v>
      </c>
      <c r="D5879">
        <v>8.7906000000000013</v>
      </c>
    </row>
    <row r="5880" spans="1:4" x14ac:dyDescent="0.35">
      <c r="A5880">
        <v>245.88</v>
      </c>
      <c r="B5880">
        <v>6</v>
      </c>
      <c r="C5880">
        <v>0</v>
      </c>
      <c r="D5880">
        <v>68.846399999999988</v>
      </c>
    </row>
    <row r="5881" spans="1:4" x14ac:dyDescent="0.35">
      <c r="A5881">
        <v>192.16</v>
      </c>
      <c r="B5881">
        <v>4</v>
      </c>
      <c r="C5881">
        <v>0</v>
      </c>
      <c r="D5881">
        <v>92.236799999999988</v>
      </c>
    </row>
    <row r="5882" spans="1:4" x14ac:dyDescent="0.35">
      <c r="A5882">
        <v>801.5680000000001</v>
      </c>
      <c r="B5882">
        <v>2</v>
      </c>
      <c r="C5882">
        <v>0.2</v>
      </c>
      <c r="D5882">
        <v>50.097999999999985</v>
      </c>
    </row>
    <row r="5883" spans="1:4" x14ac:dyDescent="0.35">
      <c r="A5883">
        <v>368.91</v>
      </c>
      <c r="B5883">
        <v>9</v>
      </c>
      <c r="C5883">
        <v>0</v>
      </c>
      <c r="D5883">
        <v>180.76590000000002</v>
      </c>
    </row>
    <row r="5884" spans="1:4" x14ac:dyDescent="0.35">
      <c r="A5884">
        <v>885.52800000000002</v>
      </c>
      <c r="B5884">
        <v>9</v>
      </c>
      <c r="C5884">
        <v>0.2</v>
      </c>
      <c r="D5884">
        <v>-99.621900000000068</v>
      </c>
    </row>
    <row r="5885" spans="1:4" x14ac:dyDescent="0.35">
      <c r="A5885">
        <v>28.28</v>
      </c>
      <c r="B5885">
        <v>2</v>
      </c>
      <c r="C5885">
        <v>0</v>
      </c>
      <c r="D5885">
        <v>7.352800000000002</v>
      </c>
    </row>
    <row r="5886" spans="1:4" x14ac:dyDescent="0.35">
      <c r="A5886">
        <v>4912.59</v>
      </c>
      <c r="B5886">
        <v>3</v>
      </c>
      <c r="C5886">
        <v>0</v>
      </c>
      <c r="D5886">
        <v>196.50359999999978</v>
      </c>
    </row>
    <row r="5887" spans="1:4" x14ac:dyDescent="0.35">
      <c r="A5887">
        <v>14.352000000000002</v>
      </c>
      <c r="B5887">
        <v>3</v>
      </c>
      <c r="C5887">
        <v>0.2</v>
      </c>
      <c r="D5887">
        <v>5.0231999999999992</v>
      </c>
    </row>
    <row r="5888" spans="1:4" x14ac:dyDescent="0.35">
      <c r="A5888">
        <v>179.97</v>
      </c>
      <c r="B5888">
        <v>3</v>
      </c>
      <c r="C5888">
        <v>0</v>
      </c>
      <c r="D5888">
        <v>86.385600000000011</v>
      </c>
    </row>
    <row r="5889" spans="1:4" x14ac:dyDescent="0.35">
      <c r="A5889">
        <v>42.76</v>
      </c>
      <c r="B5889">
        <v>1</v>
      </c>
      <c r="C5889">
        <v>0</v>
      </c>
      <c r="D5889">
        <v>11.117599999999999</v>
      </c>
    </row>
    <row r="5890" spans="1:4" x14ac:dyDescent="0.35">
      <c r="A5890">
        <v>45.68</v>
      </c>
      <c r="B5890">
        <v>2</v>
      </c>
      <c r="C5890">
        <v>0</v>
      </c>
      <c r="D5890">
        <v>21.012799999999999</v>
      </c>
    </row>
    <row r="5891" spans="1:4" x14ac:dyDescent="0.35">
      <c r="A5891">
        <v>25.06</v>
      </c>
      <c r="B5891">
        <v>2</v>
      </c>
      <c r="C5891">
        <v>0</v>
      </c>
      <c r="D5891">
        <v>11.778199999999998</v>
      </c>
    </row>
    <row r="5892" spans="1:4" x14ac:dyDescent="0.35">
      <c r="A5892">
        <v>38.432000000000002</v>
      </c>
      <c r="B5892">
        <v>1</v>
      </c>
      <c r="C5892">
        <v>0.2</v>
      </c>
      <c r="D5892">
        <v>13.451199999999996</v>
      </c>
    </row>
    <row r="5893" spans="1:4" x14ac:dyDescent="0.35">
      <c r="A5893">
        <v>21.568000000000001</v>
      </c>
      <c r="B5893">
        <v>2</v>
      </c>
      <c r="C5893">
        <v>0.2</v>
      </c>
      <c r="D5893">
        <v>1.6175999999999986</v>
      </c>
    </row>
    <row r="5894" spans="1:4" x14ac:dyDescent="0.35">
      <c r="A5894">
        <v>81.576000000000008</v>
      </c>
      <c r="B5894">
        <v>3</v>
      </c>
      <c r="C5894">
        <v>0.2</v>
      </c>
      <c r="D5894">
        <v>2.0393999999999934</v>
      </c>
    </row>
    <row r="5895" spans="1:4" x14ac:dyDescent="0.35">
      <c r="A5895">
        <v>2.78</v>
      </c>
      <c r="B5895">
        <v>1</v>
      </c>
      <c r="C5895">
        <v>0</v>
      </c>
      <c r="D5895">
        <v>1.3621999999999999</v>
      </c>
    </row>
    <row r="5896" spans="1:4" x14ac:dyDescent="0.35">
      <c r="A5896">
        <v>99.87</v>
      </c>
      <c r="B5896">
        <v>3</v>
      </c>
      <c r="C5896">
        <v>0</v>
      </c>
      <c r="D5896">
        <v>23.968799999999998</v>
      </c>
    </row>
    <row r="5897" spans="1:4" x14ac:dyDescent="0.35">
      <c r="A5897">
        <v>44.400000000000006</v>
      </c>
      <c r="B5897">
        <v>3</v>
      </c>
      <c r="C5897">
        <v>0</v>
      </c>
      <c r="D5897">
        <v>22.200000000000003</v>
      </c>
    </row>
    <row r="5898" spans="1:4" x14ac:dyDescent="0.35">
      <c r="A5898">
        <v>21.400000000000002</v>
      </c>
      <c r="B5898">
        <v>5</v>
      </c>
      <c r="C5898">
        <v>0</v>
      </c>
      <c r="D5898">
        <v>9.629999999999999</v>
      </c>
    </row>
    <row r="5899" spans="1:4" x14ac:dyDescent="0.35">
      <c r="A5899">
        <v>71.12</v>
      </c>
      <c r="B5899">
        <v>4</v>
      </c>
      <c r="C5899">
        <v>0</v>
      </c>
      <c r="D5899">
        <v>22.047199999999997</v>
      </c>
    </row>
    <row r="5900" spans="1:4" x14ac:dyDescent="0.35">
      <c r="A5900">
        <v>259.95999999999998</v>
      </c>
      <c r="B5900">
        <v>4</v>
      </c>
      <c r="C5900">
        <v>0</v>
      </c>
      <c r="D5900">
        <v>124.7808</v>
      </c>
    </row>
    <row r="5901" spans="1:4" x14ac:dyDescent="0.35">
      <c r="A5901">
        <v>9.7799999999999994</v>
      </c>
      <c r="B5901">
        <v>1</v>
      </c>
      <c r="C5901">
        <v>0</v>
      </c>
      <c r="D5901">
        <v>4.8899999999999997</v>
      </c>
    </row>
    <row r="5902" spans="1:4" x14ac:dyDescent="0.35">
      <c r="A5902">
        <v>24.192</v>
      </c>
      <c r="B5902">
        <v>9</v>
      </c>
      <c r="C5902">
        <v>0.2</v>
      </c>
      <c r="D5902">
        <v>7.5599999999999987</v>
      </c>
    </row>
    <row r="5903" spans="1:4" x14ac:dyDescent="0.35">
      <c r="A5903">
        <v>31.56</v>
      </c>
      <c r="B5903">
        <v>3</v>
      </c>
      <c r="C5903">
        <v>0</v>
      </c>
      <c r="D5903">
        <v>10.4148</v>
      </c>
    </row>
    <row r="5904" spans="1:4" x14ac:dyDescent="0.35">
      <c r="A5904">
        <v>59.94</v>
      </c>
      <c r="B5904">
        <v>3</v>
      </c>
      <c r="C5904">
        <v>0</v>
      </c>
      <c r="D5904">
        <v>28.171799999999998</v>
      </c>
    </row>
    <row r="5905" spans="1:4" x14ac:dyDescent="0.35">
      <c r="A5905">
        <v>45.36</v>
      </c>
      <c r="B5905">
        <v>4</v>
      </c>
      <c r="C5905">
        <v>0</v>
      </c>
      <c r="D5905">
        <v>22.226399999999998</v>
      </c>
    </row>
    <row r="5906" spans="1:4" x14ac:dyDescent="0.35">
      <c r="A5906">
        <v>26.400000000000002</v>
      </c>
      <c r="B5906">
        <v>5</v>
      </c>
      <c r="C5906">
        <v>0</v>
      </c>
      <c r="D5906">
        <v>12.672000000000001</v>
      </c>
    </row>
    <row r="5907" spans="1:4" x14ac:dyDescent="0.35">
      <c r="A5907">
        <v>41.4</v>
      </c>
      <c r="B5907">
        <v>4</v>
      </c>
      <c r="C5907">
        <v>0</v>
      </c>
      <c r="D5907">
        <v>19.872</v>
      </c>
    </row>
    <row r="5908" spans="1:4" x14ac:dyDescent="0.35">
      <c r="A5908">
        <v>16.95</v>
      </c>
      <c r="B5908">
        <v>1</v>
      </c>
      <c r="C5908">
        <v>0</v>
      </c>
      <c r="D5908">
        <v>1.0169999999999995</v>
      </c>
    </row>
    <row r="5909" spans="1:4" x14ac:dyDescent="0.35">
      <c r="A5909">
        <v>24.704000000000001</v>
      </c>
      <c r="B5909">
        <v>2</v>
      </c>
      <c r="C5909">
        <v>0.2</v>
      </c>
      <c r="D5909">
        <v>9.2639999999999993</v>
      </c>
    </row>
    <row r="5910" spans="1:4" x14ac:dyDescent="0.35">
      <c r="A5910">
        <v>59.699999999999996</v>
      </c>
      <c r="B5910">
        <v>3</v>
      </c>
      <c r="C5910">
        <v>0</v>
      </c>
      <c r="D5910">
        <v>26.864999999999995</v>
      </c>
    </row>
    <row r="5911" spans="1:4" x14ac:dyDescent="0.35">
      <c r="A5911">
        <v>14.52</v>
      </c>
      <c r="B5911">
        <v>3</v>
      </c>
      <c r="C5911">
        <v>0</v>
      </c>
      <c r="D5911">
        <v>5.6627999999999998</v>
      </c>
    </row>
    <row r="5912" spans="1:4" x14ac:dyDescent="0.35">
      <c r="A5912">
        <v>104.184</v>
      </c>
      <c r="B5912">
        <v>3</v>
      </c>
      <c r="C5912">
        <v>0.2</v>
      </c>
      <c r="D5912">
        <v>33.8598</v>
      </c>
    </row>
    <row r="5913" spans="1:4" x14ac:dyDescent="0.35">
      <c r="A5913">
        <v>46.53</v>
      </c>
      <c r="B5913">
        <v>3</v>
      </c>
      <c r="C5913">
        <v>0</v>
      </c>
      <c r="D5913">
        <v>13.028400000000001</v>
      </c>
    </row>
    <row r="5914" spans="1:4" x14ac:dyDescent="0.35">
      <c r="A5914">
        <v>25.5</v>
      </c>
      <c r="B5914">
        <v>3</v>
      </c>
      <c r="C5914">
        <v>0</v>
      </c>
      <c r="D5914">
        <v>6.63</v>
      </c>
    </row>
    <row r="5915" spans="1:4" x14ac:dyDescent="0.35">
      <c r="A5915">
        <v>14.9</v>
      </c>
      <c r="B5915">
        <v>5</v>
      </c>
      <c r="C5915">
        <v>0</v>
      </c>
      <c r="D5915">
        <v>1.0429999999999984</v>
      </c>
    </row>
    <row r="5916" spans="1:4" x14ac:dyDescent="0.35">
      <c r="A5916">
        <v>87.71</v>
      </c>
      <c r="B5916">
        <v>7</v>
      </c>
      <c r="C5916">
        <v>0</v>
      </c>
      <c r="D5916">
        <v>41.223699999999994</v>
      </c>
    </row>
    <row r="5917" spans="1:4" x14ac:dyDescent="0.35">
      <c r="A5917">
        <v>199.76400000000001</v>
      </c>
      <c r="B5917">
        <v>2</v>
      </c>
      <c r="C5917">
        <v>0.1</v>
      </c>
      <c r="D5917">
        <v>8.8783999999999956</v>
      </c>
    </row>
    <row r="5918" spans="1:4" x14ac:dyDescent="0.35">
      <c r="A5918">
        <v>94.6</v>
      </c>
      <c r="B5918">
        <v>4</v>
      </c>
      <c r="C5918">
        <v>0</v>
      </c>
      <c r="D5918">
        <v>27.433999999999997</v>
      </c>
    </row>
    <row r="5919" spans="1:4" x14ac:dyDescent="0.35">
      <c r="A5919">
        <v>4228.7040000000006</v>
      </c>
      <c r="B5919">
        <v>6</v>
      </c>
      <c r="C5919">
        <v>0.2</v>
      </c>
      <c r="D5919">
        <v>158.57639999999992</v>
      </c>
    </row>
    <row r="5920" spans="1:4" x14ac:dyDescent="0.35">
      <c r="A5920">
        <v>2003.9200000000003</v>
      </c>
      <c r="B5920">
        <v>5</v>
      </c>
      <c r="C5920">
        <v>0.2</v>
      </c>
      <c r="D5920">
        <v>-25.049000000000149</v>
      </c>
    </row>
    <row r="5921" spans="1:4" x14ac:dyDescent="0.35">
      <c r="A5921">
        <v>209.96999999999997</v>
      </c>
      <c r="B5921">
        <v>3</v>
      </c>
      <c r="C5921">
        <v>0</v>
      </c>
      <c r="D5921">
        <v>58.791600000000003</v>
      </c>
    </row>
    <row r="5922" spans="1:4" x14ac:dyDescent="0.35">
      <c r="A5922">
        <v>659.9</v>
      </c>
      <c r="B5922">
        <v>2</v>
      </c>
      <c r="C5922">
        <v>0</v>
      </c>
      <c r="D5922">
        <v>217.76699999999994</v>
      </c>
    </row>
    <row r="5923" spans="1:4" x14ac:dyDescent="0.35">
      <c r="A5923">
        <v>110.96</v>
      </c>
      <c r="B5923">
        <v>2</v>
      </c>
      <c r="C5923">
        <v>0</v>
      </c>
      <c r="D5923">
        <v>53.260799999999996</v>
      </c>
    </row>
    <row r="5924" spans="1:4" x14ac:dyDescent="0.35">
      <c r="A5924">
        <v>67.8</v>
      </c>
      <c r="B5924">
        <v>4</v>
      </c>
      <c r="C5924">
        <v>0</v>
      </c>
      <c r="D5924">
        <v>1.3559999999999945</v>
      </c>
    </row>
    <row r="5925" spans="1:4" x14ac:dyDescent="0.35">
      <c r="A5925">
        <v>313.17599999999999</v>
      </c>
      <c r="B5925">
        <v>2</v>
      </c>
      <c r="C5925">
        <v>0.4</v>
      </c>
      <c r="D5925">
        <v>-120.05080000000007</v>
      </c>
    </row>
    <row r="5926" spans="1:4" x14ac:dyDescent="0.35">
      <c r="A5926">
        <v>22.959999999999997</v>
      </c>
      <c r="B5926">
        <v>7</v>
      </c>
      <c r="C5926">
        <v>0</v>
      </c>
      <c r="D5926">
        <v>6.6583999999999968</v>
      </c>
    </row>
    <row r="5927" spans="1:4" x14ac:dyDescent="0.35">
      <c r="A5927">
        <v>1099.5</v>
      </c>
      <c r="B5927">
        <v>10</v>
      </c>
      <c r="C5927">
        <v>0</v>
      </c>
      <c r="D5927">
        <v>362.83500000000004</v>
      </c>
    </row>
    <row r="5928" spans="1:4" x14ac:dyDescent="0.35">
      <c r="A5928">
        <v>1215.92</v>
      </c>
      <c r="B5928">
        <v>8</v>
      </c>
      <c r="C5928">
        <v>0</v>
      </c>
      <c r="D5928">
        <v>316.13920000000007</v>
      </c>
    </row>
    <row r="5929" spans="1:4" x14ac:dyDescent="0.35">
      <c r="A5929">
        <v>7.31</v>
      </c>
      <c r="B5929">
        <v>1</v>
      </c>
      <c r="C5929">
        <v>0</v>
      </c>
      <c r="D5929">
        <v>3.4356999999999998</v>
      </c>
    </row>
    <row r="5930" spans="1:4" x14ac:dyDescent="0.35">
      <c r="A5930">
        <v>8.92</v>
      </c>
      <c r="B5930">
        <v>4</v>
      </c>
      <c r="C5930">
        <v>0</v>
      </c>
      <c r="D5930">
        <v>3.9248000000000003</v>
      </c>
    </row>
    <row r="5931" spans="1:4" x14ac:dyDescent="0.35">
      <c r="A5931">
        <v>87.210000000000008</v>
      </c>
      <c r="B5931">
        <v>3</v>
      </c>
      <c r="C5931">
        <v>0.5</v>
      </c>
      <c r="D5931">
        <v>-45.349200000000003</v>
      </c>
    </row>
    <row r="5932" spans="1:4" x14ac:dyDescent="0.35">
      <c r="A5932">
        <v>15.552000000000003</v>
      </c>
      <c r="B5932">
        <v>3</v>
      </c>
      <c r="C5932">
        <v>0.2</v>
      </c>
      <c r="D5932">
        <v>5.4432</v>
      </c>
    </row>
    <row r="5933" spans="1:4" x14ac:dyDescent="0.35">
      <c r="A5933">
        <v>683.98799999999994</v>
      </c>
      <c r="B5933">
        <v>2</v>
      </c>
      <c r="C5933">
        <v>0.4</v>
      </c>
      <c r="D5933">
        <v>-113.9980000000001</v>
      </c>
    </row>
    <row r="5934" spans="1:4" x14ac:dyDescent="0.35">
      <c r="A5934">
        <v>13.392000000000001</v>
      </c>
      <c r="B5934">
        <v>3</v>
      </c>
      <c r="C5934">
        <v>0.2</v>
      </c>
      <c r="D5934">
        <v>1.0044</v>
      </c>
    </row>
    <row r="5935" spans="1:4" x14ac:dyDescent="0.35">
      <c r="A5935">
        <v>16.776000000000003</v>
      </c>
      <c r="B5935">
        <v>3</v>
      </c>
      <c r="C5935">
        <v>0.2</v>
      </c>
      <c r="D5935">
        <v>4.8231000000000002</v>
      </c>
    </row>
    <row r="5936" spans="1:4" x14ac:dyDescent="0.35">
      <c r="A5936">
        <v>527.91999999999996</v>
      </c>
      <c r="B5936">
        <v>2</v>
      </c>
      <c r="C5936">
        <v>0.2</v>
      </c>
      <c r="D5936">
        <v>85.786999999999949</v>
      </c>
    </row>
    <row r="5937" spans="1:4" x14ac:dyDescent="0.35">
      <c r="A5937">
        <v>25.4</v>
      </c>
      <c r="B5937">
        <v>5</v>
      </c>
      <c r="C5937">
        <v>0</v>
      </c>
      <c r="D5937">
        <v>8.6359999999999992</v>
      </c>
    </row>
    <row r="5938" spans="1:4" x14ac:dyDescent="0.35">
      <c r="A5938">
        <v>177.48000000000002</v>
      </c>
      <c r="B5938">
        <v>3</v>
      </c>
      <c r="C5938">
        <v>0.2</v>
      </c>
      <c r="D5938">
        <v>19.966499999999982</v>
      </c>
    </row>
    <row r="5939" spans="1:4" x14ac:dyDescent="0.35">
      <c r="A5939">
        <v>71.975999999999999</v>
      </c>
      <c r="B5939">
        <v>3</v>
      </c>
      <c r="C5939">
        <v>0.2</v>
      </c>
      <c r="D5939">
        <v>8.9969999999999892</v>
      </c>
    </row>
    <row r="5940" spans="1:4" x14ac:dyDescent="0.35">
      <c r="A5940">
        <v>95.992000000000004</v>
      </c>
      <c r="B5940">
        <v>1</v>
      </c>
      <c r="C5940">
        <v>0.2</v>
      </c>
      <c r="D5940">
        <v>9.5991999999999997</v>
      </c>
    </row>
    <row r="5941" spans="1:4" x14ac:dyDescent="0.35">
      <c r="A5941">
        <v>13.216000000000001</v>
      </c>
      <c r="B5941">
        <v>4</v>
      </c>
      <c r="C5941">
        <v>0.2</v>
      </c>
      <c r="D5941">
        <v>4.2951999999999995</v>
      </c>
    </row>
    <row r="5942" spans="1:4" x14ac:dyDescent="0.35">
      <c r="A5942">
        <v>435.84000000000003</v>
      </c>
      <c r="B5942">
        <v>12</v>
      </c>
      <c r="C5942">
        <v>0</v>
      </c>
      <c r="D5942">
        <v>130.75199999999995</v>
      </c>
    </row>
    <row r="5943" spans="1:4" x14ac:dyDescent="0.35">
      <c r="A5943">
        <v>5.88</v>
      </c>
      <c r="B5943">
        <v>2</v>
      </c>
      <c r="C5943">
        <v>0</v>
      </c>
      <c r="D5943">
        <v>1.5876000000000001</v>
      </c>
    </row>
    <row r="5944" spans="1:4" x14ac:dyDescent="0.35">
      <c r="A5944">
        <v>211.16800000000001</v>
      </c>
      <c r="B5944">
        <v>4</v>
      </c>
      <c r="C5944">
        <v>0.2</v>
      </c>
      <c r="D5944">
        <v>18.477200000000011</v>
      </c>
    </row>
    <row r="5945" spans="1:4" x14ac:dyDescent="0.35">
      <c r="A5945">
        <v>6.28</v>
      </c>
      <c r="B5945">
        <v>1</v>
      </c>
      <c r="C5945">
        <v>0</v>
      </c>
      <c r="D5945">
        <v>2.6376000000000004</v>
      </c>
    </row>
    <row r="5946" spans="1:4" x14ac:dyDescent="0.35">
      <c r="A5946">
        <v>95.1</v>
      </c>
      <c r="B5946">
        <v>5</v>
      </c>
      <c r="C5946">
        <v>0</v>
      </c>
      <c r="D5946">
        <v>30.431999999999995</v>
      </c>
    </row>
    <row r="5947" spans="1:4" x14ac:dyDescent="0.35">
      <c r="A5947">
        <v>25.92</v>
      </c>
      <c r="B5947">
        <v>4</v>
      </c>
      <c r="C5947">
        <v>0</v>
      </c>
      <c r="D5947">
        <v>12.441600000000001</v>
      </c>
    </row>
    <row r="5948" spans="1:4" x14ac:dyDescent="0.35">
      <c r="A5948">
        <v>48.84</v>
      </c>
      <c r="B5948">
        <v>4</v>
      </c>
      <c r="C5948">
        <v>0</v>
      </c>
      <c r="D5948">
        <v>13.186800000000005</v>
      </c>
    </row>
    <row r="5949" spans="1:4" x14ac:dyDescent="0.35">
      <c r="A5949">
        <v>25.9</v>
      </c>
      <c r="B5949">
        <v>5</v>
      </c>
      <c r="C5949">
        <v>0</v>
      </c>
      <c r="D5949">
        <v>12.690999999999999</v>
      </c>
    </row>
    <row r="5950" spans="1:4" x14ac:dyDescent="0.35">
      <c r="A5950">
        <v>42.68</v>
      </c>
      <c r="B5950">
        <v>4</v>
      </c>
      <c r="C5950">
        <v>0</v>
      </c>
      <c r="D5950">
        <v>19.6328</v>
      </c>
    </row>
    <row r="5951" spans="1:4" x14ac:dyDescent="0.35">
      <c r="A5951">
        <v>299.96999999999997</v>
      </c>
      <c r="B5951">
        <v>3</v>
      </c>
      <c r="C5951">
        <v>0</v>
      </c>
      <c r="D5951">
        <v>125.98740000000001</v>
      </c>
    </row>
    <row r="5952" spans="1:4" x14ac:dyDescent="0.35">
      <c r="A5952">
        <v>262.24</v>
      </c>
      <c r="B5952">
        <v>2</v>
      </c>
      <c r="C5952">
        <v>0</v>
      </c>
      <c r="D5952">
        <v>78.671999999999997</v>
      </c>
    </row>
    <row r="5953" spans="1:4" x14ac:dyDescent="0.35">
      <c r="A5953">
        <v>234.36</v>
      </c>
      <c r="B5953">
        <v>6</v>
      </c>
      <c r="C5953">
        <v>0</v>
      </c>
      <c r="D5953">
        <v>112.49279999999999</v>
      </c>
    </row>
    <row r="5954" spans="1:4" x14ac:dyDescent="0.35">
      <c r="A5954">
        <v>20.736000000000004</v>
      </c>
      <c r="B5954">
        <v>4</v>
      </c>
      <c r="C5954">
        <v>0.2</v>
      </c>
      <c r="D5954">
        <v>7.2576000000000001</v>
      </c>
    </row>
    <row r="5955" spans="1:4" x14ac:dyDescent="0.35">
      <c r="A5955">
        <v>10.5</v>
      </c>
      <c r="B5955">
        <v>5</v>
      </c>
      <c r="C5955">
        <v>0</v>
      </c>
      <c r="D5955">
        <v>2.9400000000000004</v>
      </c>
    </row>
    <row r="5956" spans="1:4" x14ac:dyDescent="0.35">
      <c r="A5956">
        <v>23.968000000000004</v>
      </c>
      <c r="B5956">
        <v>2</v>
      </c>
      <c r="C5956">
        <v>0.2</v>
      </c>
      <c r="D5956">
        <v>7.7896000000000001</v>
      </c>
    </row>
    <row r="5957" spans="1:4" x14ac:dyDescent="0.35">
      <c r="A5957">
        <v>521.96</v>
      </c>
      <c r="B5957">
        <v>4</v>
      </c>
      <c r="C5957">
        <v>0.5</v>
      </c>
      <c r="D5957">
        <v>-250.54079999999999</v>
      </c>
    </row>
    <row r="5958" spans="1:4" x14ac:dyDescent="0.35">
      <c r="A5958">
        <v>676.55</v>
      </c>
      <c r="B5958">
        <v>5</v>
      </c>
      <c r="C5958">
        <v>0</v>
      </c>
      <c r="D5958">
        <v>6.7655000000000598</v>
      </c>
    </row>
    <row r="5959" spans="1:4" x14ac:dyDescent="0.35">
      <c r="A5959">
        <v>154.9</v>
      </c>
      <c r="B5959">
        <v>5</v>
      </c>
      <c r="C5959">
        <v>0</v>
      </c>
      <c r="D5959">
        <v>40.274000000000001</v>
      </c>
    </row>
    <row r="5960" spans="1:4" x14ac:dyDescent="0.35">
      <c r="A5960">
        <v>30.56</v>
      </c>
      <c r="B5960">
        <v>4</v>
      </c>
      <c r="C5960">
        <v>0</v>
      </c>
      <c r="D5960">
        <v>14.974399999999999</v>
      </c>
    </row>
    <row r="5961" spans="1:4" x14ac:dyDescent="0.35">
      <c r="A5961">
        <v>770.35200000000009</v>
      </c>
      <c r="B5961">
        <v>3</v>
      </c>
      <c r="C5961">
        <v>0.2</v>
      </c>
      <c r="D5961">
        <v>77.035199999999975</v>
      </c>
    </row>
    <row r="5962" spans="1:4" x14ac:dyDescent="0.35">
      <c r="A5962">
        <v>21.12</v>
      </c>
      <c r="B5962">
        <v>4</v>
      </c>
      <c r="C5962">
        <v>0</v>
      </c>
      <c r="D5962">
        <v>6.5471999999999984</v>
      </c>
    </row>
    <row r="5963" spans="1:4" x14ac:dyDescent="0.35">
      <c r="A5963">
        <v>575.928</v>
      </c>
      <c r="B5963">
        <v>9</v>
      </c>
      <c r="C5963">
        <v>0.2</v>
      </c>
      <c r="D5963">
        <v>57.592799999999983</v>
      </c>
    </row>
    <row r="5964" spans="1:4" x14ac:dyDescent="0.35">
      <c r="A5964">
        <v>7.78</v>
      </c>
      <c r="B5964">
        <v>2</v>
      </c>
      <c r="C5964">
        <v>0</v>
      </c>
      <c r="D5964">
        <v>2.0228000000000002</v>
      </c>
    </row>
    <row r="5965" spans="1:4" x14ac:dyDescent="0.35">
      <c r="A5965">
        <v>123.92</v>
      </c>
      <c r="B5965">
        <v>4</v>
      </c>
      <c r="C5965">
        <v>0</v>
      </c>
      <c r="D5965">
        <v>55.763999999999996</v>
      </c>
    </row>
    <row r="5966" spans="1:4" x14ac:dyDescent="0.35">
      <c r="A5966">
        <v>17.22</v>
      </c>
      <c r="B5966">
        <v>3</v>
      </c>
      <c r="C5966">
        <v>0</v>
      </c>
      <c r="D5966">
        <v>5.1659999999999986</v>
      </c>
    </row>
    <row r="5967" spans="1:4" x14ac:dyDescent="0.35">
      <c r="A5967">
        <v>226.56</v>
      </c>
      <c r="B5967">
        <v>6</v>
      </c>
      <c r="C5967">
        <v>0</v>
      </c>
      <c r="D5967">
        <v>63.436800000000005</v>
      </c>
    </row>
    <row r="5968" spans="1:4" x14ac:dyDescent="0.35">
      <c r="A5968">
        <v>107.88</v>
      </c>
      <c r="B5968">
        <v>3</v>
      </c>
      <c r="C5968">
        <v>0.2</v>
      </c>
      <c r="D5968">
        <v>10.787999999999997</v>
      </c>
    </row>
    <row r="5969" spans="1:4" x14ac:dyDescent="0.35">
      <c r="A5969">
        <v>81.98</v>
      </c>
      <c r="B5969">
        <v>2</v>
      </c>
      <c r="C5969">
        <v>0</v>
      </c>
      <c r="D5969">
        <v>40.170200000000001</v>
      </c>
    </row>
    <row r="5970" spans="1:4" x14ac:dyDescent="0.35">
      <c r="A5970">
        <v>104.85</v>
      </c>
      <c r="B5970">
        <v>1</v>
      </c>
      <c r="C5970">
        <v>0</v>
      </c>
      <c r="D5970">
        <v>50.327999999999996</v>
      </c>
    </row>
    <row r="5971" spans="1:4" x14ac:dyDescent="0.35">
      <c r="A5971">
        <v>8.7040000000000006</v>
      </c>
      <c r="B5971">
        <v>2</v>
      </c>
      <c r="C5971">
        <v>0.2</v>
      </c>
      <c r="D5971">
        <v>3.1551999999999998</v>
      </c>
    </row>
    <row r="5972" spans="1:4" x14ac:dyDescent="0.35">
      <c r="A5972">
        <v>19.920000000000002</v>
      </c>
      <c r="B5972">
        <v>4</v>
      </c>
      <c r="C5972">
        <v>0</v>
      </c>
      <c r="D5972">
        <v>9.7608000000000015</v>
      </c>
    </row>
    <row r="5973" spans="1:4" x14ac:dyDescent="0.35">
      <c r="A5973">
        <v>43.019999999999996</v>
      </c>
      <c r="B5973">
        <v>3</v>
      </c>
      <c r="C5973">
        <v>0</v>
      </c>
      <c r="D5973">
        <v>15.4872</v>
      </c>
    </row>
    <row r="5974" spans="1:4" x14ac:dyDescent="0.35">
      <c r="A5974">
        <v>240.78400000000002</v>
      </c>
      <c r="B5974">
        <v>1</v>
      </c>
      <c r="C5974">
        <v>0.2</v>
      </c>
      <c r="D5974">
        <v>30.097999999999978</v>
      </c>
    </row>
    <row r="5975" spans="1:4" x14ac:dyDescent="0.35">
      <c r="A5975">
        <v>414.96</v>
      </c>
      <c r="B5975">
        <v>2</v>
      </c>
      <c r="C5975">
        <v>0</v>
      </c>
      <c r="D5975">
        <v>124.48799999999994</v>
      </c>
    </row>
    <row r="5976" spans="1:4" x14ac:dyDescent="0.35">
      <c r="A5976">
        <v>387.72</v>
      </c>
      <c r="B5976">
        <v>5</v>
      </c>
      <c r="C5976">
        <v>0.2</v>
      </c>
      <c r="D5976">
        <v>-67.851000000000028</v>
      </c>
    </row>
    <row r="5977" spans="1:4" x14ac:dyDescent="0.35">
      <c r="A5977">
        <v>360.38</v>
      </c>
      <c r="B5977">
        <v>2</v>
      </c>
      <c r="C5977">
        <v>0</v>
      </c>
      <c r="D5977">
        <v>93.698800000000006</v>
      </c>
    </row>
    <row r="5978" spans="1:4" x14ac:dyDescent="0.35">
      <c r="A5978">
        <v>13.56</v>
      </c>
      <c r="B5978">
        <v>2</v>
      </c>
      <c r="C5978">
        <v>0</v>
      </c>
      <c r="D5978">
        <v>6.2375999999999996</v>
      </c>
    </row>
    <row r="5979" spans="1:4" x14ac:dyDescent="0.35">
      <c r="A5979">
        <v>552</v>
      </c>
      <c r="B5979">
        <v>10</v>
      </c>
      <c r="C5979">
        <v>0.2</v>
      </c>
      <c r="D5979">
        <v>34.5</v>
      </c>
    </row>
    <row r="5980" spans="1:4" x14ac:dyDescent="0.35">
      <c r="A5980">
        <v>429.90000000000003</v>
      </c>
      <c r="B5980">
        <v>5</v>
      </c>
      <c r="C5980">
        <v>0</v>
      </c>
      <c r="D5980">
        <v>111.77400000000003</v>
      </c>
    </row>
    <row r="5981" spans="1:4" x14ac:dyDescent="0.35">
      <c r="A5981">
        <v>32.06</v>
      </c>
      <c r="B5981">
        <v>2</v>
      </c>
      <c r="C5981">
        <v>0</v>
      </c>
      <c r="D5981">
        <v>15.3888</v>
      </c>
    </row>
    <row r="5982" spans="1:4" x14ac:dyDescent="0.35">
      <c r="A5982">
        <v>161.96</v>
      </c>
      <c r="B5982">
        <v>2</v>
      </c>
      <c r="C5982">
        <v>0</v>
      </c>
      <c r="D5982">
        <v>45.348800000000011</v>
      </c>
    </row>
    <row r="5983" spans="1:4" x14ac:dyDescent="0.35">
      <c r="A5983">
        <v>19.86</v>
      </c>
      <c r="B5983">
        <v>2</v>
      </c>
      <c r="C5983">
        <v>0</v>
      </c>
      <c r="D5983">
        <v>5.7593999999999976</v>
      </c>
    </row>
    <row r="5984" spans="1:4" x14ac:dyDescent="0.35">
      <c r="A5984">
        <v>12.96</v>
      </c>
      <c r="B5984">
        <v>2</v>
      </c>
      <c r="C5984">
        <v>0</v>
      </c>
      <c r="D5984">
        <v>6.3504000000000005</v>
      </c>
    </row>
    <row r="5985" spans="1:4" x14ac:dyDescent="0.35">
      <c r="A5985">
        <v>20.544000000000004</v>
      </c>
      <c r="B5985">
        <v>6</v>
      </c>
      <c r="C5985">
        <v>0.2</v>
      </c>
      <c r="D5985">
        <v>6.4199999999999964</v>
      </c>
    </row>
    <row r="5986" spans="1:4" x14ac:dyDescent="0.35">
      <c r="A5986">
        <v>185.57999999999998</v>
      </c>
      <c r="B5986">
        <v>6</v>
      </c>
      <c r="C5986">
        <v>0</v>
      </c>
      <c r="D5986">
        <v>76.087800000000001</v>
      </c>
    </row>
    <row r="5987" spans="1:4" x14ac:dyDescent="0.35">
      <c r="A5987">
        <v>77.56</v>
      </c>
      <c r="B5987">
        <v>2</v>
      </c>
      <c r="C5987">
        <v>0</v>
      </c>
      <c r="D5987">
        <v>35.677599999999998</v>
      </c>
    </row>
    <row r="5988" spans="1:4" x14ac:dyDescent="0.35">
      <c r="A5988">
        <v>87.92</v>
      </c>
      <c r="B5988">
        <v>4</v>
      </c>
      <c r="C5988">
        <v>0</v>
      </c>
      <c r="D5988">
        <v>0.87919999999999732</v>
      </c>
    </row>
    <row r="5989" spans="1:4" x14ac:dyDescent="0.35">
      <c r="A5989">
        <v>245.94</v>
      </c>
      <c r="B5989">
        <v>6</v>
      </c>
      <c r="C5989">
        <v>0</v>
      </c>
      <c r="D5989">
        <v>120.51060000000001</v>
      </c>
    </row>
    <row r="5990" spans="1:4" x14ac:dyDescent="0.35">
      <c r="A5990">
        <v>8.6</v>
      </c>
      <c r="B5990">
        <v>1</v>
      </c>
      <c r="C5990">
        <v>0</v>
      </c>
      <c r="D5990">
        <v>4.0419999999999998</v>
      </c>
    </row>
    <row r="5991" spans="1:4" x14ac:dyDescent="0.35">
      <c r="A5991">
        <v>504.90000000000003</v>
      </c>
      <c r="B5991">
        <v>5</v>
      </c>
      <c r="C5991">
        <v>0</v>
      </c>
      <c r="D5991">
        <v>126.22500000000002</v>
      </c>
    </row>
    <row r="5992" spans="1:4" x14ac:dyDescent="0.35">
      <c r="A5992">
        <v>2357.4880000000003</v>
      </c>
      <c r="B5992">
        <v>7</v>
      </c>
      <c r="C5992">
        <v>0.2</v>
      </c>
      <c r="D5992">
        <v>884.05799999999999</v>
      </c>
    </row>
    <row r="5993" spans="1:4" x14ac:dyDescent="0.35">
      <c r="A5993">
        <v>369.54399999999998</v>
      </c>
      <c r="B5993">
        <v>7</v>
      </c>
      <c r="C5993">
        <v>0.2</v>
      </c>
      <c r="D5993">
        <v>32.335100000000025</v>
      </c>
    </row>
    <row r="5994" spans="1:4" x14ac:dyDescent="0.35">
      <c r="A5994">
        <v>184.75200000000001</v>
      </c>
      <c r="B5994">
        <v>3</v>
      </c>
      <c r="C5994">
        <v>0.2</v>
      </c>
      <c r="D5994">
        <v>-20.784600000000012</v>
      </c>
    </row>
    <row r="5995" spans="1:4" x14ac:dyDescent="0.35">
      <c r="A5995">
        <v>64.959999999999994</v>
      </c>
      <c r="B5995">
        <v>5</v>
      </c>
      <c r="C5995">
        <v>0.2</v>
      </c>
      <c r="D5995">
        <v>-4.0599999999999987</v>
      </c>
    </row>
    <row r="5996" spans="1:4" x14ac:dyDescent="0.35">
      <c r="A5996">
        <v>13.52</v>
      </c>
      <c r="B5996">
        <v>2</v>
      </c>
      <c r="C5996">
        <v>0.2</v>
      </c>
      <c r="D5996">
        <v>1.6899999999999986</v>
      </c>
    </row>
    <row r="5997" spans="1:4" x14ac:dyDescent="0.35">
      <c r="A5997">
        <v>458.42999999999995</v>
      </c>
      <c r="B5997">
        <v>5</v>
      </c>
      <c r="C5997">
        <v>0.3</v>
      </c>
      <c r="D5997">
        <v>-137.52900000000002</v>
      </c>
    </row>
    <row r="5998" spans="1:4" x14ac:dyDescent="0.35">
      <c r="A5998">
        <v>387.13600000000002</v>
      </c>
      <c r="B5998">
        <v>4</v>
      </c>
      <c r="C5998">
        <v>0.2</v>
      </c>
      <c r="D5998">
        <v>24.196000000000012</v>
      </c>
    </row>
    <row r="5999" spans="1:4" x14ac:dyDescent="0.35">
      <c r="A5999">
        <v>328.59000000000003</v>
      </c>
      <c r="B5999">
        <v>3</v>
      </c>
      <c r="C5999">
        <v>0.4</v>
      </c>
      <c r="D5999">
        <v>-147.8655</v>
      </c>
    </row>
    <row r="6000" spans="1:4" x14ac:dyDescent="0.35">
      <c r="A6000">
        <v>338.35199999999998</v>
      </c>
      <c r="B6000">
        <v>3</v>
      </c>
      <c r="C6000">
        <v>0.2</v>
      </c>
      <c r="D6000">
        <v>4.2293999999999699</v>
      </c>
    </row>
    <row r="6001" spans="1:4" x14ac:dyDescent="0.35">
      <c r="A6001">
        <v>25.92</v>
      </c>
      <c r="B6001">
        <v>4</v>
      </c>
      <c r="C6001">
        <v>0</v>
      </c>
      <c r="D6001">
        <v>12.441600000000001</v>
      </c>
    </row>
    <row r="6002" spans="1:4" x14ac:dyDescent="0.35">
      <c r="A6002">
        <v>91.36</v>
      </c>
      <c r="B6002">
        <v>4</v>
      </c>
      <c r="C6002">
        <v>0</v>
      </c>
      <c r="D6002">
        <v>42.025599999999997</v>
      </c>
    </row>
    <row r="6003" spans="1:4" x14ac:dyDescent="0.35">
      <c r="A6003">
        <v>87.960000000000008</v>
      </c>
      <c r="B6003">
        <v>3</v>
      </c>
      <c r="C6003">
        <v>0.2</v>
      </c>
      <c r="D6003">
        <v>7.6965000000000039</v>
      </c>
    </row>
    <row r="6004" spans="1:4" x14ac:dyDescent="0.35">
      <c r="A6004">
        <v>5.2140000000000004</v>
      </c>
      <c r="B6004">
        <v>2</v>
      </c>
      <c r="C6004">
        <v>0.7</v>
      </c>
      <c r="D6004">
        <v>-4.1711999999999989</v>
      </c>
    </row>
    <row r="6005" spans="1:4" x14ac:dyDescent="0.35">
      <c r="A6005">
        <v>12.294</v>
      </c>
      <c r="B6005">
        <v>1</v>
      </c>
      <c r="C6005">
        <v>0.7</v>
      </c>
      <c r="D6005">
        <v>-8.6057999999999986</v>
      </c>
    </row>
    <row r="6006" spans="1:4" x14ac:dyDescent="0.35">
      <c r="A6006">
        <v>19.760000000000002</v>
      </c>
      <c r="B6006">
        <v>4</v>
      </c>
      <c r="C6006">
        <v>0</v>
      </c>
      <c r="D6006">
        <v>8.2992000000000008</v>
      </c>
    </row>
    <row r="6007" spans="1:4" x14ac:dyDescent="0.35">
      <c r="A6007">
        <v>109.764</v>
      </c>
      <c r="B6007">
        <v>2</v>
      </c>
      <c r="C6007">
        <v>0.1</v>
      </c>
      <c r="D6007">
        <v>8.5371999999999968</v>
      </c>
    </row>
    <row r="6008" spans="1:4" x14ac:dyDescent="0.35">
      <c r="A6008">
        <v>128.85000000000002</v>
      </c>
      <c r="B6008">
        <v>3</v>
      </c>
      <c r="C6008">
        <v>0</v>
      </c>
      <c r="D6008">
        <v>3.8654999999999973</v>
      </c>
    </row>
    <row r="6009" spans="1:4" x14ac:dyDescent="0.35">
      <c r="A6009">
        <v>127.94999999999999</v>
      </c>
      <c r="B6009">
        <v>3</v>
      </c>
      <c r="C6009">
        <v>0</v>
      </c>
      <c r="D6009">
        <v>21.751499999999986</v>
      </c>
    </row>
    <row r="6010" spans="1:4" x14ac:dyDescent="0.35">
      <c r="A6010">
        <v>68.52</v>
      </c>
      <c r="B6010">
        <v>3</v>
      </c>
      <c r="C6010">
        <v>0</v>
      </c>
      <c r="D6010">
        <v>31.519199999999998</v>
      </c>
    </row>
    <row r="6011" spans="1:4" x14ac:dyDescent="0.35">
      <c r="A6011">
        <v>74.94</v>
      </c>
      <c r="B6011">
        <v>3</v>
      </c>
      <c r="C6011">
        <v>0</v>
      </c>
      <c r="D6011">
        <v>14.238599999999995</v>
      </c>
    </row>
    <row r="6012" spans="1:4" x14ac:dyDescent="0.35">
      <c r="A6012">
        <v>2548.5600000000004</v>
      </c>
      <c r="B6012">
        <v>6</v>
      </c>
      <c r="C6012">
        <v>0.2</v>
      </c>
      <c r="D6012">
        <v>286.71299999999962</v>
      </c>
    </row>
    <row r="6013" spans="1:4" x14ac:dyDescent="0.35">
      <c r="A6013">
        <v>271.44</v>
      </c>
      <c r="B6013">
        <v>3</v>
      </c>
      <c r="C6013">
        <v>0</v>
      </c>
      <c r="D6013">
        <v>122.148</v>
      </c>
    </row>
    <row r="6014" spans="1:4" x14ac:dyDescent="0.35">
      <c r="A6014">
        <v>287.88</v>
      </c>
      <c r="B6014">
        <v>3</v>
      </c>
      <c r="C6014">
        <v>0.2</v>
      </c>
      <c r="D6014">
        <v>35.984999999999999</v>
      </c>
    </row>
    <row r="6015" spans="1:4" x14ac:dyDescent="0.35">
      <c r="A6015">
        <v>14.9</v>
      </c>
      <c r="B6015">
        <v>5</v>
      </c>
      <c r="C6015">
        <v>0</v>
      </c>
      <c r="D6015">
        <v>7.1519999999999992</v>
      </c>
    </row>
    <row r="6016" spans="1:4" x14ac:dyDescent="0.35">
      <c r="A6016">
        <v>4158.9120000000003</v>
      </c>
      <c r="B6016">
        <v>8</v>
      </c>
      <c r="C6016">
        <v>0.2</v>
      </c>
      <c r="D6016">
        <v>363.90480000000025</v>
      </c>
    </row>
    <row r="6017" spans="1:4" x14ac:dyDescent="0.35">
      <c r="A6017">
        <v>91.96</v>
      </c>
      <c r="B6017">
        <v>2</v>
      </c>
      <c r="C6017">
        <v>0</v>
      </c>
      <c r="D6017">
        <v>15.633199999999988</v>
      </c>
    </row>
    <row r="6018" spans="1:4" x14ac:dyDescent="0.35">
      <c r="A6018">
        <v>33.11</v>
      </c>
      <c r="B6018">
        <v>7</v>
      </c>
      <c r="C6018">
        <v>0</v>
      </c>
      <c r="D6018">
        <v>12.912900000000004</v>
      </c>
    </row>
    <row r="6019" spans="1:4" x14ac:dyDescent="0.35">
      <c r="A6019">
        <v>19.440000000000001</v>
      </c>
      <c r="B6019">
        <v>3</v>
      </c>
      <c r="C6019">
        <v>0</v>
      </c>
      <c r="D6019">
        <v>9.3312000000000008</v>
      </c>
    </row>
    <row r="6020" spans="1:4" x14ac:dyDescent="0.35">
      <c r="A6020">
        <v>55.48</v>
      </c>
      <c r="B6020">
        <v>1</v>
      </c>
      <c r="C6020">
        <v>0</v>
      </c>
      <c r="D6020">
        <v>26.630399999999998</v>
      </c>
    </row>
    <row r="6021" spans="1:4" x14ac:dyDescent="0.35">
      <c r="A6021">
        <v>91.92</v>
      </c>
      <c r="B6021">
        <v>5</v>
      </c>
      <c r="C6021">
        <v>0.2</v>
      </c>
      <c r="D6021">
        <v>11.489999999999991</v>
      </c>
    </row>
    <row r="6022" spans="1:4" x14ac:dyDescent="0.35">
      <c r="A6022">
        <v>17.34</v>
      </c>
      <c r="B6022">
        <v>2</v>
      </c>
      <c r="C6022">
        <v>0</v>
      </c>
      <c r="D6022">
        <v>4.6818000000000008</v>
      </c>
    </row>
    <row r="6023" spans="1:4" x14ac:dyDescent="0.35">
      <c r="A6023">
        <v>71.98</v>
      </c>
      <c r="B6023">
        <v>2</v>
      </c>
      <c r="C6023">
        <v>0</v>
      </c>
      <c r="D6023">
        <v>15.1158</v>
      </c>
    </row>
    <row r="6024" spans="1:4" x14ac:dyDescent="0.35">
      <c r="A6024">
        <v>7.080000000000001</v>
      </c>
      <c r="B6024">
        <v>3</v>
      </c>
      <c r="C6024">
        <v>0.2</v>
      </c>
      <c r="D6024">
        <v>2.4779999999999989</v>
      </c>
    </row>
    <row r="6025" spans="1:4" x14ac:dyDescent="0.35">
      <c r="A6025">
        <v>69.98</v>
      </c>
      <c r="B6025">
        <v>2</v>
      </c>
      <c r="C6025">
        <v>0</v>
      </c>
      <c r="D6025">
        <v>4.8986000000000018</v>
      </c>
    </row>
    <row r="6026" spans="1:4" x14ac:dyDescent="0.35">
      <c r="A6026">
        <v>646.27200000000005</v>
      </c>
      <c r="B6026">
        <v>8</v>
      </c>
      <c r="C6026">
        <v>0.2</v>
      </c>
      <c r="D6026">
        <v>64.627199999999988</v>
      </c>
    </row>
    <row r="6027" spans="1:4" x14ac:dyDescent="0.35">
      <c r="A6027">
        <v>10.368000000000002</v>
      </c>
      <c r="B6027">
        <v>2</v>
      </c>
      <c r="C6027">
        <v>0.2</v>
      </c>
      <c r="D6027">
        <v>3.7584</v>
      </c>
    </row>
    <row r="6028" spans="1:4" x14ac:dyDescent="0.35">
      <c r="A6028">
        <v>8.4</v>
      </c>
      <c r="B6028">
        <v>5</v>
      </c>
      <c r="C6028">
        <v>0</v>
      </c>
      <c r="D6028">
        <v>0.33599999999999963</v>
      </c>
    </row>
    <row r="6029" spans="1:4" x14ac:dyDescent="0.35">
      <c r="A6029">
        <v>71.959999999999994</v>
      </c>
      <c r="B6029">
        <v>5</v>
      </c>
      <c r="C6029">
        <v>0.2</v>
      </c>
      <c r="D6029">
        <v>25.185999999999996</v>
      </c>
    </row>
    <row r="6030" spans="1:4" x14ac:dyDescent="0.35">
      <c r="A6030">
        <v>18.48</v>
      </c>
      <c r="B6030">
        <v>2</v>
      </c>
      <c r="C6030">
        <v>0.2</v>
      </c>
      <c r="D6030">
        <v>6.0059999999999993</v>
      </c>
    </row>
    <row r="6031" spans="1:4" x14ac:dyDescent="0.35">
      <c r="A6031">
        <v>9.84</v>
      </c>
      <c r="B6031">
        <v>3</v>
      </c>
      <c r="C6031">
        <v>0</v>
      </c>
      <c r="D6031">
        <v>2.8535999999999988</v>
      </c>
    </row>
    <row r="6032" spans="1:4" x14ac:dyDescent="0.35">
      <c r="A6032">
        <v>239.24</v>
      </c>
      <c r="B6032">
        <v>1</v>
      </c>
      <c r="C6032">
        <v>0.2</v>
      </c>
      <c r="D6032">
        <v>23.924000000000007</v>
      </c>
    </row>
    <row r="6033" spans="1:4" x14ac:dyDescent="0.35">
      <c r="A6033">
        <v>21.12</v>
      </c>
      <c r="B6033">
        <v>4</v>
      </c>
      <c r="C6033">
        <v>0</v>
      </c>
      <c r="D6033">
        <v>6.5471999999999984</v>
      </c>
    </row>
    <row r="6034" spans="1:4" x14ac:dyDescent="0.35">
      <c r="A6034">
        <v>54.900000000000006</v>
      </c>
      <c r="B6034">
        <v>5</v>
      </c>
      <c r="C6034">
        <v>0</v>
      </c>
      <c r="D6034">
        <v>15.372000000000003</v>
      </c>
    </row>
    <row r="6035" spans="1:4" x14ac:dyDescent="0.35">
      <c r="A6035">
        <v>15.24</v>
      </c>
      <c r="B6035">
        <v>3</v>
      </c>
      <c r="C6035">
        <v>0</v>
      </c>
      <c r="D6035">
        <v>5.1815999999999995</v>
      </c>
    </row>
    <row r="6036" spans="1:4" x14ac:dyDescent="0.35">
      <c r="A6036">
        <v>19.567999999999998</v>
      </c>
      <c r="B6036">
        <v>2</v>
      </c>
      <c r="C6036">
        <v>0.8</v>
      </c>
      <c r="D6036">
        <v>-52.833600000000004</v>
      </c>
    </row>
    <row r="6037" spans="1:4" x14ac:dyDescent="0.35">
      <c r="A6037">
        <v>310.39199999999994</v>
      </c>
      <c r="B6037">
        <v>4</v>
      </c>
      <c r="C6037">
        <v>0.8</v>
      </c>
      <c r="D6037">
        <v>-512.14680000000021</v>
      </c>
    </row>
    <row r="6038" spans="1:4" x14ac:dyDescent="0.35">
      <c r="A6038">
        <v>42.599999999999994</v>
      </c>
      <c r="B6038">
        <v>3</v>
      </c>
      <c r="C6038">
        <v>0</v>
      </c>
      <c r="D6038">
        <v>16.614000000000001</v>
      </c>
    </row>
    <row r="6039" spans="1:4" x14ac:dyDescent="0.35">
      <c r="A6039">
        <v>113.94</v>
      </c>
      <c r="B6039">
        <v>6</v>
      </c>
      <c r="C6039">
        <v>0</v>
      </c>
      <c r="D6039">
        <v>54.691199999999995</v>
      </c>
    </row>
    <row r="6040" spans="1:4" x14ac:dyDescent="0.35">
      <c r="A6040">
        <v>129.91999999999999</v>
      </c>
      <c r="B6040">
        <v>4</v>
      </c>
      <c r="C6040">
        <v>0</v>
      </c>
      <c r="D6040">
        <v>5.1967999999999961</v>
      </c>
    </row>
    <row r="6041" spans="1:4" x14ac:dyDescent="0.35">
      <c r="A6041">
        <v>5.28</v>
      </c>
      <c r="B6041">
        <v>3</v>
      </c>
      <c r="C6041">
        <v>0</v>
      </c>
      <c r="D6041">
        <v>2.5343999999999998</v>
      </c>
    </row>
    <row r="6042" spans="1:4" x14ac:dyDescent="0.35">
      <c r="A6042">
        <v>859.2</v>
      </c>
      <c r="B6042">
        <v>3</v>
      </c>
      <c r="C6042">
        <v>0.2</v>
      </c>
      <c r="D6042">
        <v>75.180000000000064</v>
      </c>
    </row>
    <row r="6043" spans="1:4" x14ac:dyDescent="0.35">
      <c r="A6043">
        <v>506.28</v>
      </c>
      <c r="B6043">
        <v>3</v>
      </c>
      <c r="C6043">
        <v>0.2</v>
      </c>
      <c r="D6043">
        <v>177.19799999999998</v>
      </c>
    </row>
    <row r="6044" spans="1:4" x14ac:dyDescent="0.35">
      <c r="A6044">
        <v>14.368000000000002</v>
      </c>
      <c r="B6044">
        <v>2</v>
      </c>
      <c r="C6044">
        <v>0.2</v>
      </c>
      <c r="D6044">
        <v>3.9512</v>
      </c>
    </row>
    <row r="6045" spans="1:4" x14ac:dyDescent="0.35">
      <c r="A6045">
        <v>314.35199999999998</v>
      </c>
      <c r="B6045">
        <v>3</v>
      </c>
      <c r="C6045">
        <v>0.2</v>
      </c>
      <c r="D6045">
        <v>-35.36460000000001</v>
      </c>
    </row>
    <row r="6046" spans="1:4" x14ac:dyDescent="0.35">
      <c r="A6046">
        <v>27.888000000000002</v>
      </c>
      <c r="B6046">
        <v>7</v>
      </c>
      <c r="C6046">
        <v>0.2</v>
      </c>
      <c r="D6046">
        <v>10.109400000000001</v>
      </c>
    </row>
    <row r="6047" spans="1:4" x14ac:dyDescent="0.35">
      <c r="A6047">
        <v>238.15200000000004</v>
      </c>
      <c r="B6047">
        <v>3</v>
      </c>
      <c r="C6047">
        <v>0.2</v>
      </c>
      <c r="D6047">
        <v>89.306999999999988</v>
      </c>
    </row>
    <row r="6048" spans="1:4" x14ac:dyDescent="0.35">
      <c r="A6048">
        <v>692.93999999999994</v>
      </c>
      <c r="B6048">
        <v>3</v>
      </c>
      <c r="C6048">
        <v>0</v>
      </c>
      <c r="D6048">
        <v>173.23500000000001</v>
      </c>
    </row>
    <row r="6049" spans="1:4" x14ac:dyDescent="0.35">
      <c r="A6049">
        <v>16.146000000000004</v>
      </c>
      <c r="B6049">
        <v>9</v>
      </c>
      <c r="C6049">
        <v>0.7</v>
      </c>
      <c r="D6049">
        <v>-12.916800000000002</v>
      </c>
    </row>
    <row r="6050" spans="1:4" x14ac:dyDescent="0.35">
      <c r="A6050">
        <v>1345.4850000000001</v>
      </c>
      <c r="B6050">
        <v>5</v>
      </c>
      <c r="C6050">
        <v>0.7</v>
      </c>
      <c r="D6050">
        <v>-1031.5385000000001</v>
      </c>
    </row>
    <row r="6051" spans="1:4" x14ac:dyDescent="0.35">
      <c r="A6051">
        <v>173.48800000000003</v>
      </c>
      <c r="B6051">
        <v>7</v>
      </c>
      <c r="C6051">
        <v>0.2</v>
      </c>
      <c r="D6051">
        <v>54.214999999999982</v>
      </c>
    </row>
    <row r="6052" spans="1:4" x14ac:dyDescent="0.35">
      <c r="A6052">
        <v>57.75</v>
      </c>
      <c r="B6052">
        <v>5</v>
      </c>
      <c r="C6052">
        <v>0</v>
      </c>
      <c r="D6052">
        <v>16.170000000000002</v>
      </c>
    </row>
    <row r="6053" spans="1:4" x14ac:dyDescent="0.35">
      <c r="A6053">
        <v>272.39999999999998</v>
      </c>
      <c r="B6053">
        <v>5</v>
      </c>
      <c r="C6053">
        <v>0</v>
      </c>
      <c r="D6053">
        <v>76.27200000000002</v>
      </c>
    </row>
    <row r="6054" spans="1:4" x14ac:dyDescent="0.35">
      <c r="A6054">
        <v>11.952000000000002</v>
      </c>
      <c r="B6054">
        <v>3</v>
      </c>
      <c r="C6054">
        <v>0.2</v>
      </c>
      <c r="D6054">
        <v>4.0338000000000003</v>
      </c>
    </row>
    <row r="6055" spans="1:4" x14ac:dyDescent="0.35">
      <c r="A6055">
        <v>28</v>
      </c>
      <c r="B6055">
        <v>4</v>
      </c>
      <c r="C6055">
        <v>0.2</v>
      </c>
      <c r="D6055">
        <v>7.7000000000000028</v>
      </c>
    </row>
    <row r="6056" spans="1:4" x14ac:dyDescent="0.35">
      <c r="A6056">
        <v>12.201000000000001</v>
      </c>
      <c r="B6056">
        <v>7</v>
      </c>
      <c r="C6056">
        <v>0.7</v>
      </c>
      <c r="D6056">
        <v>-9.7607999999999961</v>
      </c>
    </row>
    <row r="6057" spans="1:4" x14ac:dyDescent="0.35">
      <c r="A6057">
        <v>2.0679999999999996</v>
      </c>
      <c r="B6057">
        <v>1</v>
      </c>
      <c r="C6057">
        <v>0.8</v>
      </c>
      <c r="D6057">
        <v>-3.4122000000000003</v>
      </c>
    </row>
    <row r="6058" spans="1:4" x14ac:dyDescent="0.35">
      <c r="A6058">
        <v>83.84</v>
      </c>
      <c r="B6058">
        <v>8</v>
      </c>
      <c r="C6058">
        <v>0.2</v>
      </c>
      <c r="D6058">
        <v>30.391999999999996</v>
      </c>
    </row>
    <row r="6059" spans="1:4" x14ac:dyDescent="0.35">
      <c r="A6059">
        <v>11.36</v>
      </c>
      <c r="B6059">
        <v>2</v>
      </c>
      <c r="C6059">
        <v>0</v>
      </c>
      <c r="D6059">
        <v>5.3391999999999991</v>
      </c>
    </row>
    <row r="6060" spans="1:4" x14ac:dyDescent="0.35">
      <c r="A6060">
        <v>36.4</v>
      </c>
      <c r="B6060">
        <v>5</v>
      </c>
      <c r="C6060">
        <v>0</v>
      </c>
      <c r="D6060">
        <v>17.472000000000001</v>
      </c>
    </row>
    <row r="6061" spans="1:4" x14ac:dyDescent="0.35">
      <c r="A6061">
        <v>27.968000000000004</v>
      </c>
      <c r="B6061">
        <v>2</v>
      </c>
      <c r="C6061">
        <v>0.2</v>
      </c>
      <c r="D6061">
        <v>6.9920000000000009</v>
      </c>
    </row>
    <row r="6062" spans="1:4" x14ac:dyDescent="0.35">
      <c r="A6062">
        <v>142.04</v>
      </c>
      <c r="B6062">
        <v>4</v>
      </c>
      <c r="C6062">
        <v>0</v>
      </c>
      <c r="D6062">
        <v>38.350800000000007</v>
      </c>
    </row>
    <row r="6063" spans="1:4" x14ac:dyDescent="0.35">
      <c r="A6063">
        <v>14.669999999999998</v>
      </c>
      <c r="B6063">
        <v>3</v>
      </c>
      <c r="C6063">
        <v>0</v>
      </c>
      <c r="D6063">
        <v>6.0147000000000004</v>
      </c>
    </row>
    <row r="6064" spans="1:4" x14ac:dyDescent="0.35">
      <c r="A6064">
        <v>1199.96</v>
      </c>
      <c r="B6064">
        <v>5</v>
      </c>
      <c r="C6064">
        <v>0.2</v>
      </c>
      <c r="D6064">
        <v>224.99249999999995</v>
      </c>
    </row>
    <row r="6065" spans="1:4" x14ac:dyDescent="0.35">
      <c r="A6065">
        <v>12.600000000000001</v>
      </c>
      <c r="B6065">
        <v>3</v>
      </c>
      <c r="C6065">
        <v>0</v>
      </c>
      <c r="D6065">
        <v>6.1739999999999995</v>
      </c>
    </row>
    <row r="6066" spans="1:4" x14ac:dyDescent="0.35">
      <c r="A6066">
        <v>17.940000000000001</v>
      </c>
      <c r="B6066">
        <v>3</v>
      </c>
      <c r="C6066">
        <v>0</v>
      </c>
      <c r="D6066">
        <v>8.0730000000000004</v>
      </c>
    </row>
    <row r="6067" spans="1:4" x14ac:dyDescent="0.35">
      <c r="A6067">
        <v>23.904000000000003</v>
      </c>
      <c r="B6067">
        <v>6</v>
      </c>
      <c r="C6067">
        <v>0.2</v>
      </c>
      <c r="D6067">
        <v>7.7687999999999988</v>
      </c>
    </row>
    <row r="6068" spans="1:4" x14ac:dyDescent="0.35">
      <c r="A6068">
        <v>88.960000000000008</v>
      </c>
      <c r="B6068">
        <v>8</v>
      </c>
      <c r="C6068">
        <v>0.2</v>
      </c>
      <c r="D6068">
        <v>10.007999999999988</v>
      </c>
    </row>
    <row r="6069" spans="1:4" x14ac:dyDescent="0.35">
      <c r="A6069">
        <v>518.27200000000005</v>
      </c>
      <c r="B6069">
        <v>8</v>
      </c>
      <c r="C6069">
        <v>0.2</v>
      </c>
      <c r="D6069">
        <v>-97.176000000000073</v>
      </c>
    </row>
    <row r="6070" spans="1:4" x14ac:dyDescent="0.35">
      <c r="A6070">
        <v>6.98</v>
      </c>
      <c r="B6070">
        <v>1</v>
      </c>
      <c r="C6070">
        <v>0</v>
      </c>
      <c r="D6070">
        <v>3.3504</v>
      </c>
    </row>
    <row r="6071" spans="1:4" x14ac:dyDescent="0.35">
      <c r="A6071">
        <v>343.20000000000005</v>
      </c>
      <c r="B6071">
        <v>1</v>
      </c>
      <c r="C6071">
        <v>0.2</v>
      </c>
      <c r="D6071">
        <v>38.609999999999957</v>
      </c>
    </row>
    <row r="6072" spans="1:4" x14ac:dyDescent="0.35">
      <c r="A6072">
        <v>17.544</v>
      </c>
      <c r="B6072">
        <v>3</v>
      </c>
      <c r="C6072">
        <v>0.2</v>
      </c>
      <c r="D6072">
        <v>5.9210999999999983</v>
      </c>
    </row>
    <row r="6073" spans="1:4" x14ac:dyDescent="0.35">
      <c r="A6073">
        <v>152.68800000000002</v>
      </c>
      <c r="B6073">
        <v>2</v>
      </c>
      <c r="C6073">
        <v>0.2</v>
      </c>
      <c r="D6073">
        <v>-26.720400000000019</v>
      </c>
    </row>
    <row r="6074" spans="1:4" x14ac:dyDescent="0.35">
      <c r="A6074">
        <v>3.4880000000000004</v>
      </c>
      <c r="B6074">
        <v>2</v>
      </c>
      <c r="C6074">
        <v>0.2</v>
      </c>
      <c r="D6074">
        <v>0.56679999999999997</v>
      </c>
    </row>
    <row r="6075" spans="1:4" x14ac:dyDescent="0.35">
      <c r="A6075">
        <v>5.8880000000000008</v>
      </c>
      <c r="B6075">
        <v>2</v>
      </c>
      <c r="C6075">
        <v>0.2</v>
      </c>
      <c r="D6075">
        <v>-1.3248000000000004</v>
      </c>
    </row>
    <row r="6076" spans="1:4" x14ac:dyDescent="0.35">
      <c r="A6076">
        <v>153.55199999999999</v>
      </c>
      <c r="B6076">
        <v>3</v>
      </c>
      <c r="C6076">
        <v>0.2</v>
      </c>
      <c r="D6076">
        <v>51.823799999999999</v>
      </c>
    </row>
    <row r="6077" spans="1:4" x14ac:dyDescent="0.35">
      <c r="A6077">
        <v>270.62</v>
      </c>
      <c r="B6077">
        <v>2</v>
      </c>
      <c r="C6077">
        <v>0</v>
      </c>
      <c r="D6077">
        <v>2.7062000000000239</v>
      </c>
    </row>
    <row r="6078" spans="1:4" x14ac:dyDescent="0.35">
      <c r="A6078">
        <v>468.90000000000003</v>
      </c>
      <c r="B6078">
        <v>6</v>
      </c>
      <c r="C6078">
        <v>0</v>
      </c>
      <c r="D6078">
        <v>206.31600000000006</v>
      </c>
    </row>
    <row r="6079" spans="1:4" x14ac:dyDescent="0.35">
      <c r="A6079">
        <v>72.48</v>
      </c>
      <c r="B6079">
        <v>2</v>
      </c>
      <c r="C6079">
        <v>0</v>
      </c>
      <c r="D6079">
        <v>30.441600000000001</v>
      </c>
    </row>
    <row r="6080" spans="1:4" x14ac:dyDescent="0.35">
      <c r="A6080">
        <v>10.95</v>
      </c>
      <c r="B6080">
        <v>3</v>
      </c>
      <c r="C6080">
        <v>0</v>
      </c>
      <c r="D6080">
        <v>3.2849999999999993</v>
      </c>
    </row>
    <row r="6081" spans="1:4" x14ac:dyDescent="0.35">
      <c r="A6081">
        <v>191.82</v>
      </c>
      <c r="B6081">
        <v>3</v>
      </c>
      <c r="C6081">
        <v>0</v>
      </c>
      <c r="D6081">
        <v>61.382399999999997</v>
      </c>
    </row>
    <row r="6082" spans="1:4" x14ac:dyDescent="0.35">
      <c r="A6082">
        <v>151.05600000000001</v>
      </c>
      <c r="B6082">
        <v>9</v>
      </c>
      <c r="C6082">
        <v>0.2</v>
      </c>
      <c r="D6082">
        <v>7.5527999999999977</v>
      </c>
    </row>
    <row r="6083" spans="1:4" x14ac:dyDescent="0.35">
      <c r="A6083">
        <v>25.16</v>
      </c>
      <c r="B6083">
        <v>5</v>
      </c>
      <c r="C6083">
        <v>0.6</v>
      </c>
      <c r="D6083">
        <v>-11.321999999999999</v>
      </c>
    </row>
    <row r="6084" spans="1:4" x14ac:dyDescent="0.35">
      <c r="A6084">
        <v>6.2159999999999993</v>
      </c>
      <c r="B6084">
        <v>6</v>
      </c>
      <c r="C6084">
        <v>0.8</v>
      </c>
      <c r="D6084">
        <v>-9.634800000000002</v>
      </c>
    </row>
    <row r="6085" spans="1:4" x14ac:dyDescent="0.35">
      <c r="A6085">
        <v>23.616</v>
      </c>
      <c r="B6085">
        <v>9</v>
      </c>
      <c r="C6085">
        <v>0.2</v>
      </c>
      <c r="D6085">
        <v>2.6567999999999969</v>
      </c>
    </row>
    <row r="6086" spans="1:4" x14ac:dyDescent="0.35">
      <c r="A6086">
        <v>24.032</v>
      </c>
      <c r="B6086">
        <v>2</v>
      </c>
      <c r="C6086">
        <v>0.2</v>
      </c>
      <c r="D6086">
        <v>-0.60080000000000044</v>
      </c>
    </row>
    <row r="6087" spans="1:4" x14ac:dyDescent="0.35">
      <c r="A6087">
        <v>2.0880000000000001</v>
      </c>
      <c r="B6087">
        <v>1</v>
      </c>
      <c r="C6087">
        <v>0.2</v>
      </c>
      <c r="D6087">
        <v>0.67859999999999987</v>
      </c>
    </row>
    <row r="6088" spans="1:4" x14ac:dyDescent="0.35">
      <c r="A6088">
        <v>4.4879999999999995</v>
      </c>
      <c r="B6088">
        <v>6</v>
      </c>
      <c r="C6088">
        <v>0.8</v>
      </c>
      <c r="D6088">
        <v>-6.7320000000000011</v>
      </c>
    </row>
    <row r="6089" spans="1:4" x14ac:dyDescent="0.35">
      <c r="A6089">
        <v>29.22</v>
      </c>
      <c r="B6089">
        <v>3</v>
      </c>
      <c r="C6089">
        <v>0</v>
      </c>
      <c r="D6089">
        <v>12.856800000000002</v>
      </c>
    </row>
    <row r="6090" spans="1:4" x14ac:dyDescent="0.35">
      <c r="A6090">
        <v>6.48</v>
      </c>
      <c r="B6090">
        <v>1</v>
      </c>
      <c r="C6090">
        <v>0</v>
      </c>
      <c r="D6090">
        <v>3.1104000000000003</v>
      </c>
    </row>
    <row r="6091" spans="1:4" x14ac:dyDescent="0.35">
      <c r="A6091">
        <v>1.1880000000000002</v>
      </c>
      <c r="B6091">
        <v>2</v>
      </c>
      <c r="C6091">
        <v>0.7</v>
      </c>
      <c r="D6091">
        <v>-0.98999999999999977</v>
      </c>
    </row>
    <row r="6092" spans="1:4" x14ac:dyDescent="0.35">
      <c r="A6092">
        <v>272.64600000000002</v>
      </c>
      <c r="B6092">
        <v>3</v>
      </c>
      <c r="C6092">
        <v>0.1</v>
      </c>
      <c r="D6092">
        <v>18.176400000000008</v>
      </c>
    </row>
    <row r="6093" spans="1:4" x14ac:dyDescent="0.35">
      <c r="A6093">
        <v>212.8</v>
      </c>
      <c r="B6093">
        <v>2</v>
      </c>
      <c r="C6093">
        <v>0</v>
      </c>
      <c r="D6093">
        <v>95.759999999999991</v>
      </c>
    </row>
    <row r="6094" spans="1:4" x14ac:dyDescent="0.35">
      <c r="A6094">
        <v>38.520000000000003</v>
      </c>
      <c r="B6094">
        <v>9</v>
      </c>
      <c r="C6094">
        <v>0</v>
      </c>
      <c r="D6094">
        <v>18.104400000000002</v>
      </c>
    </row>
    <row r="6095" spans="1:4" x14ac:dyDescent="0.35">
      <c r="A6095">
        <v>72.64</v>
      </c>
      <c r="B6095">
        <v>2</v>
      </c>
      <c r="C6095">
        <v>0</v>
      </c>
      <c r="D6095">
        <v>21.791999999999994</v>
      </c>
    </row>
    <row r="6096" spans="1:4" x14ac:dyDescent="0.35">
      <c r="A6096">
        <v>45.4</v>
      </c>
      <c r="B6096">
        <v>4</v>
      </c>
      <c r="C6096">
        <v>0</v>
      </c>
      <c r="D6096">
        <v>12.712000000000003</v>
      </c>
    </row>
    <row r="6097" spans="1:4" x14ac:dyDescent="0.35">
      <c r="A6097">
        <v>13.76</v>
      </c>
      <c r="B6097">
        <v>2</v>
      </c>
      <c r="C6097">
        <v>0</v>
      </c>
      <c r="D6097">
        <v>6.3295999999999992</v>
      </c>
    </row>
    <row r="6098" spans="1:4" x14ac:dyDescent="0.35">
      <c r="A6098">
        <v>80.991</v>
      </c>
      <c r="B6098">
        <v>1</v>
      </c>
      <c r="C6098">
        <v>0.1</v>
      </c>
      <c r="D6098">
        <v>8.0990999999999875</v>
      </c>
    </row>
    <row r="6099" spans="1:4" x14ac:dyDescent="0.35">
      <c r="A6099">
        <v>11.784000000000001</v>
      </c>
      <c r="B6099">
        <v>3</v>
      </c>
      <c r="C6099">
        <v>0.2</v>
      </c>
      <c r="D6099">
        <v>3.9770999999999996</v>
      </c>
    </row>
    <row r="6100" spans="1:4" x14ac:dyDescent="0.35">
      <c r="A6100">
        <v>4.3600000000000003</v>
      </c>
      <c r="B6100">
        <v>2</v>
      </c>
      <c r="C6100">
        <v>0</v>
      </c>
      <c r="D6100">
        <v>1.7876000000000003</v>
      </c>
    </row>
    <row r="6101" spans="1:4" x14ac:dyDescent="0.35">
      <c r="A6101">
        <v>2888.1270000000004</v>
      </c>
      <c r="B6101">
        <v>11</v>
      </c>
      <c r="C6101">
        <v>0.1</v>
      </c>
      <c r="D6101">
        <v>609.71569999999997</v>
      </c>
    </row>
    <row r="6102" spans="1:4" x14ac:dyDescent="0.35">
      <c r="A6102">
        <v>1299.6600000000001</v>
      </c>
      <c r="B6102">
        <v>2</v>
      </c>
      <c r="C6102">
        <v>0</v>
      </c>
      <c r="D6102">
        <v>350.90820000000008</v>
      </c>
    </row>
    <row r="6103" spans="1:4" x14ac:dyDescent="0.35">
      <c r="A6103">
        <v>2254.41</v>
      </c>
      <c r="B6103">
        <v>5</v>
      </c>
      <c r="C6103">
        <v>0.1</v>
      </c>
      <c r="D6103">
        <v>375.73500000000001</v>
      </c>
    </row>
    <row r="6104" spans="1:4" x14ac:dyDescent="0.35">
      <c r="A6104">
        <v>104.85000000000001</v>
      </c>
      <c r="B6104">
        <v>3</v>
      </c>
      <c r="C6104">
        <v>0</v>
      </c>
      <c r="D6104">
        <v>28.309500000000007</v>
      </c>
    </row>
    <row r="6105" spans="1:4" x14ac:dyDescent="0.35">
      <c r="A6105">
        <v>59.97</v>
      </c>
      <c r="B6105">
        <v>3</v>
      </c>
      <c r="C6105">
        <v>0</v>
      </c>
      <c r="D6105">
        <v>20.389799999999994</v>
      </c>
    </row>
    <row r="6106" spans="1:4" x14ac:dyDescent="0.35">
      <c r="A6106">
        <v>314.53199999999998</v>
      </c>
      <c r="B6106">
        <v>2</v>
      </c>
      <c r="C6106">
        <v>0.4</v>
      </c>
      <c r="D6106">
        <v>-83.875200000000035</v>
      </c>
    </row>
    <row r="6107" spans="1:4" x14ac:dyDescent="0.35">
      <c r="A6107">
        <v>13.632</v>
      </c>
      <c r="B6107">
        <v>4</v>
      </c>
      <c r="C6107">
        <v>0.2</v>
      </c>
      <c r="D6107">
        <v>3.5783999999999998</v>
      </c>
    </row>
    <row r="6108" spans="1:4" x14ac:dyDescent="0.35">
      <c r="A6108">
        <v>19.431999999999995</v>
      </c>
      <c r="B6108">
        <v>2</v>
      </c>
      <c r="C6108">
        <v>0.8</v>
      </c>
      <c r="D6108">
        <v>-49.551600000000022</v>
      </c>
    </row>
    <row r="6109" spans="1:4" x14ac:dyDescent="0.35">
      <c r="A6109">
        <v>65.44</v>
      </c>
      <c r="B6109">
        <v>5</v>
      </c>
      <c r="C6109">
        <v>0.2</v>
      </c>
      <c r="D6109">
        <v>-8.1800000000000033</v>
      </c>
    </row>
    <row r="6110" spans="1:4" x14ac:dyDescent="0.35">
      <c r="A6110">
        <v>6</v>
      </c>
      <c r="B6110">
        <v>2</v>
      </c>
      <c r="C6110">
        <v>0.2</v>
      </c>
      <c r="D6110">
        <v>2.0999999999999996</v>
      </c>
    </row>
    <row r="6111" spans="1:4" x14ac:dyDescent="0.35">
      <c r="A6111">
        <v>1.9079999999999997</v>
      </c>
      <c r="B6111">
        <v>3</v>
      </c>
      <c r="C6111">
        <v>0.8</v>
      </c>
      <c r="D6111">
        <v>-3.2436000000000016</v>
      </c>
    </row>
    <row r="6112" spans="1:4" x14ac:dyDescent="0.35">
      <c r="A6112">
        <v>1474.8020000000001</v>
      </c>
      <c r="B6112">
        <v>7</v>
      </c>
      <c r="C6112">
        <v>0.3</v>
      </c>
      <c r="D6112">
        <v>-21.068600000000174</v>
      </c>
    </row>
    <row r="6113" spans="1:4" x14ac:dyDescent="0.35">
      <c r="A6113">
        <v>110.096</v>
      </c>
      <c r="B6113">
        <v>2</v>
      </c>
      <c r="C6113">
        <v>0.2</v>
      </c>
      <c r="D6113">
        <v>33.028800000000004</v>
      </c>
    </row>
    <row r="6114" spans="1:4" x14ac:dyDescent="0.35">
      <c r="A6114">
        <v>16.752000000000002</v>
      </c>
      <c r="B6114">
        <v>6</v>
      </c>
      <c r="C6114">
        <v>0.2</v>
      </c>
      <c r="D6114">
        <v>5.4443999999999999</v>
      </c>
    </row>
    <row r="6115" spans="1:4" x14ac:dyDescent="0.35">
      <c r="A6115">
        <v>1537.0739999999998</v>
      </c>
      <c r="B6115">
        <v>9</v>
      </c>
      <c r="C6115">
        <v>0.3</v>
      </c>
      <c r="D6115">
        <v>0</v>
      </c>
    </row>
    <row r="6116" spans="1:4" x14ac:dyDescent="0.35">
      <c r="A6116">
        <v>449.37200000000001</v>
      </c>
      <c r="B6116">
        <v>2</v>
      </c>
      <c r="C6116">
        <v>0.3</v>
      </c>
      <c r="D6116">
        <v>-12.839199999999977</v>
      </c>
    </row>
    <row r="6117" spans="1:4" x14ac:dyDescent="0.35">
      <c r="A6117">
        <v>41.904000000000003</v>
      </c>
      <c r="B6117">
        <v>6</v>
      </c>
      <c r="C6117">
        <v>0.2</v>
      </c>
      <c r="D6117">
        <v>14.142599999999996</v>
      </c>
    </row>
    <row r="6118" spans="1:4" x14ac:dyDescent="0.35">
      <c r="A6118">
        <v>2279.96</v>
      </c>
      <c r="B6118">
        <v>4</v>
      </c>
      <c r="C6118">
        <v>0</v>
      </c>
      <c r="D6118">
        <v>592.78960000000006</v>
      </c>
    </row>
    <row r="6119" spans="1:4" x14ac:dyDescent="0.35">
      <c r="A6119">
        <v>14.940000000000001</v>
      </c>
      <c r="B6119">
        <v>3</v>
      </c>
      <c r="C6119">
        <v>0</v>
      </c>
      <c r="D6119">
        <v>6.8723999999999998</v>
      </c>
    </row>
    <row r="6120" spans="1:4" x14ac:dyDescent="0.35">
      <c r="A6120">
        <v>191.976</v>
      </c>
      <c r="B6120">
        <v>3</v>
      </c>
      <c r="C6120">
        <v>0.2</v>
      </c>
      <c r="D6120">
        <v>19.197599999999994</v>
      </c>
    </row>
    <row r="6121" spans="1:4" x14ac:dyDescent="0.35">
      <c r="A6121">
        <v>23.832000000000001</v>
      </c>
      <c r="B6121">
        <v>3</v>
      </c>
      <c r="C6121">
        <v>0.2</v>
      </c>
      <c r="D6121">
        <v>6.5538000000000007</v>
      </c>
    </row>
    <row r="6122" spans="1:4" x14ac:dyDescent="0.35">
      <c r="A6122">
        <v>409.21600000000001</v>
      </c>
      <c r="B6122">
        <v>8</v>
      </c>
      <c r="C6122">
        <v>0.2</v>
      </c>
      <c r="D6122">
        <v>61.38239999999999</v>
      </c>
    </row>
    <row r="6123" spans="1:4" x14ac:dyDescent="0.35">
      <c r="A6123">
        <v>72.588000000000008</v>
      </c>
      <c r="B6123">
        <v>2</v>
      </c>
      <c r="C6123">
        <v>0.7</v>
      </c>
      <c r="D6123">
        <v>-128.2388</v>
      </c>
    </row>
    <row r="6124" spans="1:4" x14ac:dyDescent="0.35">
      <c r="A6124">
        <v>61.567999999999998</v>
      </c>
      <c r="B6124">
        <v>2</v>
      </c>
      <c r="C6124">
        <v>0.2</v>
      </c>
      <c r="D6124">
        <v>4.6175999999999995</v>
      </c>
    </row>
    <row r="6125" spans="1:4" x14ac:dyDescent="0.35">
      <c r="A6125">
        <v>20.96</v>
      </c>
      <c r="B6125">
        <v>4</v>
      </c>
      <c r="C6125">
        <v>0.2</v>
      </c>
      <c r="D6125">
        <v>6.8119999999999994</v>
      </c>
    </row>
    <row r="6126" spans="1:4" x14ac:dyDescent="0.35">
      <c r="A6126">
        <v>44.75</v>
      </c>
      <c r="B6126">
        <v>5</v>
      </c>
      <c r="C6126">
        <v>0</v>
      </c>
      <c r="D6126">
        <v>8.5024999999999942</v>
      </c>
    </row>
    <row r="6127" spans="1:4" x14ac:dyDescent="0.35">
      <c r="A6127">
        <v>11.96</v>
      </c>
      <c r="B6127">
        <v>2</v>
      </c>
      <c r="C6127">
        <v>0</v>
      </c>
      <c r="D6127">
        <v>5.3819999999999997</v>
      </c>
    </row>
    <row r="6128" spans="1:4" x14ac:dyDescent="0.35">
      <c r="A6128">
        <v>3.9119999999999999</v>
      </c>
      <c r="B6128">
        <v>1</v>
      </c>
      <c r="C6128">
        <v>0.2</v>
      </c>
      <c r="D6128">
        <v>1.2713999999999996</v>
      </c>
    </row>
    <row r="6129" spans="1:4" x14ac:dyDescent="0.35">
      <c r="A6129">
        <v>327.99600000000004</v>
      </c>
      <c r="B6129">
        <v>6</v>
      </c>
      <c r="C6129">
        <v>0.1</v>
      </c>
      <c r="D6129">
        <v>54.666000000000011</v>
      </c>
    </row>
    <row r="6130" spans="1:4" x14ac:dyDescent="0.35">
      <c r="A6130">
        <v>49.408000000000001</v>
      </c>
      <c r="B6130">
        <v>4</v>
      </c>
      <c r="C6130">
        <v>0.2</v>
      </c>
      <c r="D6130">
        <v>18.527999999999999</v>
      </c>
    </row>
    <row r="6131" spans="1:4" x14ac:dyDescent="0.35">
      <c r="A6131">
        <v>53.25</v>
      </c>
      <c r="B6131">
        <v>3</v>
      </c>
      <c r="C6131">
        <v>0</v>
      </c>
      <c r="D6131">
        <v>20.767499999999998</v>
      </c>
    </row>
    <row r="6132" spans="1:4" x14ac:dyDescent="0.35">
      <c r="A6132">
        <v>3.76</v>
      </c>
      <c r="B6132">
        <v>2</v>
      </c>
      <c r="C6132">
        <v>0</v>
      </c>
      <c r="D6132">
        <v>1.3159999999999998</v>
      </c>
    </row>
    <row r="6133" spans="1:4" x14ac:dyDescent="0.35">
      <c r="A6133">
        <v>767.21400000000006</v>
      </c>
      <c r="B6133">
        <v>14</v>
      </c>
      <c r="C6133">
        <v>0.1</v>
      </c>
      <c r="D6133">
        <v>161.96739999999997</v>
      </c>
    </row>
    <row r="6134" spans="1:4" x14ac:dyDescent="0.35">
      <c r="A6134">
        <v>163.96</v>
      </c>
      <c r="B6134">
        <v>5</v>
      </c>
      <c r="C6134">
        <v>0.2</v>
      </c>
      <c r="D6134">
        <v>59.435499999999998</v>
      </c>
    </row>
    <row r="6135" spans="1:4" x14ac:dyDescent="0.35">
      <c r="A6135">
        <v>161.28</v>
      </c>
      <c r="B6135">
        <v>2</v>
      </c>
      <c r="C6135">
        <v>0.2</v>
      </c>
      <c r="D6135">
        <v>12.095999999999997</v>
      </c>
    </row>
    <row r="6136" spans="1:4" x14ac:dyDescent="0.35">
      <c r="A6136">
        <v>192.8</v>
      </c>
      <c r="B6136">
        <v>4</v>
      </c>
      <c r="C6136">
        <v>0</v>
      </c>
      <c r="D6136">
        <v>55.911999999999978</v>
      </c>
    </row>
    <row r="6137" spans="1:4" x14ac:dyDescent="0.35">
      <c r="A6137">
        <v>27.695999999999998</v>
      </c>
      <c r="B6137">
        <v>3</v>
      </c>
      <c r="C6137">
        <v>0.2</v>
      </c>
      <c r="D6137">
        <v>3.4619999999999997</v>
      </c>
    </row>
    <row r="6138" spans="1:4" x14ac:dyDescent="0.35">
      <c r="A6138">
        <v>73.163999999999987</v>
      </c>
      <c r="B6138">
        <v>6</v>
      </c>
      <c r="C6138">
        <v>0.8</v>
      </c>
      <c r="D6138">
        <v>-186.56820000000005</v>
      </c>
    </row>
    <row r="6139" spans="1:4" x14ac:dyDescent="0.35">
      <c r="A6139">
        <v>32.064</v>
      </c>
      <c r="B6139">
        <v>6</v>
      </c>
      <c r="C6139">
        <v>0.2</v>
      </c>
      <c r="D6139">
        <v>11.222399999999999</v>
      </c>
    </row>
    <row r="6140" spans="1:4" x14ac:dyDescent="0.35">
      <c r="A6140">
        <v>205.666</v>
      </c>
      <c r="B6140">
        <v>2</v>
      </c>
      <c r="C6140">
        <v>0.15</v>
      </c>
      <c r="D6140">
        <v>-12.097999999999999</v>
      </c>
    </row>
    <row r="6141" spans="1:4" x14ac:dyDescent="0.35">
      <c r="A6141">
        <v>115.44</v>
      </c>
      <c r="B6141">
        <v>3</v>
      </c>
      <c r="C6141">
        <v>0</v>
      </c>
      <c r="D6141">
        <v>30.014399999999998</v>
      </c>
    </row>
    <row r="6142" spans="1:4" x14ac:dyDescent="0.35">
      <c r="A6142">
        <v>274.8</v>
      </c>
      <c r="B6142">
        <v>5</v>
      </c>
      <c r="C6142">
        <v>0</v>
      </c>
      <c r="D6142">
        <v>134.65199999999999</v>
      </c>
    </row>
    <row r="6143" spans="1:4" x14ac:dyDescent="0.35">
      <c r="A6143">
        <v>195.64</v>
      </c>
      <c r="B6143">
        <v>4</v>
      </c>
      <c r="C6143">
        <v>0</v>
      </c>
      <c r="D6143">
        <v>3.9128000000000043</v>
      </c>
    </row>
    <row r="6144" spans="1:4" x14ac:dyDescent="0.35">
      <c r="A6144">
        <v>257.98</v>
      </c>
      <c r="B6144">
        <v>2</v>
      </c>
      <c r="C6144">
        <v>0</v>
      </c>
      <c r="D6144">
        <v>74.8142</v>
      </c>
    </row>
    <row r="6145" spans="1:4" x14ac:dyDescent="0.35">
      <c r="A6145">
        <v>119.03999999999999</v>
      </c>
      <c r="B6145">
        <v>6</v>
      </c>
      <c r="C6145">
        <v>0</v>
      </c>
      <c r="D6145">
        <v>48.806400000000011</v>
      </c>
    </row>
    <row r="6146" spans="1:4" x14ac:dyDescent="0.35">
      <c r="A6146">
        <v>20.07</v>
      </c>
      <c r="B6146">
        <v>3</v>
      </c>
      <c r="C6146">
        <v>0</v>
      </c>
      <c r="D6146">
        <v>9.2321999999999989</v>
      </c>
    </row>
    <row r="6147" spans="1:4" x14ac:dyDescent="0.35">
      <c r="A6147">
        <v>11.76</v>
      </c>
      <c r="B6147">
        <v>4</v>
      </c>
      <c r="C6147">
        <v>0</v>
      </c>
      <c r="D6147">
        <v>3.1752000000000002</v>
      </c>
    </row>
    <row r="6148" spans="1:4" x14ac:dyDescent="0.35">
      <c r="A6148">
        <v>11.76</v>
      </c>
      <c r="B6148">
        <v>4</v>
      </c>
      <c r="C6148">
        <v>0</v>
      </c>
      <c r="D6148">
        <v>3.1752000000000002</v>
      </c>
    </row>
    <row r="6149" spans="1:4" x14ac:dyDescent="0.35">
      <c r="A6149">
        <v>40.736000000000004</v>
      </c>
      <c r="B6149">
        <v>2</v>
      </c>
      <c r="C6149">
        <v>0.2</v>
      </c>
      <c r="D6149">
        <v>14.7668</v>
      </c>
    </row>
    <row r="6150" spans="1:4" x14ac:dyDescent="0.35">
      <c r="A6150">
        <v>201.584</v>
      </c>
      <c r="B6150">
        <v>2</v>
      </c>
      <c r="C6150">
        <v>0.2</v>
      </c>
      <c r="D6150">
        <v>12.599000000000004</v>
      </c>
    </row>
    <row r="6151" spans="1:4" x14ac:dyDescent="0.35">
      <c r="A6151">
        <v>340.70400000000006</v>
      </c>
      <c r="B6151">
        <v>6</v>
      </c>
      <c r="C6151">
        <v>0.2</v>
      </c>
      <c r="D6151">
        <v>-34.070400000000006</v>
      </c>
    </row>
    <row r="6152" spans="1:4" x14ac:dyDescent="0.35">
      <c r="A6152">
        <v>354.90000000000003</v>
      </c>
      <c r="B6152">
        <v>5</v>
      </c>
      <c r="C6152">
        <v>0</v>
      </c>
      <c r="D6152">
        <v>88.725000000000023</v>
      </c>
    </row>
    <row r="6153" spans="1:4" x14ac:dyDescent="0.35">
      <c r="A6153">
        <v>1198.33</v>
      </c>
      <c r="B6153">
        <v>10</v>
      </c>
      <c r="C6153">
        <v>0.15</v>
      </c>
      <c r="D6153">
        <v>70.490000000000009</v>
      </c>
    </row>
    <row r="6154" spans="1:4" x14ac:dyDescent="0.35">
      <c r="A6154">
        <v>87.92</v>
      </c>
      <c r="B6154">
        <v>4</v>
      </c>
      <c r="C6154">
        <v>0</v>
      </c>
      <c r="D6154">
        <v>0.87919999999999732</v>
      </c>
    </row>
    <row r="6155" spans="1:4" x14ac:dyDescent="0.35">
      <c r="A6155">
        <v>51.967999999999996</v>
      </c>
      <c r="B6155">
        <v>2</v>
      </c>
      <c r="C6155">
        <v>0.2</v>
      </c>
      <c r="D6155">
        <v>10.393599999999998</v>
      </c>
    </row>
    <row r="6156" spans="1:4" x14ac:dyDescent="0.35">
      <c r="A6156">
        <v>51.336000000000006</v>
      </c>
      <c r="B6156">
        <v>3</v>
      </c>
      <c r="C6156">
        <v>0.2</v>
      </c>
      <c r="D6156">
        <v>5.7752999999999961</v>
      </c>
    </row>
    <row r="6157" spans="1:4" x14ac:dyDescent="0.35">
      <c r="A6157">
        <v>332.70400000000001</v>
      </c>
      <c r="B6157">
        <v>1</v>
      </c>
      <c r="C6157">
        <v>0.2</v>
      </c>
      <c r="D6157">
        <v>33.270399999999981</v>
      </c>
    </row>
    <row r="6158" spans="1:4" x14ac:dyDescent="0.35">
      <c r="A6158">
        <v>42.408000000000008</v>
      </c>
      <c r="B6158">
        <v>3</v>
      </c>
      <c r="C6158">
        <v>0.2</v>
      </c>
      <c r="D6158">
        <v>9.5418000000000003</v>
      </c>
    </row>
    <row r="6159" spans="1:4" x14ac:dyDescent="0.35">
      <c r="A6159">
        <v>81.539999999999992</v>
      </c>
      <c r="B6159">
        <v>3</v>
      </c>
      <c r="C6159">
        <v>0</v>
      </c>
      <c r="D6159">
        <v>38.323799999999999</v>
      </c>
    </row>
    <row r="6160" spans="1:4" x14ac:dyDescent="0.35">
      <c r="A6160">
        <v>167.28</v>
      </c>
      <c r="B6160">
        <v>12</v>
      </c>
      <c r="C6160">
        <v>0</v>
      </c>
      <c r="D6160">
        <v>23.419200000000011</v>
      </c>
    </row>
    <row r="6161" spans="1:4" x14ac:dyDescent="0.35">
      <c r="A6161">
        <v>772.68</v>
      </c>
      <c r="B6161">
        <v>4</v>
      </c>
      <c r="C6161">
        <v>0</v>
      </c>
      <c r="D6161">
        <v>108.17520000000002</v>
      </c>
    </row>
    <row r="6162" spans="1:4" x14ac:dyDescent="0.35">
      <c r="A6162">
        <v>323.97600000000006</v>
      </c>
      <c r="B6162">
        <v>3</v>
      </c>
      <c r="C6162">
        <v>0.2</v>
      </c>
      <c r="D6162">
        <v>28.347899999999981</v>
      </c>
    </row>
    <row r="6163" spans="1:4" x14ac:dyDescent="0.35">
      <c r="A6163">
        <v>11.808</v>
      </c>
      <c r="B6163">
        <v>4</v>
      </c>
      <c r="C6163">
        <v>0.2</v>
      </c>
      <c r="D6163">
        <v>3.9851999999999999</v>
      </c>
    </row>
    <row r="6164" spans="1:4" x14ac:dyDescent="0.35">
      <c r="A6164">
        <v>26.160000000000004</v>
      </c>
      <c r="B6164">
        <v>3</v>
      </c>
      <c r="C6164">
        <v>0.2</v>
      </c>
      <c r="D6164">
        <v>1.961999999999998</v>
      </c>
    </row>
    <row r="6165" spans="1:4" x14ac:dyDescent="0.35">
      <c r="A6165">
        <v>33.57</v>
      </c>
      <c r="B6165">
        <v>5</v>
      </c>
      <c r="C6165">
        <v>0.7</v>
      </c>
      <c r="D6165">
        <v>-25.737000000000002</v>
      </c>
    </row>
    <row r="6166" spans="1:4" x14ac:dyDescent="0.35">
      <c r="A6166">
        <v>4.9920000000000009</v>
      </c>
      <c r="B6166">
        <v>3</v>
      </c>
      <c r="C6166">
        <v>0.2</v>
      </c>
      <c r="D6166">
        <v>1.3728000000000002</v>
      </c>
    </row>
    <row r="6167" spans="1:4" x14ac:dyDescent="0.35">
      <c r="A6167">
        <v>20.016000000000002</v>
      </c>
      <c r="B6167">
        <v>3</v>
      </c>
      <c r="C6167">
        <v>0.2</v>
      </c>
      <c r="D6167">
        <v>5.5044000000000013</v>
      </c>
    </row>
    <row r="6168" spans="1:4" x14ac:dyDescent="0.35">
      <c r="A6168">
        <v>170.24</v>
      </c>
      <c r="B6168">
        <v>2</v>
      </c>
      <c r="C6168">
        <v>0.2</v>
      </c>
      <c r="D6168">
        <v>53.199999999999989</v>
      </c>
    </row>
    <row r="6169" spans="1:4" x14ac:dyDescent="0.35">
      <c r="A6169">
        <v>117.456</v>
      </c>
      <c r="B6169">
        <v>3</v>
      </c>
      <c r="C6169">
        <v>0.2</v>
      </c>
      <c r="D6169">
        <v>44.045999999999992</v>
      </c>
    </row>
    <row r="6170" spans="1:4" x14ac:dyDescent="0.35">
      <c r="A6170">
        <v>22.96</v>
      </c>
      <c r="B6170">
        <v>2</v>
      </c>
      <c r="C6170">
        <v>0</v>
      </c>
      <c r="D6170">
        <v>11.250400000000001</v>
      </c>
    </row>
    <row r="6171" spans="1:4" x14ac:dyDescent="0.35">
      <c r="A6171">
        <v>13.36</v>
      </c>
      <c r="B6171">
        <v>2</v>
      </c>
      <c r="C6171">
        <v>0</v>
      </c>
      <c r="D6171">
        <v>6.4127999999999998</v>
      </c>
    </row>
    <row r="6172" spans="1:4" x14ac:dyDescent="0.35">
      <c r="A6172">
        <v>34.248000000000005</v>
      </c>
      <c r="B6172">
        <v>3</v>
      </c>
      <c r="C6172">
        <v>0.2</v>
      </c>
      <c r="D6172">
        <v>11.558699999999998</v>
      </c>
    </row>
    <row r="6173" spans="1:4" x14ac:dyDescent="0.35">
      <c r="A6173">
        <v>3.52</v>
      </c>
      <c r="B6173">
        <v>2</v>
      </c>
      <c r="C6173">
        <v>0</v>
      </c>
      <c r="D6173">
        <v>1.0207999999999999</v>
      </c>
    </row>
    <row r="6174" spans="1:4" x14ac:dyDescent="0.35">
      <c r="A6174">
        <v>26.7</v>
      </c>
      <c r="B6174">
        <v>5</v>
      </c>
      <c r="C6174">
        <v>0</v>
      </c>
      <c r="D6174">
        <v>12.548999999999999</v>
      </c>
    </row>
    <row r="6175" spans="1:4" x14ac:dyDescent="0.35">
      <c r="A6175">
        <v>21.2</v>
      </c>
      <c r="B6175">
        <v>2</v>
      </c>
      <c r="C6175">
        <v>0</v>
      </c>
      <c r="D6175">
        <v>9.1160000000000014</v>
      </c>
    </row>
    <row r="6176" spans="1:4" x14ac:dyDescent="0.35">
      <c r="A6176">
        <v>838.38</v>
      </c>
      <c r="B6176">
        <v>2</v>
      </c>
      <c r="C6176">
        <v>0</v>
      </c>
      <c r="D6176">
        <v>226.36260000000004</v>
      </c>
    </row>
    <row r="6177" spans="1:4" x14ac:dyDescent="0.35">
      <c r="A6177">
        <v>1690.04</v>
      </c>
      <c r="B6177">
        <v>4</v>
      </c>
      <c r="C6177">
        <v>0</v>
      </c>
      <c r="D6177">
        <v>422.51</v>
      </c>
    </row>
    <row r="6178" spans="1:4" x14ac:dyDescent="0.35">
      <c r="A6178">
        <v>85.96</v>
      </c>
      <c r="B6178">
        <v>7</v>
      </c>
      <c r="C6178">
        <v>0</v>
      </c>
      <c r="D6178">
        <v>24.068799999999996</v>
      </c>
    </row>
    <row r="6179" spans="1:4" x14ac:dyDescent="0.35">
      <c r="A6179">
        <v>121.96</v>
      </c>
      <c r="B6179">
        <v>2</v>
      </c>
      <c r="C6179">
        <v>0</v>
      </c>
      <c r="D6179">
        <v>57.32119999999999</v>
      </c>
    </row>
    <row r="6180" spans="1:4" x14ac:dyDescent="0.35">
      <c r="A6180">
        <v>23.92</v>
      </c>
      <c r="B6180">
        <v>4</v>
      </c>
      <c r="C6180">
        <v>0</v>
      </c>
      <c r="D6180">
        <v>11.720800000000001</v>
      </c>
    </row>
    <row r="6181" spans="1:4" x14ac:dyDescent="0.35">
      <c r="A6181">
        <v>63.96</v>
      </c>
      <c r="B6181">
        <v>2</v>
      </c>
      <c r="C6181">
        <v>0</v>
      </c>
      <c r="D6181">
        <v>6.3960000000000008</v>
      </c>
    </row>
    <row r="6182" spans="1:4" x14ac:dyDescent="0.35">
      <c r="A6182">
        <v>629.94999999999993</v>
      </c>
      <c r="B6182">
        <v>5</v>
      </c>
      <c r="C6182">
        <v>0</v>
      </c>
      <c r="D6182">
        <v>176.38600000000002</v>
      </c>
    </row>
    <row r="6183" spans="1:4" x14ac:dyDescent="0.35">
      <c r="A6183">
        <v>113.72999999999999</v>
      </c>
      <c r="B6183">
        <v>3</v>
      </c>
      <c r="C6183">
        <v>0</v>
      </c>
      <c r="D6183">
        <v>32.981699999999989</v>
      </c>
    </row>
    <row r="6184" spans="1:4" x14ac:dyDescent="0.35">
      <c r="A6184">
        <v>14.6</v>
      </c>
      <c r="B6184">
        <v>2</v>
      </c>
      <c r="C6184">
        <v>0</v>
      </c>
      <c r="D6184">
        <v>6.8619999999999992</v>
      </c>
    </row>
    <row r="6185" spans="1:4" x14ac:dyDescent="0.35">
      <c r="A6185">
        <v>887.84</v>
      </c>
      <c r="B6185">
        <v>8</v>
      </c>
      <c r="C6185">
        <v>0</v>
      </c>
      <c r="D6185">
        <v>17.756799999999998</v>
      </c>
    </row>
    <row r="6186" spans="1:4" x14ac:dyDescent="0.35">
      <c r="A6186">
        <v>403.92</v>
      </c>
      <c r="B6186">
        <v>5</v>
      </c>
      <c r="C6186">
        <v>0.2</v>
      </c>
      <c r="D6186">
        <v>25.245000000000019</v>
      </c>
    </row>
    <row r="6187" spans="1:4" x14ac:dyDescent="0.35">
      <c r="A6187">
        <v>106.8</v>
      </c>
      <c r="B6187">
        <v>10</v>
      </c>
      <c r="C6187">
        <v>0.2</v>
      </c>
      <c r="D6187">
        <v>10.679999999999996</v>
      </c>
    </row>
    <row r="6188" spans="1:4" x14ac:dyDescent="0.35">
      <c r="A6188">
        <v>70.949999999999989</v>
      </c>
      <c r="B6188">
        <v>3</v>
      </c>
      <c r="C6188">
        <v>0</v>
      </c>
      <c r="D6188">
        <v>20.575499999999998</v>
      </c>
    </row>
    <row r="6189" spans="1:4" x14ac:dyDescent="0.35">
      <c r="A6189">
        <v>34.944000000000003</v>
      </c>
      <c r="B6189">
        <v>6</v>
      </c>
      <c r="C6189">
        <v>0.2</v>
      </c>
      <c r="D6189">
        <v>11.793599999999998</v>
      </c>
    </row>
    <row r="6190" spans="1:4" x14ac:dyDescent="0.35">
      <c r="A6190">
        <v>119.03999999999999</v>
      </c>
      <c r="B6190">
        <v>6</v>
      </c>
      <c r="C6190">
        <v>0</v>
      </c>
      <c r="D6190">
        <v>35.711999999999989</v>
      </c>
    </row>
    <row r="6191" spans="1:4" x14ac:dyDescent="0.35">
      <c r="A6191">
        <v>383.84000000000003</v>
      </c>
      <c r="B6191">
        <v>4</v>
      </c>
      <c r="C6191">
        <v>0.2</v>
      </c>
      <c r="D6191">
        <v>47.97999999999999</v>
      </c>
    </row>
    <row r="6192" spans="1:4" x14ac:dyDescent="0.35">
      <c r="A6192">
        <v>799.56000000000006</v>
      </c>
      <c r="B6192">
        <v>9</v>
      </c>
      <c r="C6192">
        <v>0</v>
      </c>
      <c r="D6192">
        <v>207.88559999999998</v>
      </c>
    </row>
    <row r="6193" spans="1:4" x14ac:dyDescent="0.35">
      <c r="A6193">
        <v>31.44</v>
      </c>
      <c r="B6193">
        <v>3</v>
      </c>
      <c r="C6193">
        <v>0</v>
      </c>
      <c r="D6193">
        <v>8.4888000000000012</v>
      </c>
    </row>
    <row r="6194" spans="1:4" x14ac:dyDescent="0.35">
      <c r="A6194">
        <v>25.920000000000005</v>
      </c>
      <c r="B6194">
        <v>5</v>
      </c>
      <c r="C6194">
        <v>0.2</v>
      </c>
      <c r="D6194">
        <v>9.0719999999999992</v>
      </c>
    </row>
    <row r="6195" spans="1:4" x14ac:dyDescent="0.35">
      <c r="A6195">
        <v>6.3299999999999992</v>
      </c>
      <c r="B6195">
        <v>5</v>
      </c>
      <c r="C6195">
        <v>0.8</v>
      </c>
      <c r="D6195">
        <v>-9.8114999999999988</v>
      </c>
    </row>
    <row r="6196" spans="1:4" x14ac:dyDescent="0.35">
      <c r="A6196">
        <v>75.88</v>
      </c>
      <c r="B6196">
        <v>5</v>
      </c>
      <c r="C6196">
        <v>0.2</v>
      </c>
      <c r="D6196">
        <v>26.557999999999993</v>
      </c>
    </row>
    <row r="6197" spans="1:4" x14ac:dyDescent="0.35">
      <c r="A6197">
        <v>329.988</v>
      </c>
      <c r="B6197">
        <v>2</v>
      </c>
      <c r="C6197">
        <v>0.4</v>
      </c>
      <c r="D6197">
        <v>-76.997200000000021</v>
      </c>
    </row>
    <row r="6198" spans="1:4" x14ac:dyDescent="0.35">
      <c r="A6198">
        <v>71.376000000000005</v>
      </c>
      <c r="B6198">
        <v>3</v>
      </c>
      <c r="C6198">
        <v>0.2</v>
      </c>
      <c r="D6198">
        <v>-4.460999999999995</v>
      </c>
    </row>
    <row r="6199" spans="1:4" x14ac:dyDescent="0.35">
      <c r="A6199">
        <v>63.769999999999996</v>
      </c>
      <c r="B6199">
        <v>7</v>
      </c>
      <c r="C6199">
        <v>0</v>
      </c>
      <c r="D6199">
        <v>28.696499999999993</v>
      </c>
    </row>
    <row r="6200" spans="1:4" x14ac:dyDescent="0.35">
      <c r="A6200">
        <v>50.97</v>
      </c>
      <c r="B6200">
        <v>3</v>
      </c>
      <c r="C6200">
        <v>0</v>
      </c>
      <c r="D6200">
        <v>13.252199999999997</v>
      </c>
    </row>
    <row r="6201" spans="1:4" x14ac:dyDescent="0.35">
      <c r="A6201">
        <v>96.08</v>
      </c>
      <c r="B6201">
        <v>2</v>
      </c>
      <c r="C6201">
        <v>0</v>
      </c>
      <c r="D6201">
        <v>46.118399999999994</v>
      </c>
    </row>
    <row r="6202" spans="1:4" x14ac:dyDescent="0.35">
      <c r="A6202">
        <v>1439.9680000000001</v>
      </c>
      <c r="B6202">
        <v>4</v>
      </c>
      <c r="C6202">
        <v>0.2</v>
      </c>
      <c r="D6202">
        <v>485.98919999999993</v>
      </c>
    </row>
    <row r="6203" spans="1:4" x14ac:dyDescent="0.35">
      <c r="A6203">
        <v>43.56</v>
      </c>
      <c r="B6203">
        <v>3</v>
      </c>
      <c r="C6203">
        <v>0.2</v>
      </c>
      <c r="D6203">
        <v>-4.9004999999999974</v>
      </c>
    </row>
    <row r="6204" spans="1:4" x14ac:dyDescent="0.35">
      <c r="A6204">
        <v>563.91999999999996</v>
      </c>
      <c r="B6204">
        <v>5</v>
      </c>
      <c r="C6204">
        <v>0.2</v>
      </c>
      <c r="D6204">
        <v>7.0489999999999498</v>
      </c>
    </row>
    <row r="6205" spans="1:4" x14ac:dyDescent="0.35">
      <c r="A6205">
        <v>235.15199999999999</v>
      </c>
      <c r="B6205">
        <v>8</v>
      </c>
      <c r="C6205">
        <v>0.4</v>
      </c>
      <c r="D6205">
        <v>-47.030399999999986</v>
      </c>
    </row>
    <row r="6206" spans="1:4" x14ac:dyDescent="0.35">
      <c r="A6206">
        <v>7.7120000000000006</v>
      </c>
      <c r="B6206">
        <v>2</v>
      </c>
      <c r="C6206">
        <v>0.2</v>
      </c>
      <c r="D6206">
        <v>1.7352000000000005</v>
      </c>
    </row>
    <row r="6207" spans="1:4" x14ac:dyDescent="0.35">
      <c r="A6207">
        <v>51.016000000000005</v>
      </c>
      <c r="B6207">
        <v>7</v>
      </c>
      <c r="C6207">
        <v>0.2</v>
      </c>
      <c r="D6207">
        <v>15.942499999999992</v>
      </c>
    </row>
    <row r="6208" spans="1:4" x14ac:dyDescent="0.35">
      <c r="A6208">
        <v>25.248000000000001</v>
      </c>
      <c r="B6208">
        <v>4</v>
      </c>
      <c r="C6208">
        <v>0.2</v>
      </c>
      <c r="D6208">
        <v>7.8899999999999979</v>
      </c>
    </row>
    <row r="6209" spans="1:4" x14ac:dyDescent="0.35">
      <c r="A6209">
        <v>56.686</v>
      </c>
      <c r="B6209">
        <v>1</v>
      </c>
      <c r="C6209">
        <v>0.3</v>
      </c>
      <c r="D6209">
        <v>-14.576399999999996</v>
      </c>
    </row>
    <row r="6210" spans="1:4" x14ac:dyDescent="0.35">
      <c r="A6210">
        <v>51.168000000000006</v>
      </c>
      <c r="B6210">
        <v>2</v>
      </c>
      <c r="C6210">
        <v>0.2</v>
      </c>
      <c r="D6210">
        <v>-6.3960000000000008</v>
      </c>
    </row>
    <row r="6211" spans="1:4" x14ac:dyDescent="0.35">
      <c r="A6211">
        <v>2793.5280000000002</v>
      </c>
      <c r="B6211">
        <v>9</v>
      </c>
      <c r="C6211">
        <v>0.2</v>
      </c>
      <c r="D6211">
        <v>942.81569999999988</v>
      </c>
    </row>
    <row r="6212" spans="1:4" x14ac:dyDescent="0.35">
      <c r="A6212">
        <v>1000.0200000000001</v>
      </c>
      <c r="B6212">
        <v>7</v>
      </c>
      <c r="C6212">
        <v>0</v>
      </c>
      <c r="D6212">
        <v>290.00579999999991</v>
      </c>
    </row>
    <row r="6213" spans="1:4" x14ac:dyDescent="0.35">
      <c r="A6213">
        <v>65.94</v>
      </c>
      <c r="B6213">
        <v>3</v>
      </c>
      <c r="C6213">
        <v>0</v>
      </c>
      <c r="D6213">
        <v>22.419600000000003</v>
      </c>
    </row>
    <row r="6214" spans="1:4" x14ac:dyDescent="0.35">
      <c r="A6214">
        <v>18.240000000000002</v>
      </c>
      <c r="B6214">
        <v>3</v>
      </c>
      <c r="C6214">
        <v>0</v>
      </c>
      <c r="D6214">
        <v>9.120000000000001</v>
      </c>
    </row>
    <row r="6215" spans="1:4" x14ac:dyDescent="0.35">
      <c r="A6215">
        <v>76.12</v>
      </c>
      <c r="B6215">
        <v>2</v>
      </c>
      <c r="C6215">
        <v>0</v>
      </c>
      <c r="D6215">
        <v>22.074799999999996</v>
      </c>
    </row>
    <row r="6216" spans="1:4" x14ac:dyDescent="0.35">
      <c r="A6216">
        <v>7.64</v>
      </c>
      <c r="B6216">
        <v>1</v>
      </c>
      <c r="C6216">
        <v>0</v>
      </c>
      <c r="D6216">
        <v>3.7435999999999998</v>
      </c>
    </row>
    <row r="6217" spans="1:4" x14ac:dyDescent="0.35">
      <c r="A6217">
        <v>68.16</v>
      </c>
      <c r="B6217">
        <v>3</v>
      </c>
      <c r="C6217">
        <v>0</v>
      </c>
      <c r="D6217">
        <v>27.945600000000002</v>
      </c>
    </row>
    <row r="6218" spans="1:4" x14ac:dyDescent="0.35">
      <c r="A6218">
        <v>62.24</v>
      </c>
      <c r="B6218">
        <v>8</v>
      </c>
      <c r="C6218">
        <v>0</v>
      </c>
      <c r="D6218">
        <v>29.252800000000001</v>
      </c>
    </row>
    <row r="6219" spans="1:4" x14ac:dyDescent="0.35">
      <c r="A6219">
        <v>29.97</v>
      </c>
      <c r="B6219">
        <v>3</v>
      </c>
      <c r="C6219">
        <v>0</v>
      </c>
      <c r="D6219">
        <v>0.29969999999999963</v>
      </c>
    </row>
    <row r="6220" spans="1:4" x14ac:dyDescent="0.35">
      <c r="A6220">
        <v>125.69999999999999</v>
      </c>
      <c r="B6220">
        <v>6</v>
      </c>
      <c r="C6220">
        <v>0</v>
      </c>
      <c r="D6220">
        <v>35.195999999999998</v>
      </c>
    </row>
    <row r="6221" spans="1:4" x14ac:dyDescent="0.35">
      <c r="A6221">
        <v>191.98</v>
      </c>
      <c r="B6221">
        <v>2</v>
      </c>
      <c r="C6221">
        <v>0</v>
      </c>
      <c r="D6221">
        <v>51.834599999999995</v>
      </c>
    </row>
    <row r="6222" spans="1:4" x14ac:dyDescent="0.35">
      <c r="A6222">
        <v>20.86</v>
      </c>
      <c r="B6222">
        <v>7</v>
      </c>
      <c r="C6222">
        <v>0</v>
      </c>
      <c r="D6222">
        <v>1.4601999999999977</v>
      </c>
    </row>
    <row r="6223" spans="1:4" x14ac:dyDescent="0.35">
      <c r="A6223">
        <v>56.699999999999996</v>
      </c>
      <c r="B6223">
        <v>9</v>
      </c>
      <c r="C6223">
        <v>0</v>
      </c>
      <c r="D6223">
        <v>26.081999999999997</v>
      </c>
    </row>
    <row r="6224" spans="1:4" x14ac:dyDescent="0.35">
      <c r="A6224">
        <v>72.703999999999994</v>
      </c>
      <c r="B6224">
        <v>4</v>
      </c>
      <c r="C6224">
        <v>0.2</v>
      </c>
      <c r="D6224">
        <v>19.084800000000005</v>
      </c>
    </row>
    <row r="6225" spans="1:4" x14ac:dyDescent="0.35">
      <c r="A6225">
        <v>12.263999999999999</v>
      </c>
      <c r="B6225">
        <v>7</v>
      </c>
      <c r="C6225">
        <v>0.2</v>
      </c>
      <c r="D6225">
        <v>1.0730999999999993</v>
      </c>
    </row>
    <row r="6226" spans="1:4" x14ac:dyDescent="0.35">
      <c r="A6226">
        <v>218.35200000000003</v>
      </c>
      <c r="B6226">
        <v>3</v>
      </c>
      <c r="C6226">
        <v>0.2</v>
      </c>
      <c r="D6226">
        <v>-54.588000000000008</v>
      </c>
    </row>
    <row r="6227" spans="1:4" x14ac:dyDescent="0.35">
      <c r="A6227">
        <v>66.294000000000011</v>
      </c>
      <c r="B6227">
        <v>1</v>
      </c>
      <c r="C6227">
        <v>0.7</v>
      </c>
      <c r="D6227">
        <v>-103.86059999999998</v>
      </c>
    </row>
    <row r="6228" spans="1:4" x14ac:dyDescent="0.35">
      <c r="A6228">
        <v>291.16800000000001</v>
      </c>
      <c r="B6228">
        <v>4</v>
      </c>
      <c r="C6228">
        <v>0.2</v>
      </c>
      <c r="D6228">
        <v>-14.558399999999978</v>
      </c>
    </row>
    <row r="6229" spans="1:4" x14ac:dyDescent="0.35">
      <c r="A6229">
        <v>88.77600000000001</v>
      </c>
      <c r="B6229">
        <v>3</v>
      </c>
      <c r="C6229">
        <v>0.2</v>
      </c>
      <c r="D6229">
        <v>7.7679000000000009</v>
      </c>
    </row>
    <row r="6230" spans="1:4" x14ac:dyDescent="0.35">
      <c r="A6230">
        <v>110.376</v>
      </c>
      <c r="B6230">
        <v>4</v>
      </c>
      <c r="C6230">
        <v>0.4</v>
      </c>
      <c r="D6230">
        <v>-20.235600000000005</v>
      </c>
    </row>
    <row r="6231" spans="1:4" x14ac:dyDescent="0.35">
      <c r="A6231">
        <v>55.176000000000002</v>
      </c>
      <c r="B6231">
        <v>3</v>
      </c>
      <c r="C6231">
        <v>0.2</v>
      </c>
      <c r="D6231">
        <v>15.863099999999999</v>
      </c>
    </row>
    <row r="6232" spans="1:4" x14ac:dyDescent="0.35">
      <c r="A6232">
        <v>30.32</v>
      </c>
      <c r="B6232">
        <v>4</v>
      </c>
      <c r="C6232">
        <v>0</v>
      </c>
      <c r="D6232">
        <v>11.8248</v>
      </c>
    </row>
    <row r="6233" spans="1:4" x14ac:dyDescent="0.35">
      <c r="A6233">
        <v>177.56800000000001</v>
      </c>
      <c r="B6233">
        <v>2</v>
      </c>
      <c r="C6233">
        <v>0.2</v>
      </c>
      <c r="D6233">
        <v>8.8783999999999921</v>
      </c>
    </row>
    <row r="6234" spans="1:4" x14ac:dyDescent="0.35">
      <c r="A6234">
        <v>19.440000000000001</v>
      </c>
      <c r="B6234">
        <v>3</v>
      </c>
      <c r="C6234">
        <v>0</v>
      </c>
      <c r="D6234">
        <v>9.3312000000000008</v>
      </c>
    </row>
    <row r="6235" spans="1:4" x14ac:dyDescent="0.35">
      <c r="A6235">
        <v>71.28</v>
      </c>
      <c r="B6235">
        <v>11</v>
      </c>
      <c r="C6235">
        <v>0</v>
      </c>
      <c r="D6235">
        <v>34.214400000000005</v>
      </c>
    </row>
    <row r="6236" spans="1:4" x14ac:dyDescent="0.35">
      <c r="A6236">
        <v>1471.96</v>
      </c>
      <c r="B6236">
        <v>5</v>
      </c>
      <c r="C6236">
        <v>0.2</v>
      </c>
      <c r="D6236">
        <v>459.98749999999995</v>
      </c>
    </row>
    <row r="6237" spans="1:4" x14ac:dyDescent="0.35">
      <c r="A6237">
        <v>79.959999999999994</v>
      </c>
      <c r="B6237">
        <v>5</v>
      </c>
      <c r="C6237">
        <v>0.2</v>
      </c>
      <c r="D6237">
        <v>-17.991000000000003</v>
      </c>
    </row>
    <row r="6238" spans="1:4" x14ac:dyDescent="0.35">
      <c r="A6238">
        <v>57.576000000000001</v>
      </c>
      <c r="B6238">
        <v>3</v>
      </c>
      <c r="C6238">
        <v>0.2</v>
      </c>
      <c r="D6238">
        <v>21.591000000000001</v>
      </c>
    </row>
    <row r="6239" spans="1:4" x14ac:dyDescent="0.35">
      <c r="A6239">
        <v>26.336000000000002</v>
      </c>
      <c r="B6239">
        <v>4</v>
      </c>
      <c r="C6239">
        <v>0.2</v>
      </c>
      <c r="D6239">
        <v>9.2176000000000009</v>
      </c>
    </row>
    <row r="6240" spans="1:4" x14ac:dyDescent="0.35">
      <c r="A6240">
        <v>166.5</v>
      </c>
      <c r="B6240">
        <v>3</v>
      </c>
      <c r="C6240">
        <v>0</v>
      </c>
      <c r="D6240">
        <v>21.64500000000001</v>
      </c>
    </row>
    <row r="6241" spans="1:4" x14ac:dyDescent="0.35">
      <c r="A6241">
        <v>360.38</v>
      </c>
      <c r="B6241">
        <v>2</v>
      </c>
      <c r="C6241">
        <v>0</v>
      </c>
      <c r="D6241">
        <v>93.698800000000006</v>
      </c>
    </row>
    <row r="6242" spans="1:4" x14ac:dyDescent="0.35">
      <c r="A6242">
        <v>11.744</v>
      </c>
      <c r="B6242">
        <v>1</v>
      </c>
      <c r="C6242">
        <v>0.2</v>
      </c>
      <c r="D6242">
        <v>3.8167999999999997</v>
      </c>
    </row>
    <row r="6243" spans="1:4" x14ac:dyDescent="0.35">
      <c r="A6243">
        <v>247.44</v>
      </c>
      <c r="B6243">
        <v>8</v>
      </c>
      <c r="C6243">
        <v>0</v>
      </c>
      <c r="D6243">
        <v>101.4504</v>
      </c>
    </row>
    <row r="6244" spans="1:4" x14ac:dyDescent="0.35">
      <c r="A6244">
        <v>18.240000000000002</v>
      </c>
      <c r="B6244">
        <v>2</v>
      </c>
      <c r="C6244">
        <v>0.7</v>
      </c>
      <c r="D6244">
        <v>-14.591999999999999</v>
      </c>
    </row>
    <row r="6245" spans="1:4" x14ac:dyDescent="0.35">
      <c r="A6245">
        <v>25.349999999999998</v>
      </c>
      <c r="B6245">
        <v>3</v>
      </c>
      <c r="C6245">
        <v>0</v>
      </c>
      <c r="D6245">
        <v>7.6049999999999978</v>
      </c>
    </row>
    <row r="6246" spans="1:4" x14ac:dyDescent="0.35">
      <c r="A6246">
        <v>119.03999999999999</v>
      </c>
      <c r="B6246">
        <v>6</v>
      </c>
      <c r="C6246">
        <v>0</v>
      </c>
      <c r="D6246">
        <v>30.950400000000002</v>
      </c>
    </row>
    <row r="6247" spans="1:4" x14ac:dyDescent="0.35">
      <c r="A6247">
        <v>22.14</v>
      </c>
      <c r="B6247">
        <v>3</v>
      </c>
      <c r="C6247">
        <v>0</v>
      </c>
      <c r="D6247">
        <v>6.4205999999999976</v>
      </c>
    </row>
    <row r="6248" spans="1:4" x14ac:dyDescent="0.35">
      <c r="A6248">
        <v>13.98</v>
      </c>
      <c r="B6248">
        <v>2</v>
      </c>
      <c r="C6248">
        <v>0</v>
      </c>
      <c r="D6248">
        <v>6.011400000000001</v>
      </c>
    </row>
    <row r="6249" spans="1:4" x14ac:dyDescent="0.35">
      <c r="A6249">
        <v>43.41</v>
      </c>
      <c r="B6249">
        <v>1</v>
      </c>
      <c r="C6249">
        <v>0</v>
      </c>
      <c r="D6249">
        <v>19.968599999999999</v>
      </c>
    </row>
    <row r="6250" spans="1:4" x14ac:dyDescent="0.35">
      <c r="A6250">
        <v>6.24</v>
      </c>
      <c r="B6250">
        <v>3</v>
      </c>
      <c r="C6250">
        <v>0</v>
      </c>
      <c r="D6250">
        <v>2.6208000000000005</v>
      </c>
    </row>
    <row r="6251" spans="1:4" x14ac:dyDescent="0.35">
      <c r="A6251">
        <v>465.16</v>
      </c>
      <c r="B6251">
        <v>2</v>
      </c>
      <c r="C6251">
        <v>0</v>
      </c>
      <c r="D6251">
        <v>120.94159999999999</v>
      </c>
    </row>
    <row r="6252" spans="1:4" x14ac:dyDescent="0.35">
      <c r="A6252">
        <v>7.98</v>
      </c>
      <c r="B6252">
        <v>1</v>
      </c>
      <c r="C6252">
        <v>0</v>
      </c>
      <c r="D6252">
        <v>3.99</v>
      </c>
    </row>
    <row r="6253" spans="1:4" x14ac:dyDescent="0.35">
      <c r="A6253">
        <v>2.3939999999999997</v>
      </c>
      <c r="B6253">
        <v>1</v>
      </c>
      <c r="C6253">
        <v>0.8</v>
      </c>
      <c r="D6253">
        <v>-6.344100000000001</v>
      </c>
    </row>
    <row r="6254" spans="1:4" x14ac:dyDescent="0.35">
      <c r="A6254">
        <v>58.320000000000007</v>
      </c>
      <c r="B6254">
        <v>9</v>
      </c>
      <c r="C6254">
        <v>0</v>
      </c>
      <c r="D6254">
        <v>27.993600000000001</v>
      </c>
    </row>
    <row r="6255" spans="1:4" x14ac:dyDescent="0.35">
      <c r="A6255">
        <v>200.96999999999997</v>
      </c>
      <c r="B6255">
        <v>3</v>
      </c>
      <c r="C6255">
        <v>0</v>
      </c>
      <c r="D6255">
        <v>50.242500000000007</v>
      </c>
    </row>
    <row r="6256" spans="1:4" x14ac:dyDescent="0.35">
      <c r="A6256">
        <v>21.36</v>
      </c>
      <c r="B6256">
        <v>8</v>
      </c>
      <c r="C6256">
        <v>0</v>
      </c>
      <c r="D6256">
        <v>8.1167999999999996</v>
      </c>
    </row>
    <row r="6257" spans="1:4" x14ac:dyDescent="0.35">
      <c r="A6257">
        <v>9.8560000000000016</v>
      </c>
      <c r="B6257">
        <v>4</v>
      </c>
      <c r="C6257">
        <v>0.2</v>
      </c>
      <c r="D6257">
        <v>3.4495999999999993</v>
      </c>
    </row>
    <row r="6258" spans="1:4" x14ac:dyDescent="0.35">
      <c r="A6258">
        <v>3.4440000000000008</v>
      </c>
      <c r="B6258">
        <v>1</v>
      </c>
      <c r="C6258">
        <v>0.7</v>
      </c>
      <c r="D6258">
        <v>-2.5255999999999998</v>
      </c>
    </row>
    <row r="6259" spans="1:4" x14ac:dyDescent="0.35">
      <c r="A6259">
        <v>384.59200000000004</v>
      </c>
      <c r="B6259">
        <v>2</v>
      </c>
      <c r="C6259">
        <v>0.2</v>
      </c>
      <c r="D6259">
        <v>-81.725799999999978</v>
      </c>
    </row>
    <row r="6260" spans="1:4" x14ac:dyDescent="0.35">
      <c r="A6260">
        <v>22.919999999999998</v>
      </c>
      <c r="B6260">
        <v>3</v>
      </c>
      <c r="C6260">
        <v>0</v>
      </c>
      <c r="D6260">
        <v>11.230799999999999</v>
      </c>
    </row>
    <row r="6261" spans="1:4" x14ac:dyDescent="0.35">
      <c r="A6261">
        <v>11.36</v>
      </c>
      <c r="B6261">
        <v>4</v>
      </c>
      <c r="C6261">
        <v>0</v>
      </c>
      <c r="D6261">
        <v>5.5663999999999998</v>
      </c>
    </row>
    <row r="6262" spans="1:4" x14ac:dyDescent="0.35">
      <c r="A6262">
        <v>14.592000000000002</v>
      </c>
      <c r="B6262">
        <v>3</v>
      </c>
      <c r="C6262">
        <v>0.2</v>
      </c>
      <c r="D6262">
        <v>4.9247999999999985</v>
      </c>
    </row>
    <row r="6263" spans="1:4" x14ac:dyDescent="0.35">
      <c r="A6263">
        <v>41.4</v>
      </c>
      <c r="B6263">
        <v>4</v>
      </c>
      <c r="C6263">
        <v>0</v>
      </c>
      <c r="D6263">
        <v>19.872</v>
      </c>
    </row>
    <row r="6264" spans="1:4" x14ac:dyDescent="0.35">
      <c r="A6264">
        <v>442.37199999999996</v>
      </c>
      <c r="B6264">
        <v>7</v>
      </c>
      <c r="C6264">
        <v>0.8</v>
      </c>
      <c r="D6264">
        <v>-729.91380000000004</v>
      </c>
    </row>
    <row r="6265" spans="1:4" x14ac:dyDescent="0.35">
      <c r="A6265">
        <v>34.5</v>
      </c>
      <c r="B6265">
        <v>3</v>
      </c>
      <c r="C6265">
        <v>0</v>
      </c>
      <c r="D6265">
        <v>15.524999999999999</v>
      </c>
    </row>
    <row r="6266" spans="1:4" x14ac:dyDescent="0.35">
      <c r="A6266">
        <v>28.849999999999998</v>
      </c>
      <c r="B6266">
        <v>5</v>
      </c>
      <c r="C6266">
        <v>0</v>
      </c>
      <c r="D6266">
        <v>14.424999999999999</v>
      </c>
    </row>
    <row r="6267" spans="1:4" x14ac:dyDescent="0.35">
      <c r="A6267">
        <v>3.4880000000000004</v>
      </c>
      <c r="B6267">
        <v>2</v>
      </c>
      <c r="C6267">
        <v>0.2</v>
      </c>
      <c r="D6267">
        <v>1.1771999999999998</v>
      </c>
    </row>
    <row r="6268" spans="1:4" x14ac:dyDescent="0.35">
      <c r="A6268">
        <v>143.85600000000002</v>
      </c>
      <c r="B6268">
        <v>9</v>
      </c>
      <c r="C6268">
        <v>0.2</v>
      </c>
      <c r="D6268">
        <v>48.551399999999994</v>
      </c>
    </row>
    <row r="6269" spans="1:4" x14ac:dyDescent="0.35">
      <c r="A6269">
        <v>311.98</v>
      </c>
      <c r="B6269">
        <v>2</v>
      </c>
      <c r="C6269">
        <v>0</v>
      </c>
      <c r="D6269">
        <v>93.593999999999994</v>
      </c>
    </row>
    <row r="6270" spans="1:4" x14ac:dyDescent="0.35">
      <c r="A6270">
        <v>22.450000000000003</v>
      </c>
      <c r="B6270">
        <v>5</v>
      </c>
      <c r="C6270">
        <v>0</v>
      </c>
      <c r="D6270">
        <v>10.327</v>
      </c>
    </row>
    <row r="6271" spans="1:4" x14ac:dyDescent="0.35">
      <c r="A6271">
        <v>39.992000000000004</v>
      </c>
      <c r="B6271">
        <v>1</v>
      </c>
      <c r="C6271">
        <v>0.2</v>
      </c>
      <c r="D6271">
        <v>-7.9984000000000073</v>
      </c>
    </row>
    <row r="6272" spans="1:4" x14ac:dyDescent="0.35">
      <c r="A6272">
        <v>1159.056</v>
      </c>
      <c r="B6272">
        <v>9</v>
      </c>
      <c r="C6272">
        <v>0.2</v>
      </c>
      <c r="D6272">
        <v>43.464599999999905</v>
      </c>
    </row>
    <row r="6273" spans="1:4" x14ac:dyDescent="0.35">
      <c r="A6273">
        <v>179.89999999999998</v>
      </c>
      <c r="B6273">
        <v>5</v>
      </c>
      <c r="C6273">
        <v>0</v>
      </c>
      <c r="D6273">
        <v>44.974999999999987</v>
      </c>
    </row>
    <row r="6274" spans="1:4" x14ac:dyDescent="0.35">
      <c r="A6274">
        <v>116.312</v>
      </c>
      <c r="B6274">
        <v>7</v>
      </c>
      <c r="C6274">
        <v>0.2</v>
      </c>
      <c r="D6274">
        <v>23.262400000000003</v>
      </c>
    </row>
    <row r="6275" spans="1:4" x14ac:dyDescent="0.35">
      <c r="A6275">
        <v>12.419999999999998</v>
      </c>
      <c r="B6275">
        <v>3</v>
      </c>
      <c r="C6275">
        <v>0</v>
      </c>
      <c r="D6275">
        <v>4.4711999999999996</v>
      </c>
    </row>
    <row r="6276" spans="1:4" x14ac:dyDescent="0.35">
      <c r="A6276">
        <v>428.40000000000003</v>
      </c>
      <c r="B6276">
        <v>3</v>
      </c>
      <c r="C6276">
        <v>0</v>
      </c>
      <c r="D6276">
        <v>89.963999999999999</v>
      </c>
    </row>
    <row r="6277" spans="1:4" x14ac:dyDescent="0.35">
      <c r="A6277">
        <v>24.75</v>
      </c>
      <c r="B6277">
        <v>5</v>
      </c>
      <c r="C6277">
        <v>0</v>
      </c>
      <c r="D6277">
        <v>10.890000000000002</v>
      </c>
    </row>
    <row r="6278" spans="1:4" x14ac:dyDescent="0.35">
      <c r="A6278">
        <v>87.71</v>
      </c>
      <c r="B6278">
        <v>7</v>
      </c>
      <c r="C6278">
        <v>0</v>
      </c>
      <c r="D6278">
        <v>41.223699999999994</v>
      </c>
    </row>
    <row r="6279" spans="1:4" x14ac:dyDescent="0.35">
      <c r="A6279">
        <v>69.52</v>
      </c>
      <c r="B6279">
        <v>2</v>
      </c>
      <c r="C6279">
        <v>0</v>
      </c>
      <c r="D6279">
        <v>17.379999999999995</v>
      </c>
    </row>
    <row r="6280" spans="1:4" x14ac:dyDescent="0.35">
      <c r="A6280">
        <v>20.784000000000002</v>
      </c>
      <c r="B6280">
        <v>2</v>
      </c>
      <c r="C6280">
        <v>0.2</v>
      </c>
      <c r="D6280">
        <v>-4.6764000000000001</v>
      </c>
    </row>
    <row r="6281" spans="1:4" x14ac:dyDescent="0.35">
      <c r="A6281">
        <v>12.816000000000001</v>
      </c>
      <c r="B6281">
        <v>3</v>
      </c>
      <c r="C6281">
        <v>0.2</v>
      </c>
      <c r="D6281">
        <v>4.1651999999999987</v>
      </c>
    </row>
    <row r="6282" spans="1:4" x14ac:dyDescent="0.35">
      <c r="A6282">
        <v>5.9039999999999999</v>
      </c>
      <c r="B6282">
        <v>2</v>
      </c>
      <c r="C6282">
        <v>0.2</v>
      </c>
      <c r="D6282">
        <v>1.9925999999999999</v>
      </c>
    </row>
    <row r="6283" spans="1:4" x14ac:dyDescent="0.35">
      <c r="A6283">
        <v>63.824000000000005</v>
      </c>
      <c r="B6283">
        <v>2</v>
      </c>
      <c r="C6283">
        <v>0.2</v>
      </c>
      <c r="D6283">
        <v>9.5735999999999937</v>
      </c>
    </row>
    <row r="6284" spans="1:4" x14ac:dyDescent="0.35">
      <c r="A6284">
        <v>141.55199999999999</v>
      </c>
      <c r="B6284">
        <v>3</v>
      </c>
      <c r="C6284">
        <v>0.2</v>
      </c>
      <c r="D6284">
        <v>-26.541000000000004</v>
      </c>
    </row>
    <row r="6285" spans="1:4" x14ac:dyDescent="0.35">
      <c r="A6285">
        <v>304.89999999999998</v>
      </c>
      <c r="B6285">
        <v>5</v>
      </c>
      <c r="C6285">
        <v>0</v>
      </c>
      <c r="D6285">
        <v>143.30299999999997</v>
      </c>
    </row>
    <row r="6286" spans="1:4" x14ac:dyDescent="0.35">
      <c r="A6286">
        <v>563.24</v>
      </c>
      <c r="B6286">
        <v>5</v>
      </c>
      <c r="C6286">
        <v>0.2</v>
      </c>
      <c r="D6286">
        <v>56.324000000000012</v>
      </c>
    </row>
    <row r="6287" spans="1:4" x14ac:dyDescent="0.35">
      <c r="A6287">
        <v>661.17600000000004</v>
      </c>
      <c r="B6287">
        <v>2</v>
      </c>
      <c r="C6287">
        <v>0.4</v>
      </c>
      <c r="D6287">
        <v>-231.41160000000008</v>
      </c>
    </row>
    <row r="6288" spans="1:4" x14ac:dyDescent="0.35">
      <c r="A6288">
        <v>239.976</v>
      </c>
      <c r="B6288">
        <v>3</v>
      </c>
      <c r="C6288">
        <v>0.2</v>
      </c>
      <c r="D6288">
        <v>17.998199999999997</v>
      </c>
    </row>
    <row r="6289" spans="1:4" x14ac:dyDescent="0.35">
      <c r="A6289">
        <v>502.48800000000006</v>
      </c>
      <c r="B6289">
        <v>3</v>
      </c>
      <c r="C6289">
        <v>0.2</v>
      </c>
      <c r="D6289">
        <v>-87.935400000000044</v>
      </c>
    </row>
    <row r="6290" spans="1:4" x14ac:dyDescent="0.35">
      <c r="A6290">
        <v>196.70400000000001</v>
      </c>
      <c r="B6290">
        <v>6</v>
      </c>
      <c r="C6290">
        <v>0.2</v>
      </c>
      <c r="D6290">
        <v>68.846399999999974</v>
      </c>
    </row>
    <row r="6291" spans="1:4" x14ac:dyDescent="0.35">
      <c r="A6291">
        <v>915.13600000000008</v>
      </c>
      <c r="B6291">
        <v>4</v>
      </c>
      <c r="C6291">
        <v>0.2</v>
      </c>
      <c r="D6291">
        <v>102.95279999999988</v>
      </c>
    </row>
    <row r="6292" spans="1:4" x14ac:dyDescent="0.35">
      <c r="A6292">
        <v>327.76</v>
      </c>
      <c r="B6292">
        <v>8</v>
      </c>
      <c r="C6292">
        <v>0</v>
      </c>
      <c r="D6292">
        <v>91.772800000000018</v>
      </c>
    </row>
    <row r="6293" spans="1:4" x14ac:dyDescent="0.35">
      <c r="A6293">
        <v>701.96</v>
      </c>
      <c r="B6293">
        <v>2</v>
      </c>
      <c r="C6293">
        <v>0</v>
      </c>
      <c r="D6293">
        <v>168.47040000000004</v>
      </c>
    </row>
    <row r="6294" spans="1:4" x14ac:dyDescent="0.35">
      <c r="A6294">
        <v>88.77600000000001</v>
      </c>
      <c r="B6294">
        <v>3</v>
      </c>
      <c r="C6294">
        <v>0.2</v>
      </c>
      <c r="D6294">
        <v>7.7679000000000009</v>
      </c>
    </row>
    <row r="6295" spans="1:4" x14ac:dyDescent="0.35">
      <c r="A6295">
        <v>64.14</v>
      </c>
      <c r="B6295">
        <v>3</v>
      </c>
      <c r="C6295">
        <v>0</v>
      </c>
      <c r="D6295">
        <v>16.676400000000001</v>
      </c>
    </row>
    <row r="6296" spans="1:4" x14ac:dyDescent="0.35">
      <c r="A6296">
        <v>33.552</v>
      </c>
      <c r="B6296">
        <v>1</v>
      </c>
      <c r="C6296">
        <v>0.2</v>
      </c>
      <c r="D6296">
        <v>12.581999999999999</v>
      </c>
    </row>
    <row r="6297" spans="1:4" x14ac:dyDescent="0.35">
      <c r="A6297">
        <v>1737.1799999999998</v>
      </c>
      <c r="B6297">
        <v>6</v>
      </c>
      <c r="C6297">
        <v>0</v>
      </c>
      <c r="D6297">
        <v>503.78219999999976</v>
      </c>
    </row>
    <row r="6298" spans="1:4" x14ac:dyDescent="0.35">
      <c r="A6298">
        <v>704.25</v>
      </c>
      <c r="B6298">
        <v>5</v>
      </c>
      <c r="C6298">
        <v>0</v>
      </c>
      <c r="D6298">
        <v>84.51</v>
      </c>
    </row>
    <row r="6299" spans="1:4" x14ac:dyDescent="0.35">
      <c r="A6299">
        <v>141.76</v>
      </c>
      <c r="B6299">
        <v>4</v>
      </c>
      <c r="C6299">
        <v>0</v>
      </c>
      <c r="D6299">
        <v>66.627199999999988</v>
      </c>
    </row>
    <row r="6300" spans="1:4" x14ac:dyDescent="0.35">
      <c r="A6300">
        <v>36.36</v>
      </c>
      <c r="B6300">
        <v>3</v>
      </c>
      <c r="C6300">
        <v>0.2</v>
      </c>
      <c r="D6300">
        <v>12.2715</v>
      </c>
    </row>
    <row r="6301" spans="1:4" x14ac:dyDescent="0.35">
      <c r="A6301">
        <v>25.83</v>
      </c>
      <c r="B6301">
        <v>3</v>
      </c>
      <c r="C6301">
        <v>0</v>
      </c>
      <c r="D6301">
        <v>9.5570999999999984</v>
      </c>
    </row>
    <row r="6302" spans="1:4" x14ac:dyDescent="0.35">
      <c r="A6302">
        <v>24.587999999999994</v>
      </c>
      <c r="B6302">
        <v>3</v>
      </c>
      <c r="C6302">
        <v>0.8</v>
      </c>
      <c r="D6302">
        <v>-38.11140000000001</v>
      </c>
    </row>
    <row r="6303" spans="1:4" x14ac:dyDescent="0.35">
      <c r="A6303">
        <v>13.984000000000002</v>
      </c>
      <c r="B6303">
        <v>2</v>
      </c>
      <c r="C6303">
        <v>0.2</v>
      </c>
      <c r="D6303">
        <v>4.7195999999999998</v>
      </c>
    </row>
    <row r="6304" spans="1:4" x14ac:dyDescent="0.35">
      <c r="A6304">
        <v>195.96000000000004</v>
      </c>
      <c r="B6304">
        <v>5</v>
      </c>
      <c r="C6304">
        <v>0.2</v>
      </c>
      <c r="D6304">
        <v>19.596000000000018</v>
      </c>
    </row>
    <row r="6305" spans="1:4" x14ac:dyDescent="0.35">
      <c r="A6305">
        <v>74.352000000000004</v>
      </c>
      <c r="B6305">
        <v>3</v>
      </c>
      <c r="C6305">
        <v>0.2</v>
      </c>
      <c r="D6305">
        <v>23.234999999999992</v>
      </c>
    </row>
    <row r="6306" spans="1:4" x14ac:dyDescent="0.35">
      <c r="A6306">
        <v>6.68</v>
      </c>
      <c r="B6306">
        <v>1</v>
      </c>
      <c r="C6306">
        <v>0</v>
      </c>
      <c r="D6306">
        <v>3.2063999999999999</v>
      </c>
    </row>
    <row r="6307" spans="1:4" x14ac:dyDescent="0.35">
      <c r="A6307">
        <v>17.584000000000003</v>
      </c>
      <c r="B6307">
        <v>7</v>
      </c>
      <c r="C6307">
        <v>0.2</v>
      </c>
      <c r="D6307">
        <v>-4.1761999999999997</v>
      </c>
    </row>
    <row r="6308" spans="1:4" x14ac:dyDescent="0.35">
      <c r="A6308">
        <v>104.78399999999999</v>
      </c>
      <c r="B6308">
        <v>1</v>
      </c>
      <c r="C6308">
        <v>0.2</v>
      </c>
      <c r="D6308">
        <v>-14.407800000000009</v>
      </c>
    </row>
    <row r="6309" spans="1:4" x14ac:dyDescent="0.35">
      <c r="A6309">
        <v>47.952000000000005</v>
      </c>
      <c r="B6309">
        <v>3</v>
      </c>
      <c r="C6309">
        <v>0.2</v>
      </c>
      <c r="D6309">
        <v>16.783200000000001</v>
      </c>
    </row>
    <row r="6310" spans="1:4" x14ac:dyDescent="0.35">
      <c r="A6310">
        <v>650.35200000000009</v>
      </c>
      <c r="B6310">
        <v>3</v>
      </c>
      <c r="C6310">
        <v>0.2</v>
      </c>
      <c r="D6310">
        <v>-97.552800000000076</v>
      </c>
    </row>
    <row r="6311" spans="1:4" x14ac:dyDescent="0.35">
      <c r="A6311">
        <v>629.18400000000008</v>
      </c>
      <c r="B6311">
        <v>8</v>
      </c>
      <c r="C6311">
        <v>0.2</v>
      </c>
      <c r="D6311">
        <v>228.07919999999999</v>
      </c>
    </row>
    <row r="6312" spans="1:4" x14ac:dyDescent="0.35">
      <c r="A6312">
        <v>15.176</v>
      </c>
      <c r="B6312">
        <v>1</v>
      </c>
      <c r="C6312">
        <v>0.2</v>
      </c>
      <c r="D6312">
        <v>5.3115999999999985</v>
      </c>
    </row>
    <row r="6313" spans="1:4" x14ac:dyDescent="0.35">
      <c r="A6313">
        <v>127.94999999999999</v>
      </c>
      <c r="B6313">
        <v>3</v>
      </c>
      <c r="C6313">
        <v>0</v>
      </c>
      <c r="D6313">
        <v>21.751499999999986</v>
      </c>
    </row>
    <row r="6314" spans="1:4" x14ac:dyDescent="0.35">
      <c r="A6314">
        <v>579.51</v>
      </c>
      <c r="B6314">
        <v>3</v>
      </c>
      <c r="C6314">
        <v>0</v>
      </c>
      <c r="D6314">
        <v>81.131400000000014</v>
      </c>
    </row>
    <row r="6315" spans="1:4" x14ac:dyDescent="0.35">
      <c r="A6315">
        <v>14.99</v>
      </c>
      <c r="B6315">
        <v>1</v>
      </c>
      <c r="C6315">
        <v>0</v>
      </c>
      <c r="D6315">
        <v>7.3451000000000004</v>
      </c>
    </row>
    <row r="6316" spans="1:4" x14ac:dyDescent="0.35">
      <c r="A6316">
        <v>151.91999999999999</v>
      </c>
      <c r="B6316">
        <v>4</v>
      </c>
      <c r="C6316">
        <v>0</v>
      </c>
      <c r="D6316">
        <v>45.575999999999979</v>
      </c>
    </row>
    <row r="6317" spans="1:4" x14ac:dyDescent="0.35">
      <c r="A6317">
        <v>196.62</v>
      </c>
      <c r="B6317">
        <v>2</v>
      </c>
      <c r="C6317">
        <v>0</v>
      </c>
      <c r="D6317">
        <v>96.343800000000002</v>
      </c>
    </row>
    <row r="6318" spans="1:4" x14ac:dyDescent="0.35">
      <c r="A6318">
        <v>144.12</v>
      </c>
      <c r="B6318">
        <v>3</v>
      </c>
      <c r="C6318">
        <v>0</v>
      </c>
      <c r="D6318">
        <v>69.177599999999984</v>
      </c>
    </row>
    <row r="6319" spans="1:4" x14ac:dyDescent="0.35">
      <c r="A6319">
        <v>15.96</v>
      </c>
      <c r="B6319">
        <v>2</v>
      </c>
      <c r="C6319">
        <v>0</v>
      </c>
      <c r="D6319">
        <v>7.98</v>
      </c>
    </row>
    <row r="6320" spans="1:4" x14ac:dyDescent="0.35">
      <c r="A6320">
        <v>39.960000000000008</v>
      </c>
      <c r="B6320">
        <v>5</v>
      </c>
      <c r="C6320">
        <v>0.2</v>
      </c>
      <c r="D6320">
        <v>3.4964999999999993</v>
      </c>
    </row>
    <row r="6321" spans="1:4" x14ac:dyDescent="0.35">
      <c r="A6321">
        <v>34.08</v>
      </c>
      <c r="B6321">
        <v>6</v>
      </c>
      <c r="C6321">
        <v>0</v>
      </c>
      <c r="D6321">
        <v>15.335999999999999</v>
      </c>
    </row>
    <row r="6322" spans="1:4" x14ac:dyDescent="0.35">
      <c r="A6322">
        <v>10.368000000000002</v>
      </c>
      <c r="B6322">
        <v>2</v>
      </c>
      <c r="C6322">
        <v>0.2</v>
      </c>
      <c r="D6322">
        <v>3.6288</v>
      </c>
    </row>
    <row r="6323" spans="1:4" x14ac:dyDescent="0.35">
      <c r="A6323">
        <v>7.7520000000000007</v>
      </c>
      <c r="B6323">
        <v>3</v>
      </c>
      <c r="C6323">
        <v>0.2</v>
      </c>
      <c r="D6323">
        <v>2.8100999999999998</v>
      </c>
    </row>
    <row r="6324" spans="1:4" x14ac:dyDescent="0.35">
      <c r="A6324">
        <v>15.28</v>
      </c>
      <c r="B6324">
        <v>2</v>
      </c>
      <c r="C6324">
        <v>0</v>
      </c>
      <c r="D6324">
        <v>7.4871999999999996</v>
      </c>
    </row>
    <row r="6325" spans="1:4" x14ac:dyDescent="0.35">
      <c r="A6325">
        <v>65.97</v>
      </c>
      <c r="B6325">
        <v>3</v>
      </c>
      <c r="C6325">
        <v>0</v>
      </c>
      <c r="D6325">
        <v>31.005899999999997</v>
      </c>
    </row>
    <row r="6326" spans="1:4" x14ac:dyDescent="0.35">
      <c r="A6326">
        <v>33.4</v>
      </c>
      <c r="B6326">
        <v>5</v>
      </c>
      <c r="C6326">
        <v>0</v>
      </c>
      <c r="D6326">
        <v>16.032</v>
      </c>
    </row>
    <row r="6327" spans="1:4" x14ac:dyDescent="0.35">
      <c r="A6327">
        <v>210.84</v>
      </c>
      <c r="B6327">
        <v>4</v>
      </c>
      <c r="C6327">
        <v>0</v>
      </c>
      <c r="D6327">
        <v>103.3116</v>
      </c>
    </row>
    <row r="6328" spans="1:4" x14ac:dyDescent="0.35">
      <c r="A6328">
        <v>13.98</v>
      </c>
      <c r="B6328">
        <v>1</v>
      </c>
      <c r="C6328">
        <v>0</v>
      </c>
      <c r="D6328">
        <v>4.0541999999999998</v>
      </c>
    </row>
    <row r="6329" spans="1:4" x14ac:dyDescent="0.35">
      <c r="A6329">
        <v>272.94</v>
      </c>
      <c r="B6329">
        <v>3</v>
      </c>
      <c r="C6329">
        <v>0</v>
      </c>
      <c r="D6329">
        <v>30.023400000000009</v>
      </c>
    </row>
    <row r="6330" spans="1:4" x14ac:dyDescent="0.35">
      <c r="A6330">
        <v>19.05</v>
      </c>
      <c r="B6330">
        <v>5</v>
      </c>
      <c r="C6330">
        <v>0</v>
      </c>
      <c r="D6330">
        <v>8.9534999999999982</v>
      </c>
    </row>
    <row r="6331" spans="1:4" x14ac:dyDescent="0.35">
      <c r="A6331">
        <v>247.71600000000001</v>
      </c>
      <c r="B6331">
        <v>4</v>
      </c>
      <c r="C6331">
        <v>0.1</v>
      </c>
      <c r="D6331">
        <v>93.581600000000009</v>
      </c>
    </row>
    <row r="6332" spans="1:4" x14ac:dyDescent="0.35">
      <c r="A6332">
        <v>66.58</v>
      </c>
      <c r="B6332">
        <v>2</v>
      </c>
      <c r="C6332">
        <v>0</v>
      </c>
      <c r="D6332">
        <v>15.979199999999999</v>
      </c>
    </row>
    <row r="6333" spans="1:4" x14ac:dyDescent="0.35">
      <c r="A6333">
        <v>43.92</v>
      </c>
      <c r="B6333">
        <v>3</v>
      </c>
      <c r="C6333">
        <v>0</v>
      </c>
      <c r="D6333">
        <v>12.736799999999999</v>
      </c>
    </row>
    <row r="6334" spans="1:4" x14ac:dyDescent="0.35">
      <c r="A6334">
        <v>14.73</v>
      </c>
      <c r="B6334">
        <v>3</v>
      </c>
      <c r="C6334">
        <v>0</v>
      </c>
      <c r="D6334">
        <v>4.8608999999999991</v>
      </c>
    </row>
    <row r="6335" spans="1:4" x14ac:dyDescent="0.35">
      <c r="A6335">
        <v>29.700000000000003</v>
      </c>
      <c r="B6335">
        <v>5</v>
      </c>
      <c r="C6335">
        <v>0</v>
      </c>
      <c r="D6335">
        <v>13.365</v>
      </c>
    </row>
    <row r="6336" spans="1:4" x14ac:dyDescent="0.35">
      <c r="A6336">
        <v>49.12</v>
      </c>
      <c r="B6336">
        <v>4</v>
      </c>
      <c r="C6336">
        <v>0</v>
      </c>
      <c r="D6336">
        <v>23.086399999999998</v>
      </c>
    </row>
    <row r="6337" spans="1:4" x14ac:dyDescent="0.35">
      <c r="A6337">
        <v>18.28</v>
      </c>
      <c r="B6337">
        <v>5</v>
      </c>
      <c r="C6337">
        <v>0.2</v>
      </c>
      <c r="D6337">
        <v>6.3979999999999997</v>
      </c>
    </row>
    <row r="6338" spans="1:4" x14ac:dyDescent="0.35">
      <c r="A6338">
        <v>47.04</v>
      </c>
      <c r="B6338">
        <v>4</v>
      </c>
      <c r="C6338">
        <v>0</v>
      </c>
      <c r="D6338">
        <v>15.993599999999997</v>
      </c>
    </row>
    <row r="6339" spans="1:4" x14ac:dyDescent="0.35">
      <c r="A6339">
        <v>339.96000000000004</v>
      </c>
      <c r="B6339">
        <v>5</v>
      </c>
      <c r="C6339">
        <v>0.2</v>
      </c>
      <c r="D6339">
        <v>42.494999999999948</v>
      </c>
    </row>
    <row r="6340" spans="1:4" x14ac:dyDescent="0.35">
      <c r="A6340">
        <v>87.8</v>
      </c>
      <c r="B6340">
        <v>4</v>
      </c>
      <c r="C6340">
        <v>0</v>
      </c>
      <c r="D6340">
        <v>43.9</v>
      </c>
    </row>
    <row r="6341" spans="1:4" x14ac:dyDescent="0.35">
      <c r="A6341">
        <v>221.38200000000001</v>
      </c>
      <c r="B6341">
        <v>2</v>
      </c>
      <c r="C6341">
        <v>0.1</v>
      </c>
      <c r="D6341">
        <v>2.4597999999999871</v>
      </c>
    </row>
    <row r="6342" spans="1:4" x14ac:dyDescent="0.35">
      <c r="A6342">
        <v>5199.96</v>
      </c>
      <c r="B6342">
        <v>4</v>
      </c>
      <c r="C6342">
        <v>0</v>
      </c>
      <c r="D6342">
        <v>1351.9895999999999</v>
      </c>
    </row>
    <row r="6343" spans="1:4" x14ac:dyDescent="0.35">
      <c r="A6343">
        <v>156.512</v>
      </c>
      <c r="B6343">
        <v>4</v>
      </c>
      <c r="C6343">
        <v>0.2</v>
      </c>
      <c r="D6343">
        <v>-35.215199999999996</v>
      </c>
    </row>
    <row r="6344" spans="1:4" x14ac:dyDescent="0.35">
      <c r="A6344">
        <v>119.85000000000001</v>
      </c>
      <c r="B6344">
        <v>3</v>
      </c>
      <c r="C6344">
        <v>0</v>
      </c>
      <c r="D6344">
        <v>52.734000000000009</v>
      </c>
    </row>
    <row r="6345" spans="1:4" x14ac:dyDescent="0.35">
      <c r="A6345">
        <v>30.44</v>
      </c>
      <c r="B6345">
        <v>2</v>
      </c>
      <c r="C6345">
        <v>0</v>
      </c>
      <c r="D6345">
        <v>14.9156</v>
      </c>
    </row>
    <row r="6346" spans="1:4" x14ac:dyDescent="0.35">
      <c r="A6346">
        <v>69.28</v>
      </c>
      <c r="B6346">
        <v>2</v>
      </c>
      <c r="C6346">
        <v>0</v>
      </c>
      <c r="D6346">
        <v>33.254399999999997</v>
      </c>
    </row>
    <row r="6347" spans="1:4" x14ac:dyDescent="0.35">
      <c r="A6347">
        <v>587.97</v>
      </c>
      <c r="B6347">
        <v>3</v>
      </c>
      <c r="C6347">
        <v>0</v>
      </c>
      <c r="D6347">
        <v>170.51129999999998</v>
      </c>
    </row>
    <row r="6348" spans="1:4" x14ac:dyDescent="0.35">
      <c r="A6348">
        <v>24.55</v>
      </c>
      <c r="B6348">
        <v>5</v>
      </c>
      <c r="C6348">
        <v>0</v>
      </c>
      <c r="D6348">
        <v>12.029499999999999</v>
      </c>
    </row>
    <row r="6349" spans="1:4" x14ac:dyDescent="0.35">
      <c r="A6349">
        <v>12.176000000000002</v>
      </c>
      <c r="B6349">
        <v>1</v>
      </c>
      <c r="C6349">
        <v>0.2</v>
      </c>
      <c r="D6349">
        <v>4.4137999999999993</v>
      </c>
    </row>
    <row r="6350" spans="1:4" x14ac:dyDescent="0.35">
      <c r="A6350">
        <v>37.32</v>
      </c>
      <c r="B6350">
        <v>3</v>
      </c>
      <c r="C6350">
        <v>0</v>
      </c>
      <c r="D6350">
        <v>10.4496</v>
      </c>
    </row>
    <row r="6351" spans="1:4" x14ac:dyDescent="0.35">
      <c r="A6351">
        <v>35.06</v>
      </c>
      <c r="B6351">
        <v>2</v>
      </c>
      <c r="C6351">
        <v>0</v>
      </c>
      <c r="D6351">
        <v>10.517999999999997</v>
      </c>
    </row>
    <row r="6352" spans="1:4" x14ac:dyDescent="0.35">
      <c r="A6352">
        <v>108.40000000000002</v>
      </c>
      <c r="B6352">
        <v>5</v>
      </c>
      <c r="C6352">
        <v>0.6</v>
      </c>
      <c r="D6352">
        <v>-105.69000000000003</v>
      </c>
    </row>
    <row r="6353" spans="1:4" x14ac:dyDescent="0.35">
      <c r="A6353">
        <v>361.37600000000003</v>
      </c>
      <c r="B6353">
        <v>2</v>
      </c>
      <c r="C6353">
        <v>0.2</v>
      </c>
      <c r="D6353">
        <v>27.103200000000001</v>
      </c>
    </row>
    <row r="6354" spans="1:4" x14ac:dyDescent="0.35">
      <c r="A6354">
        <v>2.4119999999999999</v>
      </c>
      <c r="B6354">
        <v>1</v>
      </c>
      <c r="C6354">
        <v>0.7</v>
      </c>
      <c r="D6354">
        <v>-2.0099999999999998</v>
      </c>
    </row>
    <row r="6355" spans="1:4" x14ac:dyDescent="0.35">
      <c r="A6355">
        <v>8.39</v>
      </c>
      <c r="B6355">
        <v>1</v>
      </c>
      <c r="C6355">
        <v>0</v>
      </c>
      <c r="D6355">
        <v>2.0975000000000001</v>
      </c>
    </row>
    <row r="6356" spans="1:4" x14ac:dyDescent="0.35">
      <c r="A6356">
        <v>337.98</v>
      </c>
      <c r="B6356">
        <v>2</v>
      </c>
      <c r="C6356">
        <v>0</v>
      </c>
      <c r="D6356">
        <v>101.39399999999998</v>
      </c>
    </row>
    <row r="6357" spans="1:4" x14ac:dyDescent="0.35">
      <c r="A6357">
        <v>83.920000000000016</v>
      </c>
      <c r="B6357">
        <v>5</v>
      </c>
      <c r="C6357">
        <v>0.2</v>
      </c>
      <c r="D6357">
        <v>-13.637000000000011</v>
      </c>
    </row>
    <row r="6358" spans="1:4" x14ac:dyDescent="0.35">
      <c r="A6358">
        <v>19.68</v>
      </c>
      <c r="B6358">
        <v>5</v>
      </c>
      <c r="C6358">
        <v>0.2</v>
      </c>
      <c r="D6358">
        <v>6.8879999999999981</v>
      </c>
    </row>
    <row r="6359" spans="1:4" x14ac:dyDescent="0.35">
      <c r="A6359">
        <v>25.92</v>
      </c>
      <c r="B6359">
        <v>4</v>
      </c>
      <c r="C6359">
        <v>0</v>
      </c>
      <c r="D6359">
        <v>12.441600000000001</v>
      </c>
    </row>
    <row r="6360" spans="1:4" x14ac:dyDescent="0.35">
      <c r="A6360">
        <v>6.48</v>
      </c>
      <c r="B6360">
        <v>1</v>
      </c>
      <c r="C6360">
        <v>0</v>
      </c>
      <c r="D6360">
        <v>3.1104000000000003</v>
      </c>
    </row>
    <row r="6361" spans="1:4" x14ac:dyDescent="0.35">
      <c r="A6361">
        <v>86.352000000000004</v>
      </c>
      <c r="B6361">
        <v>6</v>
      </c>
      <c r="C6361">
        <v>0.2</v>
      </c>
      <c r="D6361">
        <v>8.6352000000000011</v>
      </c>
    </row>
    <row r="6362" spans="1:4" x14ac:dyDescent="0.35">
      <c r="A6362">
        <v>56.3</v>
      </c>
      <c r="B6362">
        <v>2</v>
      </c>
      <c r="C6362">
        <v>0</v>
      </c>
      <c r="D6362">
        <v>15.764000000000003</v>
      </c>
    </row>
    <row r="6363" spans="1:4" x14ac:dyDescent="0.35">
      <c r="A6363">
        <v>51.016000000000005</v>
      </c>
      <c r="B6363">
        <v>7</v>
      </c>
      <c r="C6363">
        <v>0.2</v>
      </c>
      <c r="D6363">
        <v>8.2900999999999954</v>
      </c>
    </row>
    <row r="6364" spans="1:4" x14ac:dyDescent="0.35">
      <c r="A6364">
        <v>150.80000000000001</v>
      </c>
      <c r="B6364">
        <v>5</v>
      </c>
      <c r="C6364">
        <v>0.2</v>
      </c>
      <c r="D6364">
        <v>56.55</v>
      </c>
    </row>
    <row r="6365" spans="1:4" x14ac:dyDescent="0.35">
      <c r="A6365">
        <v>1039.992</v>
      </c>
      <c r="B6365">
        <v>1</v>
      </c>
      <c r="C6365">
        <v>0.2</v>
      </c>
      <c r="D6365">
        <v>103.99920000000003</v>
      </c>
    </row>
    <row r="6366" spans="1:4" x14ac:dyDescent="0.35">
      <c r="A6366">
        <v>51.84</v>
      </c>
      <c r="B6366">
        <v>8</v>
      </c>
      <c r="C6366">
        <v>0</v>
      </c>
      <c r="D6366">
        <v>24.883200000000002</v>
      </c>
    </row>
    <row r="6367" spans="1:4" x14ac:dyDescent="0.35">
      <c r="A6367">
        <v>41.22</v>
      </c>
      <c r="B6367">
        <v>1</v>
      </c>
      <c r="C6367">
        <v>0</v>
      </c>
      <c r="D6367">
        <v>11.1294</v>
      </c>
    </row>
    <row r="6368" spans="1:4" x14ac:dyDescent="0.35">
      <c r="A6368">
        <v>240.37</v>
      </c>
      <c r="B6368">
        <v>1</v>
      </c>
      <c r="C6368">
        <v>0</v>
      </c>
      <c r="D6368">
        <v>7.2111000000000161</v>
      </c>
    </row>
    <row r="6369" spans="1:4" x14ac:dyDescent="0.35">
      <c r="A6369">
        <v>119.02</v>
      </c>
      <c r="B6369">
        <v>2</v>
      </c>
      <c r="C6369">
        <v>0</v>
      </c>
      <c r="D6369">
        <v>33.325600000000009</v>
      </c>
    </row>
    <row r="6370" spans="1:4" x14ac:dyDescent="0.35">
      <c r="A6370">
        <v>133.12</v>
      </c>
      <c r="B6370">
        <v>5</v>
      </c>
      <c r="C6370">
        <v>0.2</v>
      </c>
      <c r="D6370">
        <v>49.92</v>
      </c>
    </row>
    <row r="6371" spans="1:4" x14ac:dyDescent="0.35">
      <c r="A6371">
        <v>38.08</v>
      </c>
      <c r="B6371">
        <v>5</v>
      </c>
      <c r="C6371">
        <v>0.6</v>
      </c>
      <c r="D6371">
        <v>-29.512000000000008</v>
      </c>
    </row>
    <row r="6372" spans="1:4" x14ac:dyDescent="0.35">
      <c r="A6372">
        <v>113.56800000000001</v>
      </c>
      <c r="B6372">
        <v>2</v>
      </c>
      <c r="C6372">
        <v>0.2</v>
      </c>
      <c r="D6372">
        <v>12.776399999999988</v>
      </c>
    </row>
    <row r="6373" spans="1:4" x14ac:dyDescent="0.35">
      <c r="A6373">
        <v>83.92</v>
      </c>
      <c r="B6373">
        <v>4</v>
      </c>
      <c r="C6373">
        <v>0</v>
      </c>
      <c r="D6373">
        <v>21.819200000000002</v>
      </c>
    </row>
    <row r="6374" spans="1:4" x14ac:dyDescent="0.35">
      <c r="A6374">
        <v>6.63</v>
      </c>
      <c r="B6374">
        <v>3</v>
      </c>
      <c r="C6374">
        <v>0</v>
      </c>
      <c r="D6374">
        <v>3.1160999999999999</v>
      </c>
    </row>
    <row r="6375" spans="1:4" x14ac:dyDescent="0.35">
      <c r="A6375">
        <v>371.96999999999997</v>
      </c>
      <c r="B6375">
        <v>3</v>
      </c>
      <c r="C6375">
        <v>0</v>
      </c>
      <c r="D6375">
        <v>66.954599999999971</v>
      </c>
    </row>
    <row r="6376" spans="1:4" x14ac:dyDescent="0.35">
      <c r="A6376">
        <v>561.58400000000006</v>
      </c>
      <c r="B6376">
        <v>2</v>
      </c>
      <c r="C6376">
        <v>0.2</v>
      </c>
      <c r="D6376">
        <v>70.197999999999922</v>
      </c>
    </row>
    <row r="6377" spans="1:4" x14ac:dyDescent="0.35">
      <c r="A6377">
        <v>99.920000000000016</v>
      </c>
      <c r="B6377">
        <v>5</v>
      </c>
      <c r="C6377">
        <v>0.2</v>
      </c>
      <c r="D6377">
        <v>-1.249000000000013</v>
      </c>
    </row>
    <row r="6378" spans="1:4" x14ac:dyDescent="0.35">
      <c r="A6378">
        <v>4.9280000000000008</v>
      </c>
      <c r="B6378">
        <v>2</v>
      </c>
      <c r="C6378">
        <v>0.2</v>
      </c>
      <c r="D6378">
        <v>1.7247999999999997</v>
      </c>
    </row>
    <row r="6379" spans="1:4" x14ac:dyDescent="0.35">
      <c r="A6379">
        <v>14.76</v>
      </c>
      <c r="B6379">
        <v>2</v>
      </c>
      <c r="C6379">
        <v>0</v>
      </c>
      <c r="D6379">
        <v>4.2803999999999984</v>
      </c>
    </row>
    <row r="6380" spans="1:4" x14ac:dyDescent="0.35">
      <c r="A6380">
        <v>99.99</v>
      </c>
      <c r="B6380">
        <v>1</v>
      </c>
      <c r="C6380">
        <v>0</v>
      </c>
      <c r="D6380">
        <v>41.995800000000003</v>
      </c>
    </row>
    <row r="6381" spans="1:4" x14ac:dyDescent="0.35">
      <c r="A6381">
        <v>286.14999999999998</v>
      </c>
      <c r="B6381">
        <v>5</v>
      </c>
      <c r="C6381">
        <v>0</v>
      </c>
      <c r="D6381">
        <v>71.537499999999994</v>
      </c>
    </row>
    <row r="6382" spans="1:4" x14ac:dyDescent="0.35">
      <c r="A6382">
        <v>49.792000000000002</v>
      </c>
      <c r="B6382">
        <v>8</v>
      </c>
      <c r="C6382">
        <v>0.2</v>
      </c>
      <c r="D6382">
        <v>-11.825600000000001</v>
      </c>
    </row>
    <row r="6383" spans="1:4" x14ac:dyDescent="0.35">
      <c r="A6383">
        <v>299.97499999999997</v>
      </c>
      <c r="B6383">
        <v>5</v>
      </c>
      <c r="C6383">
        <v>0.5</v>
      </c>
      <c r="D6383">
        <v>-167.98600000000002</v>
      </c>
    </row>
    <row r="6384" spans="1:4" x14ac:dyDescent="0.35">
      <c r="A6384">
        <v>158.37599999999998</v>
      </c>
      <c r="B6384">
        <v>4</v>
      </c>
      <c r="C6384">
        <v>0.4</v>
      </c>
      <c r="D6384">
        <v>-36.954399999999993</v>
      </c>
    </row>
    <row r="6385" spans="1:4" x14ac:dyDescent="0.35">
      <c r="A6385">
        <v>32.783999999999992</v>
      </c>
      <c r="B6385">
        <v>4</v>
      </c>
      <c r="C6385">
        <v>0.8</v>
      </c>
      <c r="D6385">
        <v>-52.454400000000007</v>
      </c>
    </row>
    <row r="6386" spans="1:4" x14ac:dyDescent="0.35">
      <c r="A6386">
        <v>47.984000000000002</v>
      </c>
      <c r="B6386">
        <v>2</v>
      </c>
      <c r="C6386">
        <v>0.2</v>
      </c>
      <c r="D6386">
        <v>14.395200000000004</v>
      </c>
    </row>
    <row r="6387" spans="1:4" x14ac:dyDescent="0.35">
      <c r="A6387">
        <v>62.591999999999999</v>
      </c>
      <c r="B6387">
        <v>8</v>
      </c>
      <c r="C6387">
        <v>0.2</v>
      </c>
      <c r="D6387">
        <v>13.300799999999999</v>
      </c>
    </row>
    <row r="6388" spans="1:4" x14ac:dyDescent="0.35">
      <c r="A6388">
        <v>4.2759999999999989</v>
      </c>
      <c r="B6388">
        <v>1</v>
      </c>
      <c r="C6388">
        <v>0.8</v>
      </c>
      <c r="D6388">
        <v>-6.6278000000000006</v>
      </c>
    </row>
    <row r="6389" spans="1:4" x14ac:dyDescent="0.35">
      <c r="A6389">
        <v>10.56</v>
      </c>
      <c r="B6389">
        <v>2</v>
      </c>
      <c r="C6389">
        <v>0</v>
      </c>
      <c r="D6389">
        <v>4.7519999999999998</v>
      </c>
    </row>
    <row r="6390" spans="1:4" x14ac:dyDescent="0.35">
      <c r="A6390">
        <v>229.94</v>
      </c>
      <c r="B6390">
        <v>2</v>
      </c>
      <c r="C6390">
        <v>0</v>
      </c>
      <c r="D6390">
        <v>6.8982000000000028</v>
      </c>
    </row>
    <row r="6391" spans="1:4" x14ac:dyDescent="0.35">
      <c r="A6391">
        <v>311.14999999999998</v>
      </c>
      <c r="B6391">
        <v>5</v>
      </c>
      <c r="C6391">
        <v>0</v>
      </c>
      <c r="D6391">
        <v>146.24049999999997</v>
      </c>
    </row>
    <row r="6392" spans="1:4" x14ac:dyDescent="0.35">
      <c r="A6392">
        <v>12.96</v>
      </c>
      <c r="B6392">
        <v>2</v>
      </c>
      <c r="C6392">
        <v>0</v>
      </c>
      <c r="D6392">
        <v>6.3504000000000005</v>
      </c>
    </row>
    <row r="6393" spans="1:4" x14ac:dyDescent="0.35">
      <c r="A6393">
        <v>14.62</v>
      </c>
      <c r="B6393">
        <v>2</v>
      </c>
      <c r="C6393">
        <v>0</v>
      </c>
      <c r="D6393">
        <v>6.7251999999999992</v>
      </c>
    </row>
    <row r="6394" spans="1:4" x14ac:dyDescent="0.35">
      <c r="A6394">
        <v>5.76</v>
      </c>
      <c r="B6394">
        <v>2</v>
      </c>
      <c r="C6394">
        <v>0</v>
      </c>
      <c r="D6394">
        <v>2.8224</v>
      </c>
    </row>
    <row r="6395" spans="1:4" x14ac:dyDescent="0.35">
      <c r="A6395">
        <v>21.48</v>
      </c>
      <c r="B6395">
        <v>6</v>
      </c>
      <c r="C6395">
        <v>0</v>
      </c>
      <c r="D6395">
        <v>10.5252</v>
      </c>
    </row>
    <row r="6396" spans="1:4" x14ac:dyDescent="0.35">
      <c r="A6396">
        <v>396.92</v>
      </c>
      <c r="B6396">
        <v>4</v>
      </c>
      <c r="C6396">
        <v>0</v>
      </c>
      <c r="D6396">
        <v>198.46</v>
      </c>
    </row>
    <row r="6397" spans="1:4" x14ac:dyDescent="0.35">
      <c r="A6397">
        <v>17.149999999999999</v>
      </c>
      <c r="B6397">
        <v>1</v>
      </c>
      <c r="C6397">
        <v>0</v>
      </c>
      <c r="D6397">
        <v>4.6304999999999996</v>
      </c>
    </row>
    <row r="6398" spans="1:4" x14ac:dyDescent="0.35">
      <c r="A6398">
        <v>23.12</v>
      </c>
      <c r="B6398">
        <v>2</v>
      </c>
      <c r="C6398">
        <v>0.2</v>
      </c>
      <c r="D6398">
        <v>7.8029999999999982</v>
      </c>
    </row>
    <row r="6399" spans="1:4" x14ac:dyDescent="0.35">
      <c r="A6399">
        <v>5.2480000000000002</v>
      </c>
      <c r="B6399">
        <v>2</v>
      </c>
      <c r="C6399">
        <v>0.2</v>
      </c>
      <c r="D6399">
        <v>0.59039999999999915</v>
      </c>
    </row>
    <row r="6400" spans="1:4" x14ac:dyDescent="0.35">
      <c r="A6400">
        <v>824.95</v>
      </c>
      <c r="B6400">
        <v>5</v>
      </c>
      <c r="C6400">
        <v>0</v>
      </c>
      <c r="D6400">
        <v>247.48499999999993</v>
      </c>
    </row>
    <row r="6401" spans="1:4" x14ac:dyDescent="0.35">
      <c r="A6401">
        <v>24.64</v>
      </c>
      <c r="B6401">
        <v>8</v>
      </c>
      <c r="C6401">
        <v>0</v>
      </c>
      <c r="D6401">
        <v>11.827199999999999</v>
      </c>
    </row>
    <row r="6402" spans="1:4" x14ac:dyDescent="0.35">
      <c r="A6402">
        <v>227.88</v>
      </c>
      <c r="B6402">
        <v>6</v>
      </c>
      <c r="C6402">
        <v>0</v>
      </c>
      <c r="D6402">
        <v>68.363999999999976</v>
      </c>
    </row>
    <row r="6403" spans="1:4" x14ac:dyDescent="0.35">
      <c r="A6403">
        <v>241.96</v>
      </c>
      <c r="B6403">
        <v>2</v>
      </c>
      <c r="C6403">
        <v>0</v>
      </c>
      <c r="D6403">
        <v>33.874400000000009</v>
      </c>
    </row>
    <row r="6404" spans="1:4" x14ac:dyDescent="0.35">
      <c r="A6404">
        <v>3.89</v>
      </c>
      <c r="B6404">
        <v>1</v>
      </c>
      <c r="C6404">
        <v>0</v>
      </c>
      <c r="D6404">
        <v>1.8672</v>
      </c>
    </row>
    <row r="6405" spans="1:4" x14ac:dyDescent="0.35">
      <c r="A6405">
        <v>8.01</v>
      </c>
      <c r="B6405">
        <v>3</v>
      </c>
      <c r="C6405">
        <v>0</v>
      </c>
      <c r="D6405">
        <v>3.0438000000000001</v>
      </c>
    </row>
    <row r="6406" spans="1:4" x14ac:dyDescent="0.35">
      <c r="A6406">
        <v>177.48000000000002</v>
      </c>
      <c r="B6406">
        <v>3</v>
      </c>
      <c r="C6406">
        <v>0.2</v>
      </c>
      <c r="D6406">
        <v>19.966499999999982</v>
      </c>
    </row>
    <row r="6407" spans="1:4" x14ac:dyDescent="0.35">
      <c r="A6407">
        <v>569.5680000000001</v>
      </c>
      <c r="B6407">
        <v>2</v>
      </c>
      <c r="C6407">
        <v>0.2</v>
      </c>
      <c r="D6407">
        <v>7.119599999999906</v>
      </c>
    </row>
    <row r="6408" spans="1:4" x14ac:dyDescent="0.35">
      <c r="A6408">
        <v>149.73000000000002</v>
      </c>
      <c r="B6408">
        <v>7</v>
      </c>
      <c r="C6408">
        <v>0</v>
      </c>
      <c r="D6408">
        <v>43.421699999999994</v>
      </c>
    </row>
    <row r="6409" spans="1:4" x14ac:dyDescent="0.35">
      <c r="A6409">
        <v>899.43</v>
      </c>
      <c r="B6409">
        <v>5</v>
      </c>
      <c r="C6409">
        <v>0.3</v>
      </c>
      <c r="D6409">
        <v>-12.84900000000016</v>
      </c>
    </row>
    <row r="6410" spans="1:4" x14ac:dyDescent="0.35">
      <c r="A6410">
        <v>46.2</v>
      </c>
      <c r="B6410">
        <v>5</v>
      </c>
      <c r="C6410">
        <v>0.2</v>
      </c>
      <c r="D6410">
        <v>5.7749999999999986</v>
      </c>
    </row>
    <row r="6411" spans="1:4" x14ac:dyDescent="0.35">
      <c r="A6411">
        <v>47.952000000000005</v>
      </c>
      <c r="B6411">
        <v>3</v>
      </c>
      <c r="C6411">
        <v>0.2</v>
      </c>
      <c r="D6411">
        <v>16.183799999999998</v>
      </c>
    </row>
    <row r="6412" spans="1:4" x14ac:dyDescent="0.35">
      <c r="A6412">
        <v>7.9920000000000009</v>
      </c>
      <c r="B6412">
        <v>1</v>
      </c>
      <c r="C6412">
        <v>0.2</v>
      </c>
      <c r="D6412">
        <v>0.69930000000000003</v>
      </c>
    </row>
    <row r="6413" spans="1:4" x14ac:dyDescent="0.35">
      <c r="A6413">
        <v>76.864000000000004</v>
      </c>
      <c r="B6413">
        <v>2</v>
      </c>
      <c r="C6413">
        <v>0.2</v>
      </c>
      <c r="D6413">
        <v>26.902399999999993</v>
      </c>
    </row>
    <row r="6414" spans="1:4" x14ac:dyDescent="0.35">
      <c r="A6414">
        <v>102.93</v>
      </c>
      <c r="B6414">
        <v>3</v>
      </c>
      <c r="C6414">
        <v>0</v>
      </c>
      <c r="D6414">
        <v>48.377100000000006</v>
      </c>
    </row>
    <row r="6415" spans="1:4" x14ac:dyDescent="0.35">
      <c r="A6415">
        <v>98.16</v>
      </c>
      <c r="B6415">
        <v>6</v>
      </c>
      <c r="C6415">
        <v>0</v>
      </c>
      <c r="D6415">
        <v>9.8159999999999954</v>
      </c>
    </row>
    <row r="6416" spans="1:4" x14ac:dyDescent="0.35">
      <c r="A6416">
        <v>11.520000000000001</v>
      </c>
      <c r="B6416">
        <v>5</v>
      </c>
      <c r="C6416">
        <v>0.7</v>
      </c>
      <c r="D6416">
        <v>-7.6799999999999962</v>
      </c>
    </row>
    <row r="6417" spans="1:4" x14ac:dyDescent="0.35">
      <c r="A6417">
        <v>83.88</v>
      </c>
      <c r="B6417">
        <v>1</v>
      </c>
      <c r="C6417">
        <v>0.2</v>
      </c>
      <c r="D6417">
        <v>29.357999999999997</v>
      </c>
    </row>
    <row r="6418" spans="1:4" x14ac:dyDescent="0.35">
      <c r="A6418">
        <v>108.57600000000001</v>
      </c>
      <c r="B6418">
        <v>4</v>
      </c>
      <c r="C6418">
        <v>0.4</v>
      </c>
      <c r="D6418">
        <v>-25.334400000000002</v>
      </c>
    </row>
    <row r="6419" spans="1:4" x14ac:dyDescent="0.35">
      <c r="A6419">
        <v>5.9840000000000009</v>
      </c>
      <c r="B6419">
        <v>2</v>
      </c>
      <c r="C6419">
        <v>0.2</v>
      </c>
      <c r="D6419">
        <v>-1.3463999999999998</v>
      </c>
    </row>
    <row r="6420" spans="1:4" x14ac:dyDescent="0.35">
      <c r="A6420">
        <v>21.96</v>
      </c>
      <c r="B6420">
        <v>2</v>
      </c>
      <c r="C6420">
        <v>0</v>
      </c>
      <c r="D6420">
        <v>6.1488000000000014</v>
      </c>
    </row>
    <row r="6421" spans="1:4" x14ac:dyDescent="0.35">
      <c r="A6421">
        <v>368.96999999999997</v>
      </c>
      <c r="B6421">
        <v>3</v>
      </c>
      <c r="C6421">
        <v>0</v>
      </c>
      <c r="D6421">
        <v>81.173400000000001</v>
      </c>
    </row>
    <row r="6422" spans="1:4" x14ac:dyDescent="0.35">
      <c r="A6422">
        <v>12.39</v>
      </c>
      <c r="B6422">
        <v>3</v>
      </c>
      <c r="C6422">
        <v>0</v>
      </c>
      <c r="D6422">
        <v>3.4692000000000003</v>
      </c>
    </row>
    <row r="6423" spans="1:4" x14ac:dyDescent="0.35">
      <c r="A6423">
        <v>332.94</v>
      </c>
      <c r="B6423">
        <v>3</v>
      </c>
      <c r="C6423">
        <v>0</v>
      </c>
      <c r="D6423">
        <v>9.9882000000000204</v>
      </c>
    </row>
    <row r="6424" spans="1:4" x14ac:dyDescent="0.35">
      <c r="A6424">
        <v>111.93</v>
      </c>
      <c r="B6424">
        <v>7</v>
      </c>
      <c r="C6424">
        <v>0</v>
      </c>
      <c r="D6424">
        <v>34.698299999999996</v>
      </c>
    </row>
    <row r="6425" spans="1:4" x14ac:dyDescent="0.35">
      <c r="A6425">
        <v>454.27200000000005</v>
      </c>
      <c r="B6425">
        <v>8</v>
      </c>
      <c r="C6425">
        <v>0.2</v>
      </c>
      <c r="D6425">
        <v>-73.819200000000052</v>
      </c>
    </row>
    <row r="6426" spans="1:4" x14ac:dyDescent="0.35">
      <c r="A6426">
        <v>19.440000000000001</v>
      </c>
      <c r="B6426">
        <v>3</v>
      </c>
      <c r="C6426">
        <v>0</v>
      </c>
      <c r="D6426">
        <v>9.3312000000000008</v>
      </c>
    </row>
    <row r="6427" spans="1:4" x14ac:dyDescent="0.35">
      <c r="A6427">
        <v>8399.9759999999987</v>
      </c>
      <c r="B6427">
        <v>4</v>
      </c>
      <c r="C6427">
        <v>0.4</v>
      </c>
      <c r="D6427">
        <v>1119.996799999999</v>
      </c>
    </row>
    <row r="6428" spans="1:4" x14ac:dyDescent="0.35">
      <c r="A6428">
        <v>6.2940000000000014</v>
      </c>
      <c r="B6428">
        <v>1</v>
      </c>
      <c r="C6428">
        <v>0.7</v>
      </c>
      <c r="D6428">
        <v>-4.1959999999999997</v>
      </c>
    </row>
    <row r="6429" spans="1:4" x14ac:dyDescent="0.35">
      <c r="A6429">
        <v>10.368000000000002</v>
      </c>
      <c r="B6429">
        <v>2</v>
      </c>
      <c r="C6429">
        <v>0.2</v>
      </c>
      <c r="D6429">
        <v>3.6288</v>
      </c>
    </row>
    <row r="6430" spans="1:4" x14ac:dyDescent="0.35">
      <c r="A6430">
        <v>122.38199999999999</v>
      </c>
      <c r="B6430">
        <v>3</v>
      </c>
      <c r="C6430">
        <v>0.4</v>
      </c>
      <c r="D6430">
        <v>-24.476399999999998</v>
      </c>
    </row>
    <row r="6431" spans="1:4" x14ac:dyDescent="0.35">
      <c r="A6431">
        <v>25.983999999999998</v>
      </c>
      <c r="B6431">
        <v>2</v>
      </c>
      <c r="C6431">
        <v>0.2</v>
      </c>
      <c r="D6431">
        <v>-1.6239999999999997</v>
      </c>
    </row>
    <row r="6432" spans="1:4" x14ac:dyDescent="0.35">
      <c r="A6432">
        <v>945.03600000000006</v>
      </c>
      <c r="B6432">
        <v>6</v>
      </c>
      <c r="C6432">
        <v>0.4</v>
      </c>
      <c r="D6432">
        <v>-299.26140000000009</v>
      </c>
    </row>
    <row r="6433" spans="1:4" x14ac:dyDescent="0.35">
      <c r="A6433">
        <v>14.301000000000002</v>
      </c>
      <c r="B6433">
        <v>7</v>
      </c>
      <c r="C6433">
        <v>0.7</v>
      </c>
      <c r="D6433">
        <v>-10.487400000000001</v>
      </c>
    </row>
    <row r="6434" spans="1:4" x14ac:dyDescent="0.35">
      <c r="A6434">
        <v>410.35199999999998</v>
      </c>
      <c r="B6434">
        <v>3</v>
      </c>
      <c r="C6434">
        <v>0.2</v>
      </c>
      <c r="D6434">
        <v>-51.29400000000004</v>
      </c>
    </row>
    <row r="6435" spans="1:4" x14ac:dyDescent="0.35">
      <c r="A6435">
        <v>23.52</v>
      </c>
      <c r="B6435">
        <v>5</v>
      </c>
      <c r="C6435">
        <v>0.2</v>
      </c>
      <c r="D6435">
        <v>8.5259999999999998</v>
      </c>
    </row>
    <row r="6436" spans="1:4" x14ac:dyDescent="0.35">
      <c r="A6436">
        <v>180.96</v>
      </c>
      <c r="B6436">
        <v>5</v>
      </c>
      <c r="C6436">
        <v>0.2</v>
      </c>
      <c r="D6436">
        <v>13.571999999999996</v>
      </c>
    </row>
    <row r="6437" spans="1:4" x14ac:dyDescent="0.35">
      <c r="A6437">
        <v>35</v>
      </c>
      <c r="B6437">
        <v>4</v>
      </c>
      <c r="C6437">
        <v>0</v>
      </c>
      <c r="D6437">
        <v>14.700000000000003</v>
      </c>
    </row>
    <row r="6438" spans="1:4" x14ac:dyDescent="0.35">
      <c r="A6438">
        <v>477.15000000000003</v>
      </c>
      <c r="B6438">
        <v>5</v>
      </c>
      <c r="C6438">
        <v>0</v>
      </c>
      <c r="D6438">
        <v>28.628999999999962</v>
      </c>
    </row>
    <row r="6439" spans="1:4" x14ac:dyDescent="0.35">
      <c r="A6439">
        <v>302.37599999999998</v>
      </c>
      <c r="B6439">
        <v>3</v>
      </c>
      <c r="C6439">
        <v>0.2</v>
      </c>
      <c r="D6439">
        <v>22.678200000000018</v>
      </c>
    </row>
    <row r="6440" spans="1:4" x14ac:dyDescent="0.35">
      <c r="A6440">
        <v>974.98799999999983</v>
      </c>
      <c r="B6440">
        <v>4</v>
      </c>
      <c r="C6440">
        <v>0.3</v>
      </c>
      <c r="D6440">
        <v>-97.49879999999996</v>
      </c>
    </row>
    <row r="6441" spans="1:4" x14ac:dyDescent="0.35">
      <c r="A6441">
        <v>589.41</v>
      </c>
      <c r="B6441">
        <v>5</v>
      </c>
      <c r="C6441">
        <v>0.1</v>
      </c>
      <c r="D6441">
        <v>-6.5490000000000492</v>
      </c>
    </row>
    <row r="6442" spans="1:4" x14ac:dyDescent="0.35">
      <c r="A6442">
        <v>34.700000000000003</v>
      </c>
      <c r="B6442">
        <v>5</v>
      </c>
      <c r="C6442">
        <v>0</v>
      </c>
      <c r="D6442">
        <v>12.492000000000001</v>
      </c>
    </row>
    <row r="6443" spans="1:4" x14ac:dyDescent="0.35">
      <c r="A6443">
        <v>99.87</v>
      </c>
      <c r="B6443">
        <v>3</v>
      </c>
      <c r="C6443">
        <v>0</v>
      </c>
      <c r="D6443">
        <v>23.968799999999998</v>
      </c>
    </row>
    <row r="6444" spans="1:4" x14ac:dyDescent="0.35">
      <c r="A6444">
        <v>37.94</v>
      </c>
      <c r="B6444">
        <v>2</v>
      </c>
      <c r="C6444">
        <v>0</v>
      </c>
      <c r="D6444">
        <v>18.211199999999998</v>
      </c>
    </row>
    <row r="6445" spans="1:4" x14ac:dyDescent="0.35">
      <c r="A6445">
        <v>24.900000000000002</v>
      </c>
      <c r="B6445">
        <v>5</v>
      </c>
      <c r="C6445">
        <v>0</v>
      </c>
      <c r="D6445">
        <v>11.454000000000001</v>
      </c>
    </row>
    <row r="6446" spans="1:4" x14ac:dyDescent="0.35">
      <c r="A6446">
        <v>82.26</v>
      </c>
      <c r="B6446">
        <v>3</v>
      </c>
      <c r="C6446">
        <v>0</v>
      </c>
      <c r="D6446">
        <v>33.726600000000005</v>
      </c>
    </row>
    <row r="6447" spans="1:4" x14ac:dyDescent="0.35">
      <c r="A6447">
        <v>7.1039999999999992</v>
      </c>
      <c r="B6447">
        <v>6</v>
      </c>
      <c r="C6447">
        <v>0.2</v>
      </c>
      <c r="D6447">
        <v>2.4863999999999997</v>
      </c>
    </row>
    <row r="6448" spans="1:4" x14ac:dyDescent="0.35">
      <c r="A6448">
        <v>103.50000000000001</v>
      </c>
      <c r="B6448">
        <v>5</v>
      </c>
      <c r="C6448">
        <v>0.6</v>
      </c>
      <c r="D6448">
        <v>-77.625</v>
      </c>
    </row>
    <row r="6449" spans="1:4" x14ac:dyDescent="0.35">
      <c r="A6449">
        <v>2.4640000000000004</v>
      </c>
      <c r="B6449">
        <v>1</v>
      </c>
      <c r="C6449">
        <v>0.2</v>
      </c>
      <c r="D6449">
        <v>0.86239999999999983</v>
      </c>
    </row>
    <row r="6450" spans="1:4" x14ac:dyDescent="0.35">
      <c r="A6450">
        <v>8.7200000000000006</v>
      </c>
      <c r="B6450">
        <v>1</v>
      </c>
      <c r="C6450">
        <v>0.2</v>
      </c>
      <c r="D6450">
        <v>0.65399999999999947</v>
      </c>
    </row>
    <row r="6451" spans="1:4" x14ac:dyDescent="0.35">
      <c r="A6451">
        <v>10.76</v>
      </c>
      <c r="B6451">
        <v>2</v>
      </c>
      <c r="C6451">
        <v>0</v>
      </c>
      <c r="D6451">
        <v>5.1647999999999996</v>
      </c>
    </row>
    <row r="6452" spans="1:4" x14ac:dyDescent="0.35">
      <c r="A6452">
        <v>45.68</v>
      </c>
      <c r="B6452">
        <v>2</v>
      </c>
      <c r="C6452">
        <v>0</v>
      </c>
      <c r="D6452">
        <v>21.012799999999999</v>
      </c>
    </row>
    <row r="6453" spans="1:4" x14ac:dyDescent="0.35">
      <c r="A6453">
        <v>6.7</v>
      </c>
      <c r="B6453">
        <v>1</v>
      </c>
      <c r="C6453">
        <v>0</v>
      </c>
      <c r="D6453">
        <v>2.2109999999999994</v>
      </c>
    </row>
    <row r="6454" spans="1:4" x14ac:dyDescent="0.35">
      <c r="A6454">
        <v>158.376</v>
      </c>
      <c r="B6454">
        <v>3</v>
      </c>
      <c r="C6454">
        <v>0.2</v>
      </c>
      <c r="D6454">
        <v>13.857900000000008</v>
      </c>
    </row>
    <row r="6455" spans="1:4" x14ac:dyDescent="0.35">
      <c r="A6455">
        <v>3.44</v>
      </c>
      <c r="B6455">
        <v>2</v>
      </c>
      <c r="C6455">
        <v>0.2</v>
      </c>
      <c r="D6455">
        <v>0.55899999999999961</v>
      </c>
    </row>
    <row r="6456" spans="1:4" x14ac:dyDescent="0.35">
      <c r="A6456">
        <v>56.56</v>
      </c>
      <c r="B6456">
        <v>2</v>
      </c>
      <c r="C6456">
        <v>0</v>
      </c>
      <c r="D6456">
        <v>15.2712</v>
      </c>
    </row>
    <row r="6457" spans="1:4" x14ac:dyDescent="0.35">
      <c r="A6457">
        <v>36.96</v>
      </c>
      <c r="B6457">
        <v>7</v>
      </c>
      <c r="C6457">
        <v>0</v>
      </c>
      <c r="D6457">
        <v>11.457599999999998</v>
      </c>
    </row>
    <row r="6458" spans="1:4" x14ac:dyDescent="0.35">
      <c r="A6458">
        <v>135.99</v>
      </c>
      <c r="B6458">
        <v>1</v>
      </c>
      <c r="C6458">
        <v>0</v>
      </c>
      <c r="D6458">
        <v>36.717300000000009</v>
      </c>
    </row>
    <row r="6459" spans="1:4" x14ac:dyDescent="0.35">
      <c r="A6459">
        <v>15.959999999999999</v>
      </c>
      <c r="B6459">
        <v>7</v>
      </c>
      <c r="C6459">
        <v>0</v>
      </c>
      <c r="D6459">
        <v>7.0224000000000011</v>
      </c>
    </row>
    <row r="6460" spans="1:4" x14ac:dyDescent="0.35">
      <c r="A6460">
        <v>3.76</v>
      </c>
      <c r="B6460">
        <v>2</v>
      </c>
      <c r="C6460">
        <v>0</v>
      </c>
      <c r="D6460">
        <v>1.0903999999999998</v>
      </c>
    </row>
    <row r="6461" spans="1:4" x14ac:dyDescent="0.35">
      <c r="A6461">
        <v>14.7</v>
      </c>
      <c r="B6461">
        <v>5</v>
      </c>
      <c r="C6461">
        <v>0</v>
      </c>
      <c r="D6461">
        <v>6.6150000000000002</v>
      </c>
    </row>
    <row r="6462" spans="1:4" x14ac:dyDescent="0.35">
      <c r="A6462">
        <v>37.200000000000003</v>
      </c>
      <c r="B6462">
        <v>5</v>
      </c>
      <c r="C6462">
        <v>0</v>
      </c>
      <c r="D6462">
        <v>9.3000000000000007</v>
      </c>
    </row>
    <row r="6463" spans="1:4" x14ac:dyDescent="0.35">
      <c r="A6463">
        <v>89.97</v>
      </c>
      <c r="B6463">
        <v>3</v>
      </c>
      <c r="C6463">
        <v>0</v>
      </c>
      <c r="D6463">
        <v>18.893699999999995</v>
      </c>
    </row>
    <row r="6464" spans="1:4" x14ac:dyDescent="0.35">
      <c r="A6464">
        <v>261.95999999999998</v>
      </c>
      <c r="B6464">
        <v>2</v>
      </c>
      <c r="C6464">
        <v>0</v>
      </c>
      <c r="D6464">
        <v>23.576399999999978</v>
      </c>
    </row>
    <row r="6465" spans="1:4" x14ac:dyDescent="0.35">
      <c r="A6465">
        <v>74</v>
      </c>
      <c r="B6465">
        <v>5</v>
      </c>
      <c r="C6465">
        <v>0</v>
      </c>
      <c r="D6465">
        <v>37</v>
      </c>
    </row>
    <row r="6466" spans="1:4" x14ac:dyDescent="0.35">
      <c r="A6466">
        <v>13.28</v>
      </c>
      <c r="B6466">
        <v>2</v>
      </c>
      <c r="C6466">
        <v>0</v>
      </c>
      <c r="D6466">
        <v>6.3743999999999996</v>
      </c>
    </row>
    <row r="6467" spans="1:4" x14ac:dyDescent="0.35">
      <c r="A6467">
        <v>84.960000000000008</v>
      </c>
      <c r="B6467">
        <v>6</v>
      </c>
      <c r="C6467">
        <v>0.2</v>
      </c>
      <c r="D6467">
        <v>6.3719999999999999</v>
      </c>
    </row>
    <row r="6468" spans="1:4" x14ac:dyDescent="0.35">
      <c r="A6468">
        <v>68.459999999999994</v>
      </c>
      <c r="B6468">
        <v>7</v>
      </c>
      <c r="C6468">
        <v>0</v>
      </c>
      <c r="D6468">
        <v>25.330199999999998</v>
      </c>
    </row>
    <row r="6469" spans="1:4" x14ac:dyDescent="0.35">
      <c r="A6469">
        <v>2079.4</v>
      </c>
      <c r="B6469">
        <v>5</v>
      </c>
      <c r="C6469">
        <v>0</v>
      </c>
      <c r="D6469">
        <v>582.23199999999997</v>
      </c>
    </row>
    <row r="6470" spans="1:4" x14ac:dyDescent="0.35">
      <c r="A6470">
        <v>629.94999999999993</v>
      </c>
      <c r="B6470">
        <v>5</v>
      </c>
      <c r="C6470">
        <v>0</v>
      </c>
      <c r="D6470">
        <v>176.38600000000002</v>
      </c>
    </row>
    <row r="6471" spans="1:4" x14ac:dyDescent="0.35">
      <c r="A6471">
        <v>72.42</v>
      </c>
      <c r="B6471">
        <v>6</v>
      </c>
      <c r="C6471">
        <v>0</v>
      </c>
      <c r="D6471">
        <v>23.898600000000002</v>
      </c>
    </row>
    <row r="6472" spans="1:4" x14ac:dyDescent="0.35">
      <c r="A6472">
        <v>131.97999999999999</v>
      </c>
      <c r="B6472">
        <v>2</v>
      </c>
      <c r="C6472">
        <v>0</v>
      </c>
      <c r="D6472">
        <v>35.634600000000006</v>
      </c>
    </row>
    <row r="6473" spans="1:4" x14ac:dyDescent="0.35">
      <c r="A6473">
        <v>114.52</v>
      </c>
      <c r="B6473">
        <v>7</v>
      </c>
      <c r="C6473">
        <v>0</v>
      </c>
      <c r="D6473">
        <v>11.451999999999995</v>
      </c>
    </row>
    <row r="6474" spans="1:4" x14ac:dyDescent="0.35">
      <c r="A6474">
        <v>100.24000000000001</v>
      </c>
      <c r="B6474">
        <v>10</v>
      </c>
      <c r="C6474">
        <v>0.2</v>
      </c>
      <c r="D6474">
        <v>33.830999999999989</v>
      </c>
    </row>
    <row r="6475" spans="1:4" x14ac:dyDescent="0.35">
      <c r="A6475">
        <v>871.80000000000007</v>
      </c>
      <c r="B6475">
        <v>3</v>
      </c>
      <c r="C6475">
        <v>0.2</v>
      </c>
      <c r="D6475">
        <v>87.180000000000092</v>
      </c>
    </row>
    <row r="6476" spans="1:4" x14ac:dyDescent="0.35">
      <c r="A6476">
        <v>61.96</v>
      </c>
      <c r="B6476">
        <v>4</v>
      </c>
      <c r="C6476">
        <v>0.5</v>
      </c>
      <c r="D6476">
        <v>-53.285600000000009</v>
      </c>
    </row>
    <row r="6477" spans="1:4" x14ac:dyDescent="0.35">
      <c r="A6477">
        <v>4.5540000000000003</v>
      </c>
      <c r="B6477">
        <v>3</v>
      </c>
      <c r="C6477">
        <v>0.7</v>
      </c>
      <c r="D6477">
        <v>-3.4913999999999987</v>
      </c>
    </row>
    <row r="6478" spans="1:4" x14ac:dyDescent="0.35">
      <c r="A6478">
        <v>5.2</v>
      </c>
      <c r="B6478">
        <v>2</v>
      </c>
      <c r="C6478">
        <v>0.2</v>
      </c>
      <c r="D6478">
        <v>0.58499999999999974</v>
      </c>
    </row>
    <row r="6479" spans="1:4" x14ac:dyDescent="0.35">
      <c r="A6479">
        <v>205.99200000000002</v>
      </c>
      <c r="B6479">
        <v>1</v>
      </c>
      <c r="C6479">
        <v>0.2</v>
      </c>
      <c r="D6479">
        <v>-2.5749000000000279</v>
      </c>
    </row>
    <row r="6480" spans="1:4" x14ac:dyDescent="0.35">
      <c r="A6480">
        <v>15.552000000000003</v>
      </c>
      <c r="B6480">
        <v>3</v>
      </c>
      <c r="C6480">
        <v>0.2</v>
      </c>
      <c r="D6480">
        <v>5.4432</v>
      </c>
    </row>
    <row r="6481" spans="1:4" x14ac:dyDescent="0.35">
      <c r="A6481">
        <v>503.96000000000004</v>
      </c>
      <c r="B6481">
        <v>5</v>
      </c>
      <c r="C6481">
        <v>0.2</v>
      </c>
      <c r="D6481">
        <v>50.396000000000015</v>
      </c>
    </row>
    <row r="6482" spans="1:4" x14ac:dyDescent="0.35">
      <c r="A6482">
        <v>24.472000000000001</v>
      </c>
      <c r="B6482">
        <v>7</v>
      </c>
      <c r="C6482">
        <v>0.2</v>
      </c>
      <c r="D6482">
        <v>1.8353999999999999</v>
      </c>
    </row>
    <row r="6483" spans="1:4" x14ac:dyDescent="0.35">
      <c r="A6483">
        <v>241.56799999999998</v>
      </c>
      <c r="B6483">
        <v>2</v>
      </c>
      <c r="C6483">
        <v>0.2</v>
      </c>
      <c r="D6483">
        <v>0</v>
      </c>
    </row>
    <row r="6484" spans="1:4" x14ac:dyDescent="0.35">
      <c r="A6484">
        <v>110.4</v>
      </c>
      <c r="B6484">
        <v>2</v>
      </c>
      <c r="C6484">
        <v>0.2</v>
      </c>
      <c r="D6484">
        <v>-4.1400000000000077</v>
      </c>
    </row>
    <row r="6485" spans="1:4" x14ac:dyDescent="0.35">
      <c r="A6485">
        <v>384.76799999999997</v>
      </c>
      <c r="B6485">
        <v>2</v>
      </c>
      <c r="C6485">
        <v>0.4</v>
      </c>
      <c r="D6485">
        <v>-115.43040000000002</v>
      </c>
    </row>
    <row r="6486" spans="1:4" x14ac:dyDescent="0.35">
      <c r="A6486">
        <v>78.66</v>
      </c>
      <c r="B6486">
        <v>6</v>
      </c>
      <c r="C6486">
        <v>0</v>
      </c>
      <c r="D6486">
        <v>36.183599999999991</v>
      </c>
    </row>
    <row r="6487" spans="1:4" x14ac:dyDescent="0.35">
      <c r="A6487">
        <v>45.36</v>
      </c>
      <c r="B6487">
        <v>4</v>
      </c>
      <c r="C6487">
        <v>0</v>
      </c>
      <c r="D6487">
        <v>22.226399999999998</v>
      </c>
    </row>
    <row r="6488" spans="1:4" x14ac:dyDescent="0.35">
      <c r="A6488">
        <v>962.07999999999993</v>
      </c>
      <c r="B6488">
        <v>4</v>
      </c>
      <c r="C6488">
        <v>0.2</v>
      </c>
      <c r="D6488">
        <v>156.33799999999997</v>
      </c>
    </row>
    <row r="6489" spans="1:4" x14ac:dyDescent="0.35">
      <c r="A6489">
        <v>12.843000000000002</v>
      </c>
      <c r="B6489">
        <v>3</v>
      </c>
      <c r="C6489">
        <v>0.7</v>
      </c>
      <c r="D6489">
        <v>-9.8462999999999994</v>
      </c>
    </row>
    <row r="6490" spans="1:4" x14ac:dyDescent="0.35">
      <c r="A6490">
        <v>295.45600000000002</v>
      </c>
      <c r="B6490">
        <v>14</v>
      </c>
      <c r="C6490">
        <v>0.2</v>
      </c>
      <c r="D6490">
        <v>96.023199999999974</v>
      </c>
    </row>
    <row r="6491" spans="1:4" x14ac:dyDescent="0.35">
      <c r="A6491">
        <v>32.400000000000006</v>
      </c>
      <c r="B6491">
        <v>5</v>
      </c>
      <c r="C6491">
        <v>0</v>
      </c>
      <c r="D6491">
        <v>15.552000000000001</v>
      </c>
    </row>
    <row r="6492" spans="1:4" x14ac:dyDescent="0.35">
      <c r="A6492">
        <v>103.93599999999999</v>
      </c>
      <c r="B6492">
        <v>4</v>
      </c>
      <c r="C6492">
        <v>0.2</v>
      </c>
      <c r="D6492">
        <v>16.889599999999998</v>
      </c>
    </row>
    <row r="6493" spans="1:4" x14ac:dyDescent="0.35">
      <c r="A6493">
        <v>289.56799999999998</v>
      </c>
      <c r="B6493">
        <v>2</v>
      </c>
      <c r="C6493">
        <v>0.2</v>
      </c>
      <c r="D6493">
        <v>10.858799999999974</v>
      </c>
    </row>
    <row r="6494" spans="1:4" x14ac:dyDescent="0.35">
      <c r="A6494">
        <v>39.72</v>
      </c>
      <c r="B6494">
        <v>5</v>
      </c>
      <c r="C6494">
        <v>0.2</v>
      </c>
      <c r="D6494">
        <v>4.4684999999999953</v>
      </c>
    </row>
    <row r="6495" spans="1:4" x14ac:dyDescent="0.35">
      <c r="A6495">
        <v>244.768</v>
      </c>
      <c r="B6495">
        <v>4</v>
      </c>
      <c r="C6495">
        <v>0.2</v>
      </c>
      <c r="D6495">
        <v>24.476800000000004</v>
      </c>
    </row>
    <row r="6496" spans="1:4" x14ac:dyDescent="0.35">
      <c r="A6496">
        <v>24</v>
      </c>
      <c r="B6496">
        <v>2</v>
      </c>
      <c r="C6496">
        <v>0.2</v>
      </c>
      <c r="D6496">
        <v>-2.6999999999999993</v>
      </c>
    </row>
    <row r="6497" spans="1:4" x14ac:dyDescent="0.35">
      <c r="A6497">
        <v>15.552000000000003</v>
      </c>
      <c r="B6497">
        <v>3</v>
      </c>
      <c r="C6497">
        <v>0.2</v>
      </c>
      <c r="D6497">
        <v>5.4432</v>
      </c>
    </row>
    <row r="6498" spans="1:4" x14ac:dyDescent="0.35">
      <c r="A6498">
        <v>26.176000000000002</v>
      </c>
      <c r="B6498">
        <v>2</v>
      </c>
      <c r="C6498">
        <v>0.2</v>
      </c>
      <c r="D6498">
        <v>-3.272000000000002</v>
      </c>
    </row>
    <row r="6499" spans="1:4" x14ac:dyDescent="0.35">
      <c r="A6499">
        <v>20.94</v>
      </c>
      <c r="B6499">
        <v>3</v>
      </c>
      <c r="C6499">
        <v>0</v>
      </c>
      <c r="D6499">
        <v>6.0725999999999987</v>
      </c>
    </row>
    <row r="6500" spans="1:4" x14ac:dyDescent="0.35">
      <c r="A6500">
        <v>135.09</v>
      </c>
      <c r="B6500">
        <v>9</v>
      </c>
      <c r="C6500">
        <v>0</v>
      </c>
      <c r="D6500">
        <v>62.14139999999999</v>
      </c>
    </row>
    <row r="6501" spans="1:4" x14ac:dyDescent="0.35">
      <c r="A6501">
        <v>279.85999999999996</v>
      </c>
      <c r="B6501">
        <v>14</v>
      </c>
      <c r="C6501">
        <v>0</v>
      </c>
      <c r="D6501">
        <v>64.367799999999988</v>
      </c>
    </row>
    <row r="6502" spans="1:4" x14ac:dyDescent="0.35">
      <c r="A6502">
        <v>90.06</v>
      </c>
      <c r="B6502">
        <v>6</v>
      </c>
      <c r="C6502">
        <v>0</v>
      </c>
      <c r="D6502">
        <v>41.427599999999991</v>
      </c>
    </row>
    <row r="6503" spans="1:4" x14ac:dyDescent="0.35">
      <c r="A6503">
        <v>539.96399999999994</v>
      </c>
      <c r="B6503">
        <v>6</v>
      </c>
      <c r="C6503">
        <v>0.4</v>
      </c>
      <c r="D6503">
        <v>-107.99280000000002</v>
      </c>
    </row>
    <row r="6504" spans="1:4" x14ac:dyDescent="0.35">
      <c r="A6504">
        <v>50.231999999999999</v>
      </c>
      <c r="B6504">
        <v>7</v>
      </c>
      <c r="C6504">
        <v>0.4</v>
      </c>
      <c r="D6504">
        <v>-10.046400000000002</v>
      </c>
    </row>
    <row r="6505" spans="1:4" x14ac:dyDescent="0.35">
      <c r="A6505">
        <v>19.242000000000001</v>
      </c>
      <c r="B6505">
        <v>3</v>
      </c>
      <c r="C6505">
        <v>0.7</v>
      </c>
      <c r="D6505">
        <v>-13.4694</v>
      </c>
    </row>
    <row r="6506" spans="1:4" x14ac:dyDescent="0.35">
      <c r="A6506">
        <v>1247.6399999999999</v>
      </c>
      <c r="B6506">
        <v>3</v>
      </c>
      <c r="C6506">
        <v>0</v>
      </c>
      <c r="D6506">
        <v>349.33919999999995</v>
      </c>
    </row>
    <row r="6507" spans="1:4" x14ac:dyDescent="0.35">
      <c r="A6507">
        <v>5.3040000000000003</v>
      </c>
      <c r="B6507">
        <v>3</v>
      </c>
      <c r="C6507">
        <v>0.2</v>
      </c>
      <c r="D6507">
        <v>0.46409999999999996</v>
      </c>
    </row>
    <row r="6508" spans="1:4" x14ac:dyDescent="0.35">
      <c r="A6508">
        <v>19.136000000000003</v>
      </c>
      <c r="B6508">
        <v>4</v>
      </c>
      <c r="C6508">
        <v>0.2</v>
      </c>
      <c r="D6508">
        <v>5.9799999999999986</v>
      </c>
    </row>
    <row r="6509" spans="1:4" x14ac:dyDescent="0.35">
      <c r="A6509">
        <v>332.83200000000005</v>
      </c>
      <c r="B6509">
        <v>4</v>
      </c>
      <c r="C6509">
        <v>0.2</v>
      </c>
      <c r="D6509">
        <v>-24.962399999999988</v>
      </c>
    </row>
    <row r="6510" spans="1:4" x14ac:dyDescent="0.35">
      <c r="A6510">
        <v>279.89999999999998</v>
      </c>
      <c r="B6510">
        <v>5</v>
      </c>
      <c r="C6510">
        <v>0</v>
      </c>
      <c r="D6510">
        <v>137.15100000000001</v>
      </c>
    </row>
    <row r="6511" spans="1:4" x14ac:dyDescent="0.35">
      <c r="A6511">
        <v>50.352000000000004</v>
      </c>
      <c r="B6511">
        <v>3</v>
      </c>
      <c r="C6511">
        <v>0.2</v>
      </c>
      <c r="D6511">
        <v>17.623199999999997</v>
      </c>
    </row>
    <row r="6512" spans="1:4" x14ac:dyDescent="0.35">
      <c r="A6512">
        <v>34.019999999999996</v>
      </c>
      <c r="B6512">
        <v>3</v>
      </c>
      <c r="C6512">
        <v>0</v>
      </c>
      <c r="D6512">
        <v>16.669799999999999</v>
      </c>
    </row>
    <row r="6513" spans="1:4" x14ac:dyDescent="0.35">
      <c r="A6513">
        <v>23.88</v>
      </c>
      <c r="B6513">
        <v>6</v>
      </c>
      <c r="C6513">
        <v>0</v>
      </c>
      <c r="D6513">
        <v>8.1191999999999993</v>
      </c>
    </row>
    <row r="6514" spans="1:4" x14ac:dyDescent="0.35">
      <c r="A6514">
        <v>11.52</v>
      </c>
      <c r="B6514">
        <v>4</v>
      </c>
      <c r="C6514">
        <v>0</v>
      </c>
      <c r="D6514">
        <v>5.6448</v>
      </c>
    </row>
    <row r="6515" spans="1:4" x14ac:dyDescent="0.35">
      <c r="A6515">
        <v>286.93</v>
      </c>
      <c r="B6515">
        <v>7</v>
      </c>
      <c r="C6515">
        <v>0</v>
      </c>
      <c r="D6515">
        <v>140.59569999999999</v>
      </c>
    </row>
    <row r="6516" spans="1:4" x14ac:dyDescent="0.35">
      <c r="A6516">
        <v>206.38400000000001</v>
      </c>
      <c r="B6516">
        <v>2</v>
      </c>
      <c r="C6516">
        <v>0.2</v>
      </c>
      <c r="D6516">
        <v>23.218199999999996</v>
      </c>
    </row>
    <row r="6517" spans="1:4" x14ac:dyDescent="0.35">
      <c r="A6517">
        <v>218.35200000000003</v>
      </c>
      <c r="B6517">
        <v>3</v>
      </c>
      <c r="C6517">
        <v>0.2</v>
      </c>
      <c r="D6517">
        <v>0</v>
      </c>
    </row>
    <row r="6518" spans="1:4" x14ac:dyDescent="0.35">
      <c r="A6518">
        <v>529.9</v>
      </c>
      <c r="B6518">
        <v>5</v>
      </c>
      <c r="C6518">
        <v>0</v>
      </c>
      <c r="D6518">
        <v>105.97999999999999</v>
      </c>
    </row>
    <row r="6519" spans="1:4" x14ac:dyDescent="0.35">
      <c r="A6519">
        <v>99.3</v>
      </c>
      <c r="B6519">
        <v>10</v>
      </c>
      <c r="C6519">
        <v>0</v>
      </c>
      <c r="D6519">
        <v>41.706000000000003</v>
      </c>
    </row>
    <row r="6520" spans="1:4" x14ac:dyDescent="0.35">
      <c r="A6520">
        <v>108.96</v>
      </c>
      <c r="B6520">
        <v>2</v>
      </c>
      <c r="C6520">
        <v>0</v>
      </c>
      <c r="D6520">
        <v>30.508800000000008</v>
      </c>
    </row>
    <row r="6521" spans="1:4" x14ac:dyDescent="0.35">
      <c r="A6521">
        <v>2.6880000000000002</v>
      </c>
      <c r="B6521">
        <v>1</v>
      </c>
      <c r="C6521">
        <v>0.2</v>
      </c>
      <c r="D6521">
        <v>0.83999999999999975</v>
      </c>
    </row>
    <row r="6522" spans="1:4" x14ac:dyDescent="0.35">
      <c r="A6522">
        <v>5443.96</v>
      </c>
      <c r="B6522">
        <v>4</v>
      </c>
      <c r="C6522">
        <v>0</v>
      </c>
      <c r="D6522">
        <v>2504.2215999999999</v>
      </c>
    </row>
    <row r="6523" spans="1:4" x14ac:dyDescent="0.35">
      <c r="A6523">
        <v>302.67</v>
      </c>
      <c r="B6523">
        <v>3</v>
      </c>
      <c r="C6523">
        <v>0</v>
      </c>
      <c r="D6523">
        <v>72.640799999999999</v>
      </c>
    </row>
    <row r="6524" spans="1:4" x14ac:dyDescent="0.35">
      <c r="A6524">
        <v>56.07</v>
      </c>
      <c r="B6524">
        <v>7</v>
      </c>
      <c r="C6524">
        <v>0</v>
      </c>
      <c r="D6524">
        <v>25.231499999999997</v>
      </c>
    </row>
    <row r="6525" spans="1:4" x14ac:dyDescent="0.35">
      <c r="A6525">
        <v>10.08</v>
      </c>
      <c r="B6525">
        <v>2</v>
      </c>
      <c r="C6525">
        <v>0.2</v>
      </c>
      <c r="D6525">
        <v>3.2759999999999994</v>
      </c>
    </row>
    <row r="6526" spans="1:4" x14ac:dyDescent="0.35">
      <c r="A6526">
        <v>59.993999999999993</v>
      </c>
      <c r="B6526">
        <v>1</v>
      </c>
      <c r="C6526">
        <v>0.4</v>
      </c>
      <c r="D6526">
        <v>-12.998700000000007</v>
      </c>
    </row>
    <row r="6527" spans="1:4" x14ac:dyDescent="0.35">
      <c r="A6527">
        <v>5.7150000000000016</v>
      </c>
      <c r="B6527">
        <v>5</v>
      </c>
      <c r="C6527">
        <v>0.7</v>
      </c>
      <c r="D6527">
        <v>-4.7625000000000011</v>
      </c>
    </row>
    <row r="6528" spans="1:4" x14ac:dyDescent="0.35">
      <c r="A6528">
        <v>9.4200000000000017</v>
      </c>
      <c r="B6528">
        <v>5</v>
      </c>
      <c r="C6528">
        <v>0.7</v>
      </c>
      <c r="D6528">
        <v>-7.8500000000000014</v>
      </c>
    </row>
    <row r="6529" spans="1:4" x14ac:dyDescent="0.35">
      <c r="A6529">
        <v>1999.96</v>
      </c>
      <c r="B6529">
        <v>4</v>
      </c>
      <c r="C6529">
        <v>0</v>
      </c>
      <c r="D6529">
        <v>899.98199999999997</v>
      </c>
    </row>
    <row r="6530" spans="1:4" x14ac:dyDescent="0.35">
      <c r="A6530">
        <v>216.4</v>
      </c>
      <c r="B6530">
        <v>4</v>
      </c>
      <c r="C6530">
        <v>0</v>
      </c>
      <c r="D6530">
        <v>56.26400000000001</v>
      </c>
    </row>
    <row r="6531" spans="1:4" x14ac:dyDescent="0.35">
      <c r="A6531">
        <v>6.9360000000000008</v>
      </c>
      <c r="B6531">
        <v>3</v>
      </c>
      <c r="C6531">
        <v>0.2</v>
      </c>
      <c r="D6531">
        <v>2.3409000000000004</v>
      </c>
    </row>
    <row r="6532" spans="1:4" x14ac:dyDescent="0.35">
      <c r="A6532">
        <v>4.427999999999999</v>
      </c>
      <c r="B6532">
        <v>3</v>
      </c>
      <c r="C6532">
        <v>0.8</v>
      </c>
      <c r="D6532">
        <v>-6.8633999999999986</v>
      </c>
    </row>
    <row r="6533" spans="1:4" x14ac:dyDescent="0.35">
      <c r="A6533">
        <v>8.8000000000000007</v>
      </c>
      <c r="B6533">
        <v>5</v>
      </c>
      <c r="C6533">
        <v>0</v>
      </c>
      <c r="D6533">
        <v>2.5519999999999996</v>
      </c>
    </row>
    <row r="6534" spans="1:4" x14ac:dyDescent="0.35">
      <c r="A6534">
        <v>142.80000000000001</v>
      </c>
      <c r="B6534">
        <v>1</v>
      </c>
      <c r="C6534">
        <v>0</v>
      </c>
      <c r="D6534">
        <v>29.988</v>
      </c>
    </row>
    <row r="6535" spans="1:4" x14ac:dyDescent="0.35">
      <c r="A6535">
        <v>399.95</v>
      </c>
      <c r="B6535">
        <v>5</v>
      </c>
      <c r="C6535">
        <v>0</v>
      </c>
      <c r="D6535">
        <v>143.982</v>
      </c>
    </row>
    <row r="6536" spans="1:4" x14ac:dyDescent="0.35">
      <c r="A6536">
        <v>2152.7760000000003</v>
      </c>
      <c r="B6536">
        <v>3</v>
      </c>
      <c r="C6536">
        <v>0.2</v>
      </c>
      <c r="D6536">
        <v>726.56189999999981</v>
      </c>
    </row>
    <row r="6537" spans="1:4" x14ac:dyDescent="0.35">
      <c r="A6537">
        <v>4007.8400000000006</v>
      </c>
      <c r="B6537">
        <v>10</v>
      </c>
      <c r="C6537">
        <v>0.2</v>
      </c>
      <c r="D6537">
        <v>-50.098000000000297</v>
      </c>
    </row>
    <row r="6538" spans="1:4" x14ac:dyDescent="0.35">
      <c r="A6538">
        <v>328.59000000000003</v>
      </c>
      <c r="B6538">
        <v>3</v>
      </c>
      <c r="C6538">
        <v>0.4</v>
      </c>
      <c r="D6538">
        <v>-147.8655</v>
      </c>
    </row>
    <row r="6539" spans="1:4" x14ac:dyDescent="0.35">
      <c r="A6539">
        <v>98.352000000000004</v>
      </c>
      <c r="B6539">
        <v>3</v>
      </c>
      <c r="C6539">
        <v>0.2</v>
      </c>
      <c r="D6539">
        <v>-24.588000000000001</v>
      </c>
    </row>
    <row r="6540" spans="1:4" x14ac:dyDescent="0.35">
      <c r="A6540">
        <v>158.99</v>
      </c>
      <c r="B6540">
        <v>1</v>
      </c>
      <c r="C6540">
        <v>0</v>
      </c>
      <c r="D6540">
        <v>41.337400000000002</v>
      </c>
    </row>
    <row r="6541" spans="1:4" x14ac:dyDescent="0.35">
      <c r="A6541">
        <v>291.10000000000002</v>
      </c>
      <c r="B6541">
        <v>5</v>
      </c>
      <c r="C6541">
        <v>0</v>
      </c>
      <c r="D6541">
        <v>75.686000000000007</v>
      </c>
    </row>
    <row r="6542" spans="1:4" x14ac:dyDescent="0.35">
      <c r="A6542">
        <v>73.679999999999993</v>
      </c>
      <c r="B6542">
        <v>6</v>
      </c>
      <c r="C6542">
        <v>0</v>
      </c>
      <c r="D6542">
        <v>34.629599999999996</v>
      </c>
    </row>
    <row r="6543" spans="1:4" x14ac:dyDescent="0.35">
      <c r="A6543">
        <v>139.91999999999999</v>
      </c>
      <c r="B6543">
        <v>2</v>
      </c>
      <c r="C6543">
        <v>0</v>
      </c>
      <c r="D6543">
        <v>23.786399999999986</v>
      </c>
    </row>
    <row r="6544" spans="1:4" x14ac:dyDescent="0.35">
      <c r="A6544">
        <v>107.88</v>
      </c>
      <c r="B6544">
        <v>3</v>
      </c>
      <c r="C6544">
        <v>0.2</v>
      </c>
      <c r="D6544">
        <v>10.787999999999997</v>
      </c>
    </row>
    <row r="6545" spans="1:4" x14ac:dyDescent="0.35">
      <c r="A6545">
        <v>33.29</v>
      </c>
      <c r="B6545">
        <v>1</v>
      </c>
      <c r="C6545">
        <v>0</v>
      </c>
      <c r="D6545">
        <v>7.9895999999999994</v>
      </c>
    </row>
    <row r="6546" spans="1:4" x14ac:dyDescent="0.35">
      <c r="A6546">
        <v>58.170000000000009</v>
      </c>
      <c r="B6546">
        <v>5</v>
      </c>
      <c r="C6546">
        <v>0.7</v>
      </c>
      <c r="D6546">
        <v>-46.53600000000003</v>
      </c>
    </row>
    <row r="6547" spans="1:4" x14ac:dyDescent="0.35">
      <c r="A6547">
        <v>5.04</v>
      </c>
      <c r="B6547">
        <v>2</v>
      </c>
      <c r="C6547">
        <v>0.2</v>
      </c>
      <c r="D6547">
        <v>1.764</v>
      </c>
    </row>
    <row r="6548" spans="1:4" x14ac:dyDescent="0.35">
      <c r="A6548">
        <v>24.784000000000002</v>
      </c>
      <c r="B6548">
        <v>1</v>
      </c>
      <c r="C6548">
        <v>0.2</v>
      </c>
      <c r="D6548">
        <v>7.7449999999999983</v>
      </c>
    </row>
    <row r="6549" spans="1:4" x14ac:dyDescent="0.35">
      <c r="A6549">
        <v>634.11599999999999</v>
      </c>
      <c r="B6549">
        <v>6</v>
      </c>
      <c r="C6549">
        <v>0.3</v>
      </c>
      <c r="D6549">
        <v>-172.11720000000003</v>
      </c>
    </row>
    <row r="6550" spans="1:4" x14ac:dyDescent="0.35">
      <c r="A6550">
        <v>17.472000000000001</v>
      </c>
      <c r="B6550">
        <v>3</v>
      </c>
      <c r="C6550">
        <v>0.2</v>
      </c>
      <c r="D6550">
        <v>5.6783999999999981</v>
      </c>
    </row>
    <row r="6551" spans="1:4" x14ac:dyDescent="0.35">
      <c r="A6551">
        <v>155.88</v>
      </c>
      <c r="B6551">
        <v>6</v>
      </c>
      <c r="C6551">
        <v>0</v>
      </c>
      <c r="D6551">
        <v>38.970000000000006</v>
      </c>
    </row>
    <row r="6552" spans="1:4" x14ac:dyDescent="0.35">
      <c r="A6552">
        <v>327.56399999999996</v>
      </c>
      <c r="B6552">
        <v>4</v>
      </c>
      <c r="C6552">
        <v>0.1</v>
      </c>
      <c r="D6552">
        <v>21.837600000000023</v>
      </c>
    </row>
    <row r="6553" spans="1:4" x14ac:dyDescent="0.35">
      <c r="A6553">
        <v>13.36</v>
      </c>
      <c r="B6553">
        <v>2</v>
      </c>
      <c r="C6553">
        <v>0</v>
      </c>
      <c r="D6553">
        <v>6.4127999999999998</v>
      </c>
    </row>
    <row r="6554" spans="1:4" x14ac:dyDescent="0.35">
      <c r="A6554">
        <v>158.9</v>
      </c>
      <c r="B6554">
        <v>5</v>
      </c>
      <c r="C6554">
        <v>0</v>
      </c>
      <c r="D6554">
        <v>7.9449999999999932</v>
      </c>
    </row>
    <row r="6555" spans="1:4" x14ac:dyDescent="0.35">
      <c r="A6555">
        <v>319.96800000000002</v>
      </c>
      <c r="B6555">
        <v>4</v>
      </c>
      <c r="C6555">
        <v>0.2</v>
      </c>
      <c r="D6555">
        <v>71.992800000000003</v>
      </c>
    </row>
    <row r="6556" spans="1:4" x14ac:dyDescent="0.35">
      <c r="A6556">
        <v>505.32000000000005</v>
      </c>
      <c r="B6556">
        <v>3</v>
      </c>
      <c r="C6556">
        <v>0.2</v>
      </c>
      <c r="D6556">
        <v>31.582499999999953</v>
      </c>
    </row>
    <row r="6557" spans="1:4" x14ac:dyDescent="0.35">
      <c r="A6557">
        <v>3.8079999999999998</v>
      </c>
      <c r="B6557">
        <v>1</v>
      </c>
      <c r="C6557">
        <v>0.2</v>
      </c>
      <c r="D6557">
        <v>1.2375999999999996</v>
      </c>
    </row>
    <row r="6558" spans="1:4" x14ac:dyDescent="0.35">
      <c r="A6558">
        <v>8.6819999999999968</v>
      </c>
      <c r="B6558">
        <v>1</v>
      </c>
      <c r="C6558">
        <v>0.8</v>
      </c>
      <c r="D6558">
        <v>-14.759400000000003</v>
      </c>
    </row>
    <row r="6559" spans="1:4" x14ac:dyDescent="0.35">
      <c r="A6559">
        <v>24.424000000000003</v>
      </c>
      <c r="B6559">
        <v>1</v>
      </c>
      <c r="C6559">
        <v>0.2</v>
      </c>
      <c r="D6559">
        <v>7.9378000000000002</v>
      </c>
    </row>
    <row r="6560" spans="1:4" x14ac:dyDescent="0.35">
      <c r="A6560">
        <v>1522.6379999999999</v>
      </c>
      <c r="B6560">
        <v>9</v>
      </c>
      <c r="C6560">
        <v>0.1</v>
      </c>
      <c r="D6560">
        <v>169.18200000000004</v>
      </c>
    </row>
    <row r="6561" spans="1:4" x14ac:dyDescent="0.35">
      <c r="A6561">
        <v>419.90000000000003</v>
      </c>
      <c r="B6561">
        <v>5</v>
      </c>
      <c r="C6561">
        <v>0</v>
      </c>
      <c r="D6561">
        <v>197.35299999999998</v>
      </c>
    </row>
    <row r="6562" spans="1:4" x14ac:dyDescent="0.35">
      <c r="A6562">
        <v>3.15</v>
      </c>
      <c r="B6562">
        <v>1</v>
      </c>
      <c r="C6562">
        <v>0</v>
      </c>
      <c r="D6562">
        <v>1.512</v>
      </c>
    </row>
    <row r="6563" spans="1:4" x14ac:dyDescent="0.35">
      <c r="A6563">
        <v>33.61999999999999</v>
      </c>
      <c r="B6563">
        <v>5</v>
      </c>
      <c r="C6563">
        <v>0.8</v>
      </c>
      <c r="D6563">
        <v>-90.774000000000029</v>
      </c>
    </row>
    <row r="6564" spans="1:4" x14ac:dyDescent="0.35">
      <c r="A6564">
        <v>16.14</v>
      </c>
      <c r="B6564">
        <v>3</v>
      </c>
      <c r="C6564">
        <v>0</v>
      </c>
      <c r="D6564">
        <v>7.9085999999999999</v>
      </c>
    </row>
    <row r="6565" spans="1:4" x14ac:dyDescent="0.35">
      <c r="A6565">
        <v>194.25</v>
      </c>
      <c r="B6565">
        <v>2</v>
      </c>
      <c r="C6565">
        <v>0.3</v>
      </c>
      <c r="D6565">
        <v>-38.849999999999994</v>
      </c>
    </row>
    <row r="6566" spans="1:4" x14ac:dyDescent="0.35">
      <c r="A6566">
        <v>8.64</v>
      </c>
      <c r="B6566">
        <v>3</v>
      </c>
      <c r="C6566">
        <v>0</v>
      </c>
      <c r="D6566">
        <v>2.5055999999999998</v>
      </c>
    </row>
    <row r="6567" spans="1:4" x14ac:dyDescent="0.35">
      <c r="A6567">
        <v>872.32</v>
      </c>
      <c r="B6567">
        <v>4</v>
      </c>
      <c r="C6567">
        <v>0</v>
      </c>
      <c r="D6567">
        <v>244.24959999999999</v>
      </c>
    </row>
    <row r="6568" spans="1:4" x14ac:dyDescent="0.35">
      <c r="A6568">
        <v>243.99199999999996</v>
      </c>
      <c r="B6568">
        <v>4</v>
      </c>
      <c r="C6568">
        <v>0.8</v>
      </c>
      <c r="D6568">
        <v>-426.9860000000001</v>
      </c>
    </row>
    <row r="6569" spans="1:4" x14ac:dyDescent="0.35">
      <c r="A6569">
        <v>7.120000000000001</v>
      </c>
      <c r="B6569">
        <v>5</v>
      </c>
      <c r="C6569">
        <v>0.2</v>
      </c>
      <c r="D6569">
        <v>0.71199999999999974</v>
      </c>
    </row>
    <row r="6570" spans="1:4" x14ac:dyDescent="0.35">
      <c r="A6570">
        <v>2.6880000000000002</v>
      </c>
      <c r="B6570">
        <v>2</v>
      </c>
      <c r="C6570">
        <v>0.2</v>
      </c>
      <c r="D6570">
        <v>1.008</v>
      </c>
    </row>
    <row r="6571" spans="1:4" x14ac:dyDescent="0.35">
      <c r="A6571">
        <v>317.05799999999999</v>
      </c>
      <c r="B6571">
        <v>3</v>
      </c>
      <c r="C6571">
        <v>0.3</v>
      </c>
      <c r="D6571">
        <v>-18.117599999999996</v>
      </c>
    </row>
    <row r="6572" spans="1:4" x14ac:dyDescent="0.35">
      <c r="A6572">
        <v>149.352</v>
      </c>
      <c r="B6572">
        <v>3</v>
      </c>
      <c r="C6572">
        <v>0.2</v>
      </c>
      <c r="D6572">
        <v>50.40629999999998</v>
      </c>
    </row>
    <row r="6573" spans="1:4" x14ac:dyDescent="0.35">
      <c r="A6573">
        <v>227.976</v>
      </c>
      <c r="B6573">
        <v>3</v>
      </c>
      <c r="C6573">
        <v>0.2</v>
      </c>
      <c r="D6573">
        <v>28.496999999999957</v>
      </c>
    </row>
    <row r="6574" spans="1:4" x14ac:dyDescent="0.35">
      <c r="A6574">
        <v>11.96</v>
      </c>
      <c r="B6574">
        <v>2</v>
      </c>
      <c r="C6574">
        <v>0</v>
      </c>
      <c r="D6574">
        <v>5.8604000000000003</v>
      </c>
    </row>
    <row r="6575" spans="1:4" x14ac:dyDescent="0.35">
      <c r="A6575">
        <v>563.4</v>
      </c>
      <c r="B6575">
        <v>4</v>
      </c>
      <c r="C6575">
        <v>0</v>
      </c>
      <c r="D6575">
        <v>67.608000000000004</v>
      </c>
    </row>
    <row r="6576" spans="1:4" x14ac:dyDescent="0.35">
      <c r="A6576">
        <v>319.92</v>
      </c>
      <c r="B6576">
        <v>8</v>
      </c>
      <c r="C6576">
        <v>0</v>
      </c>
      <c r="D6576">
        <v>118.37040000000002</v>
      </c>
    </row>
    <row r="6577" spans="1:4" x14ac:dyDescent="0.35">
      <c r="A6577">
        <v>1049.44</v>
      </c>
      <c r="B6577">
        <v>8</v>
      </c>
      <c r="C6577">
        <v>0</v>
      </c>
      <c r="D6577">
        <v>440.76480000000004</v>
      </c>
    </row>
    <row r="6578" spans="1:4" x14ac:dyDescent="0.35">
      <c r="A6578">
        <v>170.35200000000003</v>
      </c>
      <c r="B6578">
        <v>3</v>
      </c>
      <c r="C6578">
        <v>0.2</v>
      </c>
      <c r="D6578">
        <v>-17.035200000000003</v>
      </c>
    </row>
    <row r="6579" spans="1:4" x14ac:dyDescent="0.35">
      <c r="A6579">
        <v>173.94</v>
      </c>
      <c r="B6579">
        <v>6</v>
      </c>
      <c r="C6579">
        <v>0</v>
      </c>
      <c r="D6579">
        <v>50.442599999999977</v>
      </c>
    </row>
    <row r="6580" spans="1:4" x14ac:dyDescent="0.35">
      <c r="A6580">
        <v>1007.9440000000002</v>
      </c>
      <c r="B6580">
        <v>7</v>
      </c>
      <c r="C6580">
        <v>0.2</v>
      </c>
      <c r="D6580">
        <v>75.595799999999997</v>
      </c>
    </row>
    <row r="6581" spans="1:4" x14ac:dyDescent="0.35">
      <c r="A6581">
        <v>6.68</v>
      </c>
      <c r="B6581">
        <v>1</v>
      </c>
      <c r="C6581">
        <v>0</v>
      </c>
      <c r="D6581">
        <v>3.2063999999999999</v>
      </c>
    </row>
    <row r="6582" spans="1:4" x14ac:dyDescent="0.35">
      <c r="A6582">
        <v>8.34</v>
      </c>
      <c r="B6582">
        <v>3</v>
      </c>
      <c r="C6582">
        <v>0</v>
      </c>
      <c r="D6582">
        <v>2.2517999999999998</v>
      </c>
    </row>
    <row r="6583" spans="1:4" x14ac:dyDescent="0.35">
      <c r="A6583">
        <v>101.94</v>
      </c>
      <c r="B6583">
        <v>3</v>
      </c>
      <c r="C6583">
        <v>0</v>
      </c>
      <c r="D6583">
        <v>30.581999999999987</v>
      </c>
    </row>
    <row r="6584" spans="1:4" x14ac:dyDescent="0.35">
      <c r="A6584">
        <v>179.97</v>
      </c>
      <c r="B6584">
        <v>3</v>
      </c>
      <c r="C6584">
        <v>0</v>
      </c>
      <c r="D6584">
        <v>86.385600000000011</v>
      </c>
    </row>
    <row r="6585" spans="1:4" x14ac:dyDescent="0.35">
      <c r="A6585">
        <v>101.94</v>
      </c>
      <c r="B6585">
        <v>6</v>
      </c>
      <c r="C6585">
        <v>0</v>
      </c>
      <c r="D6585">
        <v>29.562599999999986</v>
      </c>
    </row>
    <row r="6586" spans="1:4" x14ac:dyDescent="0.35">
      <c r="A6586">
        <v>271.95999999999998</v>
      </c>
      <c r="B6586">
        <v>4</v>
      </c>
      <c r="C6586">
        <v>0</v>
      </c>
      <c r="D6586">
        <v>67.990000000000009</v>
      </c>
    </row>
    <row r="6587" spans="1:4" x14ac:dyDescent="0.35">
      <c r="A6587">
        <v>8.8000000000000007</v>
      </c>
      <c r="B6587">
        <v>5</v>
      </c>
      <c r="C6587">
        <v>0</v>
      </c>
      <c r="D6587">
        <v>3.8720000000000003</v>
      </c>
    </row>
    <row r="6588" spans="1:4" x14ac:dyDescent="0.35">
      <c r="A6588">
        <v>19.68</v>
      </c>
      <c r="B6588">
        <v>6</v>
      </c>
      <c r="C6588">
        <v>0</v>
      </c>
      <c r="D6588">
        <v>5.7071999999999976</v>
      </c>
    </row>
    <row r="6589" spans="1:4" x14ac:dyDescent="0.35">
      <c r="A6589">
        <v>302.94</v>
      </c>
      <c r="B6589">
        <v>3</v>
      </c>
      <c r="C6589">
        <v>0</v>
      </c>
      <c r="D6589">
        <v>69.67619999999998</v>
      </c>
    </row>
    <row r="6590" spans="1:4" x14ac:dyDescent="0.35">
      <c r="A6590">
        <v>14.940000000000001</v>
      </c>
      <c r="B6590">
        <v>3</v>
      </c>
      <c r="C6590">
        <v>0</v>
      </c>
      <c r="D6590">
        <v>7.1712000000000007</v>
      </c>
    </row>
    <row r="6591" spans="1:4" x14ac:dyDescent="0.35">
      <c r="A6591">
        <v>231.72</v>
      </c>
      <c r="B6591">
        <v>2</v>
      </c>
      <c r="C6591">
        <v>0</v>
      </c>
      <c r="D6591">
        <v>11.585999999999984</v>
      </c>
    </row>
    <row r="6592" spans="1:4" x14ac:dyDescent="0.35">
      <c r="A6592">
        <v>9.9120000000000008</v>
      </c>
      <c r="B6592">
        <v>3</v>
      </c>
      <c r="C6592">
        <v>0.2</v>
      </c>
      <c r="D6592">
        <v>3.2213999999999996</v>
      </c>
    </row>
    <row r="6593" spans="1:4" x14ac:dyDescent="0.35">
      <c r="A6593">
        <v>34.650000000000006</v>
      </c>
      <c r="B6593">
        <v>3</v>
      </c>
      <c r="C6593">
        <v>0</v>
      </c>
      <c r="D6593">
        <v>9.702</v>
      </c>
    </row>
    <row r="6594" spans="1:4" x14ac:dyDescent="0.35">
      <c r="A6594">
        <v>19.8</v>
      </c>
      <c r="B6594">
        <v>5</v>
      </c>
      <c r="C6594">
        <v>0.2</v>
      </c>
      <c r="D6594">
        <v>1.7324999999999999</v>
      </c>
    </row>
    <row r="6595" spans="1:4" x14ac:dyDescent="0.35">
      <c r="A6595">
        <v>33.568000000000005</v>
      </c>
      <c r="B6595">
        <v>2</v>
      </c>
      <c r="C6595">
        <v>0.2</v>
      </c>
      <c r="D6595">
        <v>11.748799999999997</v>
      </c>
    </row>
    <row r="6596" spans="1:4" x14ac:dyDescent="0.35">
      <c r="A6596">
        <v>125.92999999999999</v>
      </c>
      <c r="B6596">
        <v>7</v>
      </c>
      <c r="C6596">
        <v>0</v>
      </c>
      <c r="D6596">
        <v>35.260400000000004</v>
      </c>
    </row>
    <row r="6597" spans="1:4" x14ac:dyDescent="0.35">
      <c r="A6597">
        <v>11.760000000000002</v>
      </c>
      <c r="B6597">
        <v>5</v>
      </c>
      <c r="C6597">
        <v>0.7</v>
      </c>
      <c r="D6597">
        <v>-7.8399999999999963</v>
      </c>
    </row>
    <row r="6598" spans="1:4" x14ac:dyDescent="0.35">
      <c r="A6598">
        <v>5.3440000000000003</v>
      </c>
      <c r="B6598">
        <v>1</v>
      </c>
      <c r="C6598">
        <v>0.2</v>
      </c>
      <c r="D6598">
        <v>1.8703999999999998</v>
      </c>
    </row>
    <row r="6599" spans="1:4" x14ac:dyDescent="0.35">
      <c r="A6599">
        <v>1.3650000000000002</v>
      </c>
      <c r="B6599">
        <v>1</v>
      </c>
      <c r="C6599">
        <v>0.7</v>
      </c>
      <c r="D6599">
        <v>-0.9099999999999997</v>
      </c>
    </row>
    <row r="6600" spans="1:4" x14ac:dyDescent="0.35">
      <c r="A6600">
        <v>62.015999999999998</v>
      </c>
      <c r="B6600">
        <v>2</v>
      </c>
      <c r="C6600">
        <v>0.2</v>
      </c>
      <c r="D6600">
        <v>22.480800000000002</v>
      </c>
    </row>
    <row r="6601" spans="1:4" x14ac:dyDescent="0.35">
      <c r="A6601">
        <v>60.72</v>
      </c>
      <c r="B6601">
        <v>3</v>
      </c>
      <c r="C6601">
        <v>0</v>
      </c>
      <c r="D6601">
        <v>23.680799999999998</v>
      </c>
    </row>
    <row r="6602" spans="1:4" x14ac:dyDescent="0.35">
      <c r="A6602">
        <v>146.82</v>
      </c>
      <c r="B6602">
        <v>3</v>
      </c>
      <c r="C6602">
        <v>0</v>
      </c>
      <c r="D6602">
        <v>73.41</v>
      </c>
    </row>
    <row r="6603" spans="1:4" x14ac:dyDescent="0.35">
      <c r="A6603">
        <v>239.84</v>
      </c>
      <c r="B6603">
        <v>8</v>
      </c>
      <c r="C6603">
        <v>0</v>
      </c>
      <c r="D6603">
        <v>64.756799999999998</v>
      </c>
    </row>
    <row r="6604" spans="1:4" x14ac:dyDescent="0.35">
      <c r="A6604">
        <v>15.66</v>
      </c>
      <c r="B6604">
        <v>6</v>
      </c>
      <c r="C6604">
        <v>0</v>
      </c>
      <c r="D6604">
        <v>7.2035999999999998</v>
      </c>
    </row>
    <row r="6605" spans="1:4" x14ac:dyDescent="0.35">
      <c r="A6605">
        <v>146.352</v>
      </c>
      <c r="B6605">
        <v>3</v>
      </c>
      <c r="C6605">
        <v>0.2</v>
      </c>
      <c r="D6605">
        <v>-32.929200000000002</v>
      </c>
    </row>
    <row r="6606" spans="1:4" x14ac:dyDescent="0.35">
      <c r="A6606">
        <v>5.9399999999999995</v>
      </c>
      <c r="B6606">
        <v>3</v>
      </c>
      <c r="C6606">
        <v>0</v>
      </c>
      <c r="D6606">
        <v>0</v>
      </c>
    </row>
    <row r="6607" spans="1:4" x14ac:dyDescent="0.35">
      <c r="A6607">
        <v>45.36</v>
      </c>
      <c r="B6607">
        <v>7</v>
      </c>
      <c r="C6607">
        <v>0</v>
      </c>
      <c r="D6607">
        <v>21.772800000000004</v>
      </c>
    </row>
    <row r="6608" spans="1:4" x14ac:dyDescent="0.35">
      <c r="A6608">
        <v>211.16800000000001</v>
      </c>
      <c r="B6608">
        <v>4</v>
      </c>
      <c r="C6608">
        <v>0.2</v>
      </c>
      <c r="D6608">
        <v>23.756399999999985</v>
      </c>
    </row>
    <row r="6609" spans="1:4" x14ac:dyDescent="0.35">
      <c r="A6609">
        <v>484.70400000000006</v>
      </c>
      <c r="B6609">
        <v>6</v>
      </c>
      <c r="C6609">
        <v>0.2</v>
      </c>
      <c r="D6609">
        <v>-84.823200000000071</v>
      </c>
    </row>
    <row r="6610" spans="1:4" x14ac:dyDescent="0.35">
      <c r="A6610">
        <v>371.97600000000006</v>
      </c>
      <c r="B6610">
        <v>3</v>
      </c>
      <c r="C6610">
        <v>0.2</v>
      </c>
      <c r="D6610">
        <v>116.24249999999996</v>
      </c>
    </row>
    <row r="6611" spans="1:4" x14ac:dyDescent="0.35">
      <c r="A6611">
        <v>89.820000000000007</v>
      </c>
      <c r="B6611">
        <v>6</v>
      </c>
      <c r="C6611">
        <v>0</v>
      </c>
      <c r="D6611">
        <v>25.149600000000007</v>
      </c>
    </row>
    <row r="6612" spans="1:4" x14ac:dyDescent="0.35">
      <c r="A6612">
        <v>19.295999999999999</v>
      </c>
      <c r="B6612">
        <v>3</v>
      </c>
      <c r="C6612">
        <v>0.2</v>
      </c>
      <c r="D6612">
        <v>6.0299999999999994</v>
      </c>
    </row>
    <row r="6613" spans="1:4" x14ac:dyDescent="0.35">
      <c r="A6613">
        <v>191.96</v>
      </c>
      <c r="B6613">
        <v>2</v>
      </c>
      <c r="C6613">
        <v>0</v>
      </c>
      <c r="D6613">
        <v>51.829200000000014</v>
      </c>
    </row>
    <row r="6614" spans="1:4" x14ac:dyDescent="0.35">
      <c r="A6614">
        <v>21.299999999999997</v>
      </c>
      <c r="B6614">
        <v>3</v>
      </c>
      <c r="C6614">
        <v>0</v>
      </c>
      <c r="D6614">
        <v>9.7979999999999983</v>
      </c>
    </row>
    <row r="6615" spans="1:4" x14ac:dyDescent="0.35">
      <c r="A6615">
        <v>469.95</v>
      </c>
      <c r="B6615">
        <v>5</v>
      </c>
      <c r="C6615">
        <v>0</v>
      </c>
      <c r="D6615">
        <v>131.58600000000001</v>
      </c>
    </row>
    <row r="6616" spans="1:4" x14ac:dyDescent="0.35">
      <c r="A6616">
        <v>209.88</v>
      </c>
      <c r="B6616">
        <v>3</v>
      </c>
      <c r="C6616">
        <v>0</v>
      </c>
      <c r="D6616">
        <v>35.679599999999979</v>
      </c>
    </row>
    <row r="6617" spans="1:4" x14ac:dyDescent="0.35">
      <c r="A6617">
        <v>239.66599999999997</v>
      </c>
      <c r="B6617">
        <v>2</v>
      </c>
      <c r="C6617">
        <v>0.15</v>
      </c>
      <c r="D6617">
        <v>14.097999999999999</v>
      </c>
    </row>
    <row r="6618" spans="1:4" x14ac:dyDescent="0.35">
      <c r="A6618">
        <v>22.5</v>
      </c>
      <c r="B6618">
        <v>6</v>
      </c>
      <c r="C6618">
        <v>0</v>
      </c>
      <c r="D6618">
        <v>10.799999999999999</v>
      </c>
    </row>
    <row r="6619" spans="1:4" x14ac:dyDescent="0.35">
      <c r="A6619">
        <v>219.84</v>
      </c>
      <c r="B6619">
        <v>4</v>
      </c>
      <c r="C6619">
        <v>0</v>
      </c>
      <c r="D6619">
        <v>107.7216</v>
      </c>
    </row>
    <row r="6620" spans="1:4" x14ac:dyDescent="0.35">
      <c r="A6620">
        <v>32.400000000000006</v>
      </c>
      <c r="B6620">
        <v>5</v>
      </c>
      <c r="C6620">
        <v>0</v>
      </c>
      <c r="D6620">
        <v>15.552000000000001</v>
      </c>
    </row>
    <row r="6621" spans="1:4" x14ac:dyDescent="0.35">
      <c r="A6621">
        <v>209.94</v>
      </c>
      <c r="B6621">
        <v>6</v>
      </c>
      <c r="C6621">
        <v>0</v>
      </c>
      <c r="D6621">
        <v>54.584400000000002</v>
      </c>
    </row>
    <row r="6622" spans="1:4" x14ac:dyDescent="0.35">
      <c r="A6622">
        <v>4164.0499999999993</v>
      </c>
      <c r="B6622">
        <v>5</v>
      </c>
      <c r="C6622">
        <v>0</v>
      </c>
      <c r="D6622">
        <v>83.281000000000063</v>
      </c>
    </row>
    <row r="6623" spans="1:4" x14ac:dyDescent="0.35">
      <c r="A6623">
        <v>212.94</v>
      </c>
      <c r="B6623">
        <v>3</v>
      </c>
      <c r="C6623">
        <v>0</v>
      </c>
      <c r="D6623">
        <v>53.235000000000014</v>
      </c>
    </row>
    <row r="6624" spans="1:4" x14ac:dyDescent="0.35">
      <c r="A6624">
        <v>41.88</v>
      </c>
      <c r="B6624">
        <v>6</v>
      </c>
      <c r="C6624">
        <v>0</v>
      </c>
      <c r="D6624">
        <v>12.145199999999997</v>
      </c>
    </row>
    <row r="6625" spans="1:4" x14ac:dyDescent="0.35">
      <c r="A6625">
        <v>58.48</v>
      </c>
      <c r="B6625">
        <v>8</v>
      </c>
      <c r="C6625">
        <v>0</v>
      </c>
      <c r="D6625">
        <v>27.485599999999998</v>
      </c>
    </row>
    <row r="6626" spans="1:4" x14ac:dyDescent="0.35">
      <c r="A6626">
        <v>102.438</v>
      </c>
      <c r="B6626">
        <v>1</v>
      </c>
      <c r="C6626">
        <v>0.3</v>
      </c>
      <c r="D6626">
        <v>-13.170600000000007</v>
      </c>
    </row>
    <row r="6627" spans="1:4" x14ac:dyDescent="0.35">
      <c r="A6627">
        <v>199.304</v>
      </c>
      <c r="B6627">
        <v>4</v>
      </c>
      <c r="C6627">
        <v>0.3</v>
      </c>
      <c r="D6627">
        <v>-8.5416000000000025</v>
      </c>
    </row>
    <row r="6628" spans="1:4" x14ac:dyDescent="0.35">
      <c r="A6628">
        <v>6999.96</v>
      </c>
      <c r="B6628">
        <v>4</v>
      </c>
      <c r="C6628">
        <v>0</v>
      </c>
      <c r="D6628">
        <v>2239.9871999999996</v>
      </c>
    </row>
    <row r="6629" spans="1:4" x14ac:dyDescent="0.35">
      <c r="A6629">
        <v>12.96</v>
      </c>
      <c r="B6629">
        <v>2</v>
      </c>
      <c r="C6629">
        <v>0</v>
      </c>
      <c r="D6629">
        <v>6.2208000000000006</v>
      </c>
    </row>
    <row r="6630" spans="1:4" x14ac:dyDescent="0.35">
      <c r="A6630">
        <v>279.85999999999996</v>
      </c>
      <c r="B6630">
        <v>14</v>
      </c>
      <c r="C6630">
        <v>0</v>
      </c>
      <c r="D6630">
        <v>134.33279999999996</v>
      </c>
    </row>
    <row r="6631" spans="1:4" x14ac:dyDescent="0.35">
      <c r="A6631">
        <v>7.3800000000000008</v>
      </c>
      <c r="B6631">
        <v>5</v>
      </c>
      <c r="C6631">
        <v>0.7</v>
      </c>
      <c r="D6631">
        <v>-5.4120000000000008</v>
      </c>
    </row>
    <row r="6632" spans="1:4" x14ac:dyDescent="0.35">
      <c r="A6632">
        <v>698.35200000000009</v>
      </c>
      <c r="B6632">
        <v>3</v>
      </c>
      <c r="C6632">
        <v>0.2</v>
      </c>
      <c r="D6632">
        <v>52.376399999999961</v>
      </c>
    </row>
    <row r="6633" spans="1:4" x14ac:dyDescent="0.35">
      <c r="A6633">
        <v>1747.25</v>
      </c>
      <c r="B6633">
        <v>5</v>
      </c>
      <c r="C6633">
        <v>0</v>
      </c>
      <c r="D6633">
        <v>629.01</v>
      </c>
    </row>
    <row r="6634" spans="1:4" x14ac:dyDescent="0.35">
      <c r="A6634">
        <v>54.48</v>
      </c>
      <c r="B6634">
        <v>1</v>
      </c>
      <c r="C6634">
        <v>0</v>
      </c>
      <c r="D6634">
        <v>15.254400000000004</v>
      </c>
    </row>
    <row r="6635" spans="1:4" x14ac:dyDescent="0.35">
      <c r="A6635">
        <v>199.99</v>
      </c>
      <c r="B6635">
        <v>1</v>
      </c>
      <c r="C6635">
        <v>0</v>
      </c>
      <c r="D6635">
        <v>85.995700000000014</v>
      </c>
    </row>
    <row r="6636" spans="1:4" x14ac:dyDescent="0.35">
      <c r="A6636">
        <v>68.541000000000011</v>
      </c>
      <c r="B6636">
        <v>11</v>
      </c>
      <c r="C6636">
        <v>0.7</v>
      </c>
      <c r="D6636">
        <v>-52.548099999999991</v>
      </c>
    </row>
    <row r="6637" spans="1:4" x14ac:dyDescent="0.35">
      <c r="A6637">
        <v>627.16800000000012</v>
      </c>
      <c r="B6637">
        <v>4</v>
      </c>
      <c r="C6637">
        <v>0.2</v>
      </c>
      <c r="D6637">
        <v>70.55639999999994</v>
      </c>
    </row>
    <row r="6638" spans="1:4" x14ac:dyDescent="0.35">
      <c r="A6638">
        <v>122.12000000000002</v>
      </c>
      <c r="B6638">
        <v>5</v>
      </c>
      <c r="C6638">
        <v>0.2</v>
      </c>
      <c r="D6638">
        <v>39.689000000000007</v>
      </c>
    </row>
    <row r="6639" spans="1:4" x14ac:dyDescent="0.35">
      <c r="A6639">
        <v>6.99</v>
      </c>
      <c r="B6639">
        <v>3</v>
      </c>
      <c r="C6639">
        <v>0</v>
      </c>
      <c r="D6639">
        <v>2.027099999999999</v>
      </c>
    </row>
    <row r="6640" spans="1:4" x14ac:dyDescent="0.35">
      <c r="A6640">
        <v>107.42400000000001</v>
      </c>
      <c r="B6640">
        <v>6</v>
      </c>
      <c r="C6640">
        <v>0.2</v>
      </c>
      <c r="D6640">
        <v>36.255599999999994</v>
      </c>
    </row>
    <row r="6641" spans="1:4" x14ac:dyDescent="0.35">
      <c r="A6641">
        <v>1421.664</v>
      </c>
      <c r="B6641">
        <v>8</v>
      </c>
      <c r="C6641">
        <v>0.4</v>
      </c>
      <c r="D6641">
        <v>-734.52639999999997</v>
      </c>
    </row>
    <row r="6642" spans="1:4" x14ac:dyDescent="0.35">
      <c r="A6642">
        <v>125.88</v>
      </c>
      <c r="B6642">
        <v>6</v>
      </c>
      <c r="C6642">
        <v>0</v>
      </c>
      <c r="D6642">
        <v>60.422399999999996</v>
      </c>
    </row>
    <row r="6643" spans="1:4" x14ac:dyDescent="0.35">
      <c r="A6643">
        <v>79.78</v>
      </c>
      <c r="B6643">
        <v>2</v>
      </c>
      <c r="C6643">
        <v>0</v>
      </c>
      <c r="D6643">
        <v>29.518599999999999</v>
      </c>
    </row>
    <row r="6644" spans="1:4" x14ac:dyDescent="0.35">
      <c r="A6644">
        <v>133.20000000000002</v>
      </c>
      <c r="B6644">
        <v>9</v>
      </c>
      <c r="C6644">
        <v>0</v>
      </c>
      <c r="D6644">
        <v>66.600000000000009</v>
      </c>
    </row>
    <row r="6645" spans="1:4" x14ac:dyDescent="0.35">
      <c r="A6645">
        <v>438.36800000000005</v>
      </c>
      <c r="B6645">
        <v>4</v>
      </c>
      <c r="C6645">
        <v>0.2</v>
      </c>
      <c r="D6645">
        <v>38.357200000000006</v>
      </c>
    </row>
    <row r="6646" spans="1:4" x14ac:dyDescent="0.35">
      <c r="A6646">
        <v>139.94400000000002</v>
      </c>
      <c r="B6646">
        <v>7</v>
      </c>
      <c r="C6646">
        <v>0.2</v>
      </c>
      <c r="D6646">
        <v>-31.487400000000001</v>
      </c>
    </row>
    <row r="6647" spans="1:4" x14ac:dyDescent="0.35">
      <c r="A6647">
        <v>133.47200000000001</v>
      </c>
      <c r="B6647">
        <v>4</v>
      </c>
      <c r="C6647">
        <v>0.2</v>
      </c>
      <c r="D6647">
        <v>15.015599999999985</v>
      </c>
    </row>
    <row r="6648" spans="1:4" x14ac:dyDescent="0.35">
      <c r="A6648">
        <v>564.19499999999994</v>
      </c>
      <c r="B6648">
        <v>3</v>
      </c>
      <c r="C6648">
        <v>0.5</v>
      </c>
      <c r="D6648">
        <v>-304.66529999999989</v>
      </c>
    </row>
    <row r="6649" spans="1:4" x14ac:dyDescent="0.35">
      <c r="A6649">
        <v>87.168000000000006</v>
      </c>
      <c r="B6649">
        <v>2</v>
      </c>
      <c r="C6649">
        <v>0.2</v>
      </c>
      <c r="D6649">
        <v>8.7168000000000063</v>
      </c>
    </row>
    <row r="6650" spans="1:4" x14ac:dyDescent="0.35">
      <c r="A6650">
        <v>42.615999999999993</v>
      </c>
      <c r="B6650">
        <v>7</v>
      </c>
      <c r="C6650">
        <v>0.8</v>
      </c>
      <c r="D6650">
        <v>-68.185600000000022</v>
      </c>
    </row>
    <row r="6651" spans="1:4" x14ac:dyDescent="0.35">
      <c r="A6651">
        <v>319.98400000000004</v>
      </c>
      <c r="B6651">
        <v>2</v>
      </c>
      <c r="C6651">
        <v>0.2</v>
      </c>
      <c r="D6651">
        <v>107.99459999999999</v>
      </c>
    </row>
    <row r="6652" spans="1:4" x14ac:dyDescent="0.35">
      <c r="A6652">
        <v>45.92</v>
      </c>
      <c r="B6652">
        <v>5</v>
      </c>
      <c r="C6652">
        <v>0.2</v>
      </c>
      <c r="D6652">
        <v>15.498000000000001</v>
      </c>
    </row>
    <row r="6653" spans="1:4" x14ac:dyDescent="0.35">
      <c r="A6653">
        <v>21.184000000000001</v>
      </c>
      <c r="B6653">
        <v>2</v>
      </c>
      <c r="C6653">
        <v>0.6</v>
      </c>
      <c r="D6653">
        <v>-11.651199999999999</v>
      </c>
    </row>
    <row r="6654" spans="1:4" x14ac:dyDescent="0.35">
      <c r="A6654">
        <v>20.736000000000004</v>
      </c>
      <c r="B6654">
        <v>4</v>
      </c>
      <c r="C6654">
        <v>0.2</v>
      </c>
      <c r="D6654">
        <v>7.2576000000000001</v>
      </c>
    </row>
    <row r="6655" spans="1:4" x14ac:dyDescent="0.35">
      <c r="A6655">
        <v>213.42999999999995</v>
      </c>
      <c r="B6655">
        <v>5</v>
      </c>
      <c r="C6655">
        <v>0.3</v>
      </c>
      <c r="D6655">
        <v>-39.636999999999993</v>
      </c>
    </row>
    <row r="6656" spans="1:4" x14ac:dyDescent="0.35">
      <c r="A6656">
        <v>333.57600000000002</v>
      </c>
      <c r="B6656">
        <v>3</v>
      </c>
      <c r="C6656">
        <v>0.2</v>
      </c>
      <c r="D6656">
        <v>25.018199999999993</v>
      </c>
    </row>
    <row r="6657" spans="1:4" x14ac:dyDescent="0.35">
      <c r="A6657">
        <v>31.992000000000004</v>
      </c>
      <c r="B6657">
        <v>1</v>
      </c>
      <c r="C6657">
        <v>0.2</v>
      </c>
      <c r="D6657">
        <v>4.7987999999999964</v>
      </c>
    </row>
    <row r="6658" spans="1:4" x14ac:dyDescent="0.35">
      <c r="A6658">
        <v>51.168000000000006</v>
      </c>
      <c r="B6658">
        <v>2</v>
      </c>
      <c r="C6658">
        <v>0.2</v>
      </c>
      <c r="D6658">
        <v>-6.3960000000000008</v>
      </c>
    </row>
    <row r="6659" spans="1:4" x14ac:dyDescent="0.35">
      <c r="A6659">
        <v>10.64</v>
      </c>
      <c r="B6659">
        <v>5</v>
      </c>
      <c r="C6659">
        <v>0.2</v>
      </c>
      <c r="D6659">
        <v>3.8570000000000002</v>
      </c>
    </row>
    <row r="6660" spans="1:4" x14ac:dyDescent="0.35">
      <c r="A6660">
        <v>68.703999999999994</v>
      </c>
      <c r="B6660">
        <v>2</v>
      </c>
      <c r="C6660">
        <v>0.2</v>
      </c>
      <c r="D6660">
        <v>16.317200000000003</v>
      </c>
    </row>
    <row r="6661" spans="1:4" x14ac:dyDescent="0.35">
      <c r="A6661">
        <v>386.91</v>
      </c>
      <c r="B6661">
        <v>9</v>
      </c>
      <c r="C6661">
        <v>0.5</v>
      </c>
      <c r="D6661">
        <v>-185.71679999999998</v>
      </c>
    </row>
    <row r="6662" spans="1:4" x14ac:dyDescent="0.35">
      <c r="A6662">
        <v>39.659999999999997</v>
      </c>
      <c r="B6662">
        <v>2</v>
      </c>
      <c r="C6662">
        <v>0</v>
      </c>
      <c r="D6662">
        <v>11.897999999999996</v>
      </c>
    </row>
    <row r="6663" spans="1:4" x14ac:dyDescent="0.35">
      <c r="A6663">
        <v>113.92</v>
      </c>
      <c r="B6663">
        <v>2</v>
      </c>
      <c r="C6663">
        <v>0</v>
      </c>
      <c r="D6663">
        <v>33.036799999999985</v>
      </c>
    </row>
    <row r="6664" spans="1:4" x14ac:dyDescent="0.35">
      <c r="A6664">
        <v>447.85999999999996</v>
      </c>
      <c r="B6664">
        <v>7</v>
      </c>
      <c r="C6664">
        <v>0</v>
      </c>
      <c r="D6664">
        <v>210.49419999999998</v>
      </c>
    </row>
    <row r="6665" spans="1:4" x14ac:dyDescent="0.35">
      <c r="A6665">
        <v>356.85</v>
      </c>
      <c r="B6665">
        <v>5</v>
      </c>
      <c r="C6665">
        <v>0</v>
      </c>
      <c r="D6665">
        <v>60.664499999999961</v>
      </c>
    </row>
    <row r="6666" spans="1:4" x14ac:dyDescent="0.35">
      <c r="A6666">
        <v>251.57999999999998</v>
      </c>
      <c r="B6666">
        <v>7</v>
      </c>
      <c r="C6666">
        <v>0</v>
      </c>
      <c r="D6666">
        <v>113.21099999999998</v>
      </c>
    </row>
    <row r="6667" spans="1:4" x14ac:dyDescent="0.35">
      <c r="A6667">
        <v>219.84000000000003</v>
      </c>
      <c r="B6667">
        <v>5</v>
      </c>
      <c r="C6667">
        <v>0.2</v>
      </c>
      <c r="D6667">
        <v>79.691999999999979</v>
      </c>
    </row>
    <row r="6668" spans="1:4" x14ac:dyDescent="0.35">
      <c r="A6668">
        <v>42.85</v>
      </c>
      <c r="B6668">
        <v>5</v>
      </c>
      <c r="C6668">
        <v>0</v>
      </c>
      <c r="D6668">
        <v>15.426000000000002</v>
      </c>
    </row>
    <row r="6669" spans="1:4" x14ac:dyDescent="0.35">
      <c r="A6669">
        <v>6.16</v>
      </c>
      <c r="B6669">
        <v>2</v>
      </c>
      <c r="C6669">
        <v>0</v>
      </c>
      <c r="D6669">
        <v>2.9567999999999999</v>
      </c>
    </row>
    <row r="6670" spans="1:4" x14ac:dyDescent="0.35">
      <c r="A6670">
        <v>17</v>
      </c>
      <c r="B6670">
        <v>2</v>
      </c>
      <c r="C6670">
        <v>0</v>
      </c>
      <c r="D6670">
        <v>4.42</v>
      </c>
    </row>
    <row r="6671" spans="1:4" x14ac:dyDescent="0.35">
      <c r="A6671">
        <v>87.4</v>
      </c>
      <c r="B6671">
        <v>5</v>
      </c>
      <c r="C6671">
        <v>0</v>
      </c>
      <c r="D6671">
        <v>34.960000000000008</v>
      </c>
    </row>
    <row r="6672" spans="1:4" x14ac:dyDescent="0.35">
      <c r="A6672">
        <v>29.84</v>
      </c>
      <c r="B6672">
        <v>2</v>
      </c>
      <c r="C6672">
        <v>0</v>
      </c>
      <c r="D6672">
        <v>13.427999999999997</v>
      </c>
    </row>
    <row r="6673" spans="1:4" x14ac:dyDescent="0.35">
      <c r="A6673">
        <v>49.568000000000005</v>
      </c>
      <c r="B6673">
        <v>2</v>
      </c>
      <c r="C6673">
        <v>0.2</v>
      </c>
      <c r="D6673">
        <v>17.348799999999997</v>
      </c>
    </row>
    <row r="6674" spans="1:4" x14ac:dyDescent="0.35">
      <c r="A6674">
        <v>265.85999999999996</v>
      </c>
      <c r="B6674">
        <v>7</v>
      </c>
      <c r="C6674">
        <v>0</v>
      </c>
      <c r="D6674">
        <v>79.757999999999967</v>
      </c>
    </row>
    <row r="6675" spans="1:4" x14ac:dyDescent="0.35">
      <c r="A6675">
        <v>67.959999999999994</v>
      </c>
      <c r="B6675">
        <v>4</v>
      </c>
      <c r="C6675">
        <v>0</v>
      </c>
      <c r="D6675">
        <v>12.232799999999997</v>
      </c>
    </row>
    <row r="6676" spans="1:4" x14ac:dyDescent="0.35">
      <c r="A6676">
        <v>10.92</v>
      </c>
      <c r="B6676">
        <v>6</v>
      </c>
      <c r="C6676">
        <v>0</v>
      </c>
      <c r="D6676">
        <v>4.9139999999999997</v>
      </c>
    </row>
    <row r="6677" spans="1:4" x14ac:dyDescent="0.35">
      <c r="A6677">
        <v>83.9</v>
      </c>
      <c r="B6677">
        <v>2</v>
      </c>
      <c r="C6677">
        <v>0</v>
      </c>
      <c r="D6677">
        <v>22.653000000000006</v>
      </c>
    </row>
    <row r="6678" spans="1:4" x14ac:dyDescent="0.35">
      <c r="A6678">
        <v>19.75</v>
      </c>
      <c r="B6678">
        <v>5</v>
      </c>
      <c r="C6678">
        <v>0</v>
      </c>
      <c r="D6678">
        <v>5.1350000000000007</v>
      </c>
    </row>
    <row r="6679" spans="1:4" x14ac:dyDescent="0.35">
      <c r="A6679">
        <v>393.54</v>
      </c>
      <c r="B6679">
        <v>3</v>
      </c>
      <c r="C6679">
        <v>0</v>
      </c>
      <c r="D6679">
        <v>165.28680000000003</v>
      </c>
    </row>
    <row r="6680" spans="1:4" x14ac:dyDescent="0.35">
      <c r="A6680">
        <v>46.872</v>
      </c>
      <c r="B6680">
        <v>7</v>
      </c>
      <c r="C6680">
        <v>0.2</v>
      </c>
      <c r="D6680">
        <v>3.5153999999999979</v>
      </c>
    </row>
    <row r="6681" spans="1:4" x14ac:dyDescent="0.35">
      <c r="A6681">
        <v>10.9</v>
      </c>
      <c r="B6681">
        <v>1</v>
      </c>
      <c r="C6681">
        <v>0</v>
      </c>
      <c r="D6681">
        <v>2.8339999999999996</v>
      </c>
    </row>
    <row r="6682" spans="1:4" x14ac:dyDescent="0.35">
      <c r="A6682">
        <v>79.92</v>
      </c>
      <c r="B6682">
        <v>4</v>
      </c>
      <c r="C6682">
        <v>0</v>
      </c>
      <c r="D6682">
        <v>37.562399999999997</v>
      </c>
    </row>
    <row r="6683" spans="1:4" x14ac:dyDescent="0.35">
      <c r="A6683">
        <v>146.82</v>
      </c>
      <c r="B6683">
        <v>3</v>
      </c>
      <c r="C6683">
        <v>0</v>
      </c>
      <c r="D6683">
        <v>73.41</v>
      </c>
    </row>
    <row r="6684" spans="1:4" x14ac:dyDescent="0.35">
      <c r="A6684">
        <v>3.6</v>
      </c>
      <c r="B6684">
        <v>2</v>
      </c>
      <c r="C6684">
        <v>0</v>
      </c>
      <c r="D6684">
        <v>1.728</v>
      </c>
    </row>
    <row r="6685" spans="1:4" x14ac:dyDescent="0.35">
      <c r="A6685">
        <v>20.04</v>
      </c>
      <c r="B6685">
        <v>6</v>
      </c>
      <c r="C6685">
        <v>0</v>
      </c>
      <c r="D6685">
        <v>8.8176000000000023</v>
      </c>
    </row>
    <row r="6686" spans="1:4" x14ac:dyDescent="0.35">
      <c r="A6686">
        <v>180.01600000000002</v>
      </c>
      <c r="B6686">
        <v>1</v>
      </c>
      <c r="C6686">
        <v>0.2</v>
      </c>
      <c r="D6686">
        <v>-15.751400000000004</v>
      </c>
    </row>
    <row r="6687" spans="1:4" x14ac:dyDescent="0.35">
      <c r="A6687">
        <v>41.552</v>
      </c>
      <c r="B6687">
        <v>2</v>
      </c>
      <c r="C6687">
        <v>0.6</v>
      </c>
      <c r="D6687">
        <v>-19.737199999999994</v>
      </c>
    </row>
    <row r="6688" spans="1:4" x14ac:dyDescent="0.35">
      <c r="A6688">
        <v>13.120000000000001</v>
      </c>
      <c r="B6688">
        <v>5</v>
      </c>
      <c r="C6688">
        <v>0.2</v>
      </c>
      <c r="D6688">
        <v>1.4759999999999982</v>
      </c>
    </row>
    <row r="6689" spans="1:4" x14ac:dyDescent="0.35">
      <c r="A6689">
        <v>1117.92</v>
      </c>
      <c r="B6689">
        <v>4</v>
      </c>
      <c r="C6689">
        <v>0</v>
      </c>
      <c r="D6689">
        <v>55.895999999999958</v>
      </c>
    </row>
    <row r="6690" spans="1:4" x14ac:dyDescent="0.35">
      <c r="A6690">
        <v>111.96</v>
      </c>
      <c r="B6690">
        <v>4</v>
      </c>
      <c r="C6690">
        <v>0</v>
      </c>
      <c r="D6690">
        <v>21.27239999999999</v>
      </c>
    </row>
    <row r="6691" spans="1:4" x14ac:dyDescent="0.35">
      <c r="A6691">
        <v>12.160000000000002</v>
      </c>
      <c r="B6691">
        <v>5</v>
      </c>
      <c r="C6691">
        <v>0.2</v>
      </c>
      <c r="D6691">
        <v>2.1279999999999988</v>
      </c>
    </row>
    <row r="6692" spans="1:4" x14ac:dyDescent="0.35">
      <c r="A6692">
        <v>17.52</v>
      </c>
      <c r="B6692">
        <v>4</v>
      </c>
      <c r="C6692">
        <v>0</v>
      </c>
      <c r="D6692">
        <v>8.4095999999999993</v>
      </c>
    </row>
    <row r="6693" spans="1:4" x14ac:dyDescent="0.35">
      <c r="A6693">
        <v>155.88</v>
      </c>
      <c r="B6693">
        <v>6</v>
      </c>
      <c r="C6693">
        <v>0</v>
      </c>
      <c r="D6693">
        <v>54.558</v>
      </c>
    </row>
    <row r="6694" spans="1:4" x14ac:dyDescent="0.35">
      <c r="A6694">
        <v>477.51</v>
      </c>
      <c r="B6694">
        <v>11</v>
      </c>
      <c r="C6694">
        <v>0</v>
      </c>
      <c r="D6694">
        <v>219.65459999999999</v>
      </c>
    </row>
    <row r="6695" spans="1:4" x14ac:dyDescent="0.35">
      <c r="A6695">
        <v>164.88</v>
      </c>
      <c r="B6695">
        <v>3</v>
      </c>
      <c r="C6695">
        <v>0</v>
      </c>
      <c r="D6695">
        <v>80.791200000000003</v>
      </c>
    </row>
    <row r="6696" spans="1:4" x14ac:dyDescent="0.35">
      <c r="A6696">
        <v>47.97</v>
      </c>
      <c r="B6696">
        <v>3</v>
      </c>
      <c r="C6696">
        <v>0</v>
      </c>
      <c r="D6696">
        <v>14.870699999999998</v>
      </c>
    </row>
    <row r="6697" spans="1:4" x14ac:dyDescent="0.35">
      <c r="A6697">
        <v>415.17600000000004</v>
      </c>
      <c r="B6697">
        <v>3</v>
      </c>
      <c r="C6697">
        <v>0.2</v>
      </c>
      <c r="D6697">
        <v>134.93219999999999</v>
      </c>
    </row>
    <row r="6698" spans="1:4" x14ac:dyDescent="0.35">
      <c r="A6698">
        <v>35.231999999999999</v>
      </c>
      <c r="B6698">
        <v>3</v>
      </c>
      <c r="C6698">
        <v>0.2</v>
      </c>
      <c r="D6698">
        <v>11.450399999999998</v>
      </c>
    </row>
    <row r="6699" spans="1:4" x14ac:dyDescent="0.35">
      <c r="A6699">
        <v>54.96</v>
      </c>
      <c r="B6699">
        <v>1</v>
      </c>
      <c r="C6699">
        <v>0</v>
      </c>
      <c r="D6699">
        <v>26.930399999999999</v>
      </c>
    </row>
    <row r="6700" spans="1:4" x14ac:dyDescent="0.35">
      <c r="A6700">
        <v>16.34</v>
      </c>
      <c r="B6700">
        <v>2</v>
      </c>
      <c r="C6700">
        <v>0</v>
      </c>
      <c r="D6700">
        <v>7.6798000000000002</v>
      </c>
    </row>
    <row r="6701" spans="1:4" x14ac:dyDescent="0.35">
      <c r="A6701">
        <v>225.29600000000002</v>
      </c>
      <c r="B6701">
        <v>2</v>
      </c>
      <c r="C6701">
        <v>0.2</v>
      </c>
      <c r="D6701">
        <v>22.529599999999995</v>
      </c>
    </row>
    <row r="6702" spans="1:4" x14ac:dyDescent="0.35">
      <c r="A6702">
        <v>50.352000000000004</v>
      </c>
      <c r="B6702">
        <v>3</v>
      </c>
      <c r="C6702">
        <v>0.2</v>
      </c>
      <c r="D6702">
        <v>17.623199999999997</v>
      </c>
    </row>
    <row r="6703" spans="1:4" x14ac:dyDescent="0.35">
      <c r="A6703">
        <v>163.136</v>
      </c>
      <c r="B6703">
        <v>4</v>
      </c>
      <c r="C6703">
        <v>0.2</v>
      </c>
      <c r="D6703">
        <v>20.391999999999989</v>
      </c>
    </row>
    <row r="6704" spans="1:4" x14ac:dyDescent="0.35">
      <c r="A6704">
        <v>6.4080000000000004</v>
      </c>
      <c r="B6704">
        <v>4</v>
      </c>
      <c r="C6704">
        <v>0.7</v>
      </c>
      <c r="D6704">
        <v>-4.9127999999999989</v>
      </c>
    </row>
    <row r="6705" spans="1:4" x14ac:dyDescent="0.35">
      <c r="A6705">
        <v>217.58400000000003</v>
      </c>
      <c r="B6705">
        <v>2</v>
      </c>
      <c r="C6705">
        <v>0.2</v>
      </c>
      <c r="D6705">
        <v>19.03860000000001</v>
      </c>
    </row>
    <row r="6706" spans="1:4" x14ac:dyDescent="0.35">
      <c r="A6706">
        <v>5.43</v>
      </c>
      <c r="B6706">
        <v>3</v>
      </c>
      <c r="C6706">
        <v>0</v>
      </c>
      <c r="D6706">
        <v>1.7918999999999998</v>
      </c>
    </row>
    <row r="6707" spans="1:4" x14ac:dyDescent="0.35">
      <c r="A6707">
        <v>143.976</v>
      </c>
      <c r="B6707">
        <v>3</v>
      </c>
      <c r="C6707">
        <v>0.2</v>
      </c>
      <c r="D6707">
        <v>8.998500000000007</v>
      </c>
    </row>
    <row r="6708" spans="1:4" x14ac:dyDescent="0.35">
      <c r="A6708">
        <v>519.67999999999995</v>
      </c>
      <c r="B6708">
        <v>7</v>
      </c>
      <c r="C6708">
        <v>0.2</v>
      </c>
      <c r="D6708">
        <v>58.46399999999997</v>
      </c>
    </row>
    <row r="6709" spans="1:4" x14ac:dyDescent="0.35">
      <c r="A6709">
        <v>7.83</v>
      </c>
      <c r="B6709">
        <v>3</v>
      </c>
      <c r="C6709">
        <v>0</v>
      </c>
      <c r="D6709">
        <v>3.6017999999999999</v>
      </c>
    </row>
    <row r="6710" spans="1:4" x14ac:dyDescent="0.35">
      <c r="A6710">
        <v>883.84</v>
      </c>
      <c r="B6710">
        <v>4</v>
      </c>
      <c r="C6710">
        <v>0.2</v>
      </c>
      <c r="D6710">
        <v>99.431999999999931</v>
      </c>
    </row>
    <row r="6711" spans="1:4" x14ac:dyDescent="0.35">
      <c r="A6711">
        <v>230.35200000000003</v>
      </c>
      <c r="B6711">
        <v>3</v>
      </c>
      <c r="C6711">
        <v>0.2</v>
      </c>
      <c r="D6711">
        <v>20.155800000000013</v>
      </c>
    </row>
    <row r="6712" spans="1:4" x14ac:dyDescent="0.35">
      <c r="A6712">
        <v>273.92</v>
      </c>
      <c r="B6712">
        <v>8</v>
      </c>
      <c r="C6712">
        <v>0.2</v>
      </c>
      <c r="D6712">
        <v>99.295999999999978</v>
      </c>
    </row>
    <row r="6713" spans="1:4" x14ac:dyDescent="0.35">
      <c r="A6713">
        <v>9.9120000000000008</v>
      </c>
      <c r="B6713">
        <v>3</v>
      </c>
      <c r="C6713">
        <v>0.2</v>
      </c>
      <c r="D6713">
        <v>1.2389999999999994</v>
      </c>
    </row>
    <row r="6714" spans="1:4" x14ac:dyDescent="0.35">
      <c r="A6714">
        <v>266.35200000000003</v>
      </c>
      <c r="B6714">
        <v>6</v>
      </c>
      <c r="C6714">
        <v>0.6</v>
      </c>
      <c r="D6714">
        <v>-292.98719999999997</v>
      </c>
    </row>
    <row r="6715" spans="1:4" x14ac:dyDescent="0.35">
      <c r="A6715">
        <v>56.328000000000003</v>
      </c>
      <c r="B6715">
        <v>3</v>
      </c>
      <c r="C6715">
        <v>0.6</v>
      </c>
      <c r="D6715">
        <v>-26.755799999999994</v>
      </c>
    </row>
    <row r="6716" spans="1:4" x14ac:dyDescent="0.35">
      <c r="A6716">
        <v>39.264000000000003</v>
      </c>
      <c r="B6716">
        <v>3</v>
      </c>
      <c r="C6716">
        <v>0.2</v>
      </c>
      <c r="D6716">
        <v>-4.908000000000003</v>
      </c>
    </row>
    <row r="6717" spans="1:4" x14ac:dyDescent="0.35">
      <c r="A6717">
        <v>95.231999999999999</v>
      </c>
      <c r="B6717">
        <v>6</v>
      </c>
      <c r="C6717">
        <v>0.2</v>
      </c>
      <c r="D6717">
        <v>24.998400000000011</v>
      </c>
    </row>
    <row r="6718" spans="1:4" x14ac:dyDescent="0.35">
      <c r="A6718">
        <v>30</v>
      </c>
      <c r="B6718">
        <v>6</v>
      </c>
      <c r="C6718">
        <v>0</v>
      </c>
      <c r="D6718">
        <v>14.399999999999999</v>
      </c>
    </row>
    <row r="6719" spans="1:4" x14ac:dyDescent="0.35">
      <c r="A6719">
        <v>25.92</v>
      </c>
      <c r="B6719">
        <v>4</v>
      </c>
      <c r="C6719">
        <v>0</v>
      </c>
      <c r="D6719">
        <v>12.700800000000001</v>
      </c>
    </row>
    <row r="6720" spans="1:4" x14ac:dyDescent="0.35">
      <c r="A6720">
        <v>159.91999999999999</v>
      </c>
      <c r="B6720">
        <v>4</v>
      </c>
      <c r="C6720">
        <v>0</v>
      </c>
      <c r="D6720">
        <v>31.983999999999995</v>
      </c>
    </row>
    <row r="6721" spans="1:4" x14ac:dyDescent="0.35">
      <c r="A6721">
        <v>34.944000000000003</v>
      </c>
      <c r="B6721">
        <v>3</v>
      </c>
      <c r="C6721">
        <v>0.2</v>
      </c>
      <c r="D6721">
        <v>3.0576000000000008</v>
      </c>
    </row>
    <row r="6722" spans="1:4" x14ac:dyDescent="0.35">
      <c r="A6722">
        <v>149.94999999999999</v>
      </c>
      <c r="B6722">
        <v>5</v>
      </c>
      <c r="C6722">
        <v>0</v>
      </c>
      <c r="D6722">
        <v>31.489499999999992</v>
      </c>
    </row>
    <row r="6723" spans="1:4" x14ac:dyDescent="0.35">
      <c r="A6723">
        <v>23.32</v>
      </c>
      <c r="B6723">
        <v>2</v>
      </c>
      <c r="C6723">
        <v>0</v>
      </c>
      <c r="D6723">
        <v>6.0632000000000019</v>
      </c>
    </row>
    <row r="6724" spans="1:4" x14ac:dyDescent="0.35">
      <c r="A6724">
        <v>16.740000000000002</v>
      </c>
      <c r="B6724">
        <v>3</v>
      </c>
      <c r="C6724">
        <v>0</v>
      </c>
      <c r="D6724">
        <v>4.8545999999999978</v>
      </c>
    </row>
    <row r="6725" spans="1:4" x14ac:dyDescent="0.35">
      <c r="A6725">
        <v>14.82</v>
      </c>
      <c r="B6725">
        <v>6</v>
      </c>
      <c r="C6725">
        <v>0</v>
      </c>
      <c r="D6725">
        <v>6.9654000000000007</v>
      </c>
    </row>
    <row r="6726" spans="1:4" x14ac:dyDescent="0.35">
      <c r="A6726">
        <v>10.47</v>
      </c>
      <c r="B6726">
        <v>3</v>
      </c>
      <c r="C6726">
        <v>0</v>
      </c>
      <c r="D6726">
        <v>4.8162000000000003</v>
      </c>
    </row>
    <row r="6727" spans="1:4" x14ac:dyDescent="0.35">
      <c r="A6727">
        <v>11.07</v>
      </c>
      <c r="B6727">
        <v>3</v>
      </c>
      <c r="C6727">
        <v>0</v>
      </c>
      <c r="D6727">
        <v>5.2028999999999996</v>
      </c>
    </row>
    <row r="6728" spans="1:4" x14ac:dyDescent="0.35">
      <c r="A6728">
        <v>20.704000000000001</v>
      </c>
      <c r="B6728">
        <v>4</v>
      </c>
      <c r="C6728">
        <v>0.2</v>
      </c>
      <c r="D6728">
        <v>7.7639999999999993</v>
      </c>
    </row>
    <row r="6729" spans="1:4" x14ac:dyDescent="0.35">
      <c r="A6729">
        <v>177.2</v>
      </c>
      <c r="B6729">
        <v>5</v>
      </c>
      <c r="C6729">
        <v>0</v>
      </c>
      <c r="D6729">
        <v>83.283999999999992</v>
      </c>
    </row>
    <row r="6730" spans="1:4" x14ac:dyDescent="0.35">
      <c r="A6730">
        <v>50.496000000000002</v>
      </c>
      <c r="B6730">
        <v>6</v>
      </c>
      <c r="C6730">
        <v>0.2</v>
      </c>
      <c r="D6730">
        <v>8.2055999999999987</v>
      </c>
    </row>
    <row r="6731" spans="1:4" x14ac:dyDescent="0.35">
      <c r="A6731">
        <v>6.1290000000000004</v>
      </c>
      <c r="B6731">
        <v>3</v>
      </c>
      <c r="C6731">
        <v>0.7</v>
      </c>
      <c r="D6731">
        <v>-4.4945999999999984</v>
      </c>
    </row>
    <row r="6732" spans="1:4" x14ac:dyDescent="0.35">
      <c r="A6732">
        <v>643.13599999999997</v>
      </c>
      <c r="B6732">
        <v>4</v>
      </c>
      <c r="C6732">
        <v>0.2</v>
      </c>
      <c r="D6732">
        <v>56.274400000000014</v>
      </c>
    </row>
    <row r="6733" spans="1:4" x14ac:dyDescent="0.35">
      <c r="A6733">
        <v>20.736000000000004</v>
      </c>
      <c r="B6733">
        <v>4</v>
      </c>
      <c r="C6733">
        <v>0.2</v>
      </c>
      <c r="D6733">
        <v>7.2576000000000001</v>
      </c>
    </row>
    <row r="6734" spans="1:4" x14ac:dyDescent="0.35">
      <c r="A6734">
        <v>177.536</v>
      </c>
      <c r="B6734">
        <v>4</v>
      </c>
      <c r="C6734">
        <v>0.2</v>
      </c>
      <c r="D6734">
        <v>62.137599999999992</v>
      </c>
    </row>
    <row r="6735" spans="1:4" x14ac:dyDescent="0.35">
      <c r="A6735">
        <v>32.432000000000002</v>
      </c>
      <c r="B6735">
        <v>2</v>
      </c>
      <c r="C6735">
        <v>0.2</v>
      </c>
      <c r="D6735">
        <v>3.2432000000000016</v>
      </c>
    </row>
    <row r="6736" spans="1:4" x14ac:dyDescent="0.35">
      <c r="A6736">
        <v>11.696</v>
      </c>
      <c r="B6736">
        <v>2</v>
      </c>
      <c r="C6736">
        <v>0.2</v>
      </c>
      <c r="D6736">
        <v>3.9473999999999996</v>
      </c>
    </row>
    <row r="6737" spans="1:4" x14ac:dyDescent="0.35">
      <c r="A6737">
        <v>113.76</v>
      </c>
      <c r="B6737">
        <v>3</v>
      </c>
      <c r="C6737">
        <v>0</v>
      </c>
      <c r="D6737">
        <v>44.366400000000006</v>
      </c>
    </row>
    <row r="6738" spans="1:4" x14ac:dyDescent="0.35">
      <c r="A6738">
        <v>579.51</v>
      </c>
      <c r="B6738">
        <v>3</v>
      </c>
      <c r="C6738">
        <v>0</v>
      </c>
      <c r="D6738">
        <v>81.131400000000014</v>
      </c>
    </row>
    <row r="6739" spans="1:4" x14ac:dyDescent="0.35">
      <c r="A6739">
        <v>150.66</v>
      </c>
      <c r="B6739">
        <v>9</v>
      </c>
      <c r="C6739">
        <v>0</v>
      </c>
      <c r="D6739">
        <v>6.0263999999999918</v>
      </c>
    </row>
    <row r="6740" spans="1:4" x14ac:dyDescent="0.35">
      <c r="A6740">
        <v>48.032000000000004</v>
      </c>
      <c r="B6740">
        <v>4</v>
      </c>
      <c r="C6740">
        <v>0.2</v>
      </c>
      <c r="D6740">
        <v>15.610399999999993</v>
      </c>
    </row>
    <row r="6741" spans="1:4" x14ac:dyDescent="0.35">
      <c r="A6741">
        <v>102.624</v>
      </c>
      <c r="B6741">
        <v>3</v>
      </c>
      <c r="C6741">
        <v>0.2</v>
      </c>
      <c r="D6741">
        <v>7.6968000000000032</v>
      </c>
    </row>
    <row r="6742" spans="1:4" x14ac:dyDescent="0.35">
      <c r="A6742">
        <v>359.77199999999999</v>
      </c>
      <c r="B6742">
        <v>2</v>
      </c>
      <c r="C6742">
        <v>0.3</v>
      </c>
      <c r="D6742">
        <v>-5.1396000000000583</v>
      </c>
    </row>
    <row r="6743" spans="1:4" x14ac:dyDescent="0.35">
      <c r="A6743">
        <v>13.392000000000001</v>
      </c>
      <c r="B6743">
        <v>3</v>
      </c>
      <c r="C6743">
        <v>0.2</v>
      </c>
      <c r="D6743">
        <v>3.1806000000000005</v>
      </c>
    </row>
    <row r="6744" spans="1:4" x14ac:dyDescent="0.35">
      <c r="A6744">
        <v>122.13600000000001</v>
      </c>
      <c r="B6744">
        <v>3</v>
      </c>
      <c r="C6744">
        <v>0.2</v>
      </c>
      <c r="D6744">
        <v>-13.740299999999994</v>
      </c>
    </row>
    <row r="6745" spans="1:4" x14ac:dyDescent="0.35">
      <c r="A6745">
        <v>35.880000000000003</v>
      </c>
      <c r="B6745">
        <v>6</v>
      </c>
      <c r="C6745">
        <v>0</v>
      </c>
      <c r="D6745">
        <v>16.146000000000001</v>
      </c>
    </row>
    <row r="6746" spans="1:4" x14ac:dyDescent="0.35">
      <c r="A6746">
        <v>479.952</v>
      </c>
      <c r="B6746">
        <v>6</v>
      </c>
      <c r="C6746">
        <v>0.2</v>
      </c>
      <c r="D6746">
        <v>107.98920000000001</v>
      </c>
    </row>
    <row r="6747" spans="1:4" x14ac:dyDescent="0.35">
      <c r="A6747">
        <v>23.92</v>
      </c>
      <c r="B6747">
        <v>5</v>
      </c>
      <c r="C6747">
        <v>0.2</v>
      </c>
      <c r="D6747">
        <v>1.7940000000000005</v>
      </c>
    </row>
    <row r="6748" spans="1:4" x14ac:dyDescent="0.35">
      <c r="A6748">
        <v>629.94999999999993</v>
      </c>
      <c r="B6748">
        <v>5</v>
      </c>
      <c r="C6748">
        <v>0</v>
      </c>
      <c r="D6748">
        <v>163.78700000000003</v>
      </c>
    </row>
    <row r="6749" spans="1:4" x14ac:dyDescent="0.35">
      <c r="A6749">
        <v>14.952000000000002</v>
      </c>
      <c r="B6749">
        <v>1</v>
      </c>
      <c r="C6749">
        <v>0.2</v>
      </c>
      <c r="D6749">
        <v>5.0462999999999996</v>
      </c>
    </row>
    <row r="6750" spans="1:4" x14ac:dyDescent="0.35">
      <c r="A6750">
        <v>17.940000000000001</v>
      </c>
      <c r="B6750">
        <v>3</v>
      </c>
      <c r="C6750">
        <v>0</v>
      </c>
      <c r="D6750">
        <v>8.0730000000000004</v>
      </c>
    </row>
    <row r="6751" spans="1:4" x14ac:dyDescent="0.35">
      <c r="A6751">
        <v>116.98</v>
      </c>
      <c r="B6751">
        <v>2</v>
      </c>
      <c r="C6751">
        <v>0</v>
      </c>
      <c r="D6751">
        <v>29.245000000000005</v>
      </c>
    </row>
    <row r="6752" spans="1:4" x14ac:dyDescent="0.35">
      <c r="A6752">
        <v>121.96</v>
      </c>
      <c r="B6752">
        <v>2</v>
      </c>
      <c r="C6752">
        <v>0</v>
      </c>
      <c r="D6752">
        <v>20.733199999999997</v>
      </c>
    </row>
    <row r="6753" spans="1:4" x14ac:dyDescent="0.35">
      <c r="A6753">
        <v>8.74</v>
      </c>
      <c r="B6753">
        <v>2</v>
      </c>
      <c r="C6753">
        <v>0</v>
      </c>
      <c r="D6753">
        <v>2.2724000000000002</v>
      </c>
    </row>
    <row r="6754" spans="1:4" x14ac:dyDescent="0.35">
      <c r="A6754">
        <v>61.96</v>
      </c>
      <c r="B6754">
        <v>2</v>
      </c>
      <c r="C6754">
        <v>0</v>
      </c>
      <c r="D6754">
        <v>27.881999999999998</v>
      </c>
    </row>
    <row r="6755" spans="1:4" x14ac:dyDescent="0.35">
      <c r="A6755">
        <v>7.96</v>
      </c>
      <c r="B6755">
        <v>2</v>
      </c>
      <c r="C6755">
        <v>0</v>
      </c>
      <c r="D6755">
        <v>3.7412000000000001</v>
      </c>
    </row>
    <row r="6756" spans="1:4" x14ac:dyDescent="0.35">
      <c r="A6756">
        <v>275.24</v>
      </c>
      <c r="B6756">
        <v>4</v>
      </c>
      <c r="C6756">
        <v>0</v>
      </c>
      <c r="D6756">
        <v>121.10560000000001</v>
      </c>
    </row>
    <row r="6757" spans="1:4" x14ac:dyDescent="0.35">
      <c r="A6757">
        <v>47.400000000000006</v>
      </c>
      <c r="B6757">
        <v>5</v>
      </c>
      <c r="C6757">
        <v>0</v>
      </c>
      <c r="D6757">
        <v>18.960000000000004</v>
      </c>
    </row>
    <row r="6758" spans="1:4" x14ac:dyDescent="0.35">
      <c r="A6758">
        <v>512.96</v>
      </c>
      <c r="B6758">
        <v>4</v>
      </c>
      <c r="C6758">
        <v>0</v>
      </c>
      <c r="D6758">
        <v>143.62880000000001</v>
      </c>
    </row>
    <row r="6759" spans="1:4" x14ac:dyDescent="0.35">
      <c r="A6759">
        <v>395.93999999999994</v>
      </c>
      <c r="B6759">
        <v>6</v>
      </c>
      <c r="C6759">
        <v>0</v>
      </c>
      <c r="D6759">
        <v>102.94440000000002</v>
      </c>
    </row>
    <row r="6760" spans="1:4" x14ac:dyDescent="0.35">
      <c r="A6760">
        <v>81.96</v>
      </c>
      <c r="B6760">
        <v>2</v>
      </c>
      <c r="C6760">
        <v>0</v>
      </c>
      <c r="D6760">
        <v>0</v>
      </c>
    </row>
    <row r="6761" spans="1:4" x14ac:dyDescent="0.35">
      <c r="A6761">
        <v>32.776000000000003</v>
      </c>
      <c r="B6761">
        <v>1</v>
      </c>
      <c r="C6761">
        <v>0.2</v>
      </c>
      <c r="D6761">
        <v>2.4581999999999997</v>
      </c>
    </row>
    <row r="6762" spans="1:4" x14ac:dyDescent="0.35">
      <c r="A6762">
        <v>272.94</v>
      </c>
      <c r="B6762">
        <v>3</v>
      </c>
      <c r="C6762">
        <v>0</v>
      </c>
      <c r="D6762">
        <v>0</v>
      </c>
    </row>
    <row r="6763" spans="1:4" x14ac:dyDescent="0.35">
      <c r="A6763">
        <v>253.76399999999998</v>
      </c>
      <c r="B6763">
        <v>2</v>
      </c>
      <c r="C6763">
        <v>0.1</v>
      </c>
      <c r="D6763">
        <v>31.015599999999978</v>
      </c>
    </row>
    <row r="6764" spans="1:4" x14ac:dyDescent="0.35">
      <c r="A6764">
        <v>29.24</v>
      </c>
      <c r="B6764">
        <v>5</v>
      </c>
      <c r="C6764">
        <v>0.2</v>
      </c>
      <c r="D6764">
        <v>9.8685000000000009</v>
      </c>
    </row>
    <row r="6765" spans="1:4" x14ac:dyDescent="0.35">
      <c r="A6765">
        <v>35.167999999999999</v>
      </c>
      <c r="B6765">
        <v>2</v>
      </c>
      <c r="C6765">
        <v>0.2</v>
      </c>
      <c r="D6765">
        <v>-8.3524000000000012</v>
      </c>
    </row>
    <row r="6766" spans="1:4" x14ac:dyDescent="0.35">
      <c r="A6766">
        <v>1362.8999999999999</v>
      </c>
      <c r="B6766">
        <v>3</v>
      </c>
      <c r="C6766">
        <v>0.3</v>
      </c>
      <c r="D6766">
        <v>-19.470000000000141</v>
      </c>
    </row>
    <row r="6767" spans="1:4" x14ac:dyDescent="0.35">
      <c r="A6767">
        <v>317.05799999999999</v>
      </c>
      <c r="B6767">
        <v>3</v>
      </c>
      <c r="C6767">
        <v>0.3</v>
      </c>
      <c r="D6767">
        <v>-18.117599999999996</v>
      </c>
    </row>
    <row r="6768" spans="1:4" x14ac:dyDescent="0.35">
      <c r="A6768">
        <v>15.76</v>
      </c>
      <c r="B6768">
        <v>2</v>
      </c>
      <c r="C6768">
        <v>0.2</v>
      </c>
      <c r="D6768">
        <v>3.5460000000000007</v>
      </c>
    </row>
    <row r="6769" spans="1:4" x14ac:dyDescent="0.35">
      <c r="A6769">
        <v>14.560000000000002</v>
      </c>
      <c r="B6769">
        <v>5</v>
      </c>
      <c r="C6769">
        <v>0.6</v>
      </c>
      <c r="D6769">
        <v>-6.1879999999999988</v>
      </c>
    </row>
    <row r="6770" spans="1:4" x14ac:dyDescent="0.35">
      <c r="A6770">
        <v>196.21</v>
      </c>
      <c r="B6770">
        <v>7</v>
      </c>
      <c r="C6770">
        <v>0</v>
      </c>
      <c r="D6770">
        <v>98.105000000000004</v>
      </c>
    </row>
    <row r="6771" spans="1:4" x14ac:dyDescent="0.35">
      <c r="A6771">
        <v>35.4</v>
      </c>
      <c r="B6771">
        <v>5</v>
      </c>
      <c r="C6771">
        <v>0</v>
      </c>
      <c r="D6771">
        <v>13.452000000000002</v>
      </c>
    </row>
    <row r="6772" spans="1:4" x14ac:dyDescent="0.35">
      <c r="A6772">
        <v>419.4</v>
      </c>
      <c r="B6772">
        <v>5</v>
      </c>
      <c r="C6772">
        <v>0.2</v>
      </c>
      <c r="D6772">
        <v>146.79</v>
      </c>
    </row>
    <row r="6773" spans="1:4" x14ac:dyDescent="0.35">
      <c r="A6773">
        <v>13.005000000000003</v>
      </c>
      <c r="B6773">
        <v>3</v>
      </c>
      <c r="C6773">
        <v>0.7</v>
      </c>
      <c r="D6773">
        <v>-9.9704999999999977</v>
      </c>
    </row>
    <row r="6774" spans="1:4" x14ac:dyDescent="0.35">
      <c r="A6774">
        <v>7.7120000000000006</v>
      </c>
      <c r="B6774">
        <v>2</v>
      </c>
      <c r="C6774">
        <v>0.2</v>
      </c>
      <c r="D6774">
        <v>2.7956000000000003</v>
      </c>
    </row>
    <row r="6775" spans="1:4" x14ac:dyDescent="0.35">
      <c r="A6775">
        <v>4.1760000000000002</v>
      </c>
      <c r="B6775">
        <v>1</v>
      </c>
      <c r="C6775">
        <v>0.2</v>
      </c>
      <c r="D6775">
        <v>1.3049999999999997</v>
      </c>
    </row>
    <row r="6776" spans="1:4" x14ac:dyDescent="0.35">
      <c r="A6776">
        <v>38.880000000000003</v>
      </c>
      <c r="B6776">
        <v>6</v>
      </c>
      <c r="C6776">
        <v>0</v>
      </c>
      <c r="D6776">
        <v>18.662400000000002</v>
      </c>
    </row>
    <row r="6777" spans="1:4" x14ac:dyDescent="0.35">
      <c r="A6777">
        <v>17.64</v>
      </c>
      <c r="B6777">
        <v>4</v>
      </c>
      <c r="C6777">
        <v>0</v>
      </c>
      <c r="D6777">
        <v>8.1143999999999998</v>
      </c>
    </row>
    <row r="6778" spans="1:4" x14ac:dyDescent="0.35">
      <c r="A6778">
        <v>93.456000000000003</v>
      </c>
      <c r="B6778">
        <v>3</v>
      </c>
      <c r="C6778">
        <v>0.2</v>
      </c>
      <c r="D6778">
        <v>-17.523000000000014</v>
      </c>
    </row>
    <row r="6779" spans="1:4" x14ac:dyDescent="0.35">
      <c r="A6779">
        <v>449.91</v>
      </c>
      <c r="B6779">
        <v>9</v>
      </c>
      <c r="C6779">
        <v>0</v>
      </c>
      <c r="D6779">
        <v>157.46849999999998</v>
      </c>
    </row>
    <row r="6780" spans="1:4" x14ac:dyDescent="0.35">
      <c r="A6780">
        <v>344.94</v>
      </c>
      <c r="B6780">
        <v>3</v>
      </c>
      <c r="C6780">
        <v>0</v>
      </c>
      <c r="D6780">
        <v>31.044599999999974</v>
      </c>
    </row>
    <row r="6781" spans="1:4" x14ac:dyDescent="0.35">
      <c r="A6781">
        <v>14.76</v>
      </c>
      <c r="B6781">
        <v>2</v>
      </c>
      <c r="C6781">
        <v>0</v>
      </c>
      <c r="D6781">
        <v>4.2803999999999984</v>
      </c>
    </row>
    <row r="6782" spans="1:4" x14ac:dyDescent="0.35">
      <c r="A6782">
        <v>12.76</v>
      </c>
      <c r="B6782">
        <v>2</v>
      </c>
      <c r="C6782">
        <v>0</v>
      </c>
      <c r="D6782">
        <v>5.8695999999999993</v>
      </c>
    </row>
    <row r="6783" spans="1:4" x14ac:dyDescent="0.35">
      <c r="A6783">
        <v>58.48</v>
      </c>
      <c r="B6783">
        <v>8</v>
      </c>
      <c r="C6783">
        <v>0</v>
      </c>
      <c r="D6783">
        <v>27.485599999999998</v>
      </c>
    </row>
    <row r="6784" spans="1:4" x14ac:dyDescent="0.35">
      <c r="A6784">
        <v>20.096000000000004</v>
      </c>
      <c r="B6784">
        <v>4</v>
      </c>
      <c r="C6784">
        <v>0.2</v>
      </c>
      <c r="D6784">
        <v>3.0143999999999984</v>
      </c>
    </row>
    <row r="6785" spans="1:4" x14ac:dyDescent="0.35">
      <c r="A6785">
        <v>37.752000000000002</v>
      </c>
      <c r="B6785">
        <v>3</v>
      </c>
      <c r="C6785">
        <v>0.2</v>
      </c>
      <c r="D6785">
        <v>4.2470999999999943</v>
      </c>
    </row>
    <row r="6786" spans="1:4" x14ac:dyDescent="0.35">
      <c r="A6786">
        <v>138.58799999999999</v>
      </c>
      <c r="B6786">
        <v>1</v>
      </c>
      <c r="C6786">
        <v>0.4</v>
      </c>
      <c r="D6786">
        <v>-34.646999999999991</v>
      </c>
    </row>
    <row r="6787" spans="1:4" x14ac:dyDescent="0.35">
      <c r="A6787">
        <v>259.92000000000007</v>
      </c>
      <c r="B6787">
        <v>5</v>
      </c>
      <c r="C6787">
        <v>0.2</v>
      </c>
      <c r="D6787">
        <v>-25.992000000000004</v>
      </c>
    </row>
    <row r="6788" spans="1:4" x14ac:dyDescent="0.35">
      <c r="A6788">
        <v>20.736000000000004</v>
      </c>
      <c r="B6788">
        <v>4</v>
      </c>
      <c r="C6788">
        <v>0.2</v>
      </c>
      <c r="D6788">
        <v>7.2576000000000001</v>
      </c>
    </row>
    <row r="6789" spans="1:4" x14ac:dyDescent="0.35">
      <c r="A6789">
        <v>129.93</v>
      </c>
      <c r="B6789">
        <v>3</v>
      </c>
      <c r="C6789">
        <v>0</v>
      </c>
      <c r="D6789">
        <v>12.992999999999988</v>
      </c>
    </row>
    <row r="6790" spans="1:4" x14ac:dyDescent="0.35">
      <c r="A6790">
        <v>69.930000000000007</v>
      </c>
      <c r="B6790">
        <v>7</v>
      </c>
      <c r="C6790">
        <v>0</v>
      </c>
      <c r="D6790">
        <v>31.468499999999999</v>
      </c>
    </row>
    <row r="6791" spans="1:4" x14ac:dyDescent="0.35">
      <c r="A6791">
        <v>140.73599999999999</v>
      </c>
      <c r="B6791">
        <v>4</v>
      </c>
      <c r="C6791">
        <v>0.2</v>
      </c>
      <c r="D6791">
        <v>12.314400000000006</v>
      </c>
    </row>
    <row r="6792" spans="1:4" x14ac:dyDescent="0.35">
      <c r="A6792">
        <v>8.32</v>
      </c>
      <c r="B6792">
        <v>5</v>
      </c>
      <c r="C6792">
        <v>0.2</v>
      </c>
      <c r="D6792">
        <v>2.8079999999999998</v>
      </c>
    </row>
    <row r="6793" spans="1:4" x14ac:dyDescent="0.35">
      <c r="A6793">
        <v>9.98</v>
      </c>
      <c r="B6793">
        <v>1</v>
      </c>
      <c r="C6793">
        <v>0</v>
      </c>
      <c r="D6793">
        <v>2.7944000000000004</v>
      </c>
    </row>
    <row r="6794" spans="1:4" x14ac:dyDescent="0.35">
      <c r="A6794">
        <v>62.94</v>
      </c>
      <c r="B6794">
        <v>3</v>
      </c>
      <c r="C6794">
        <v>0</v>
      </c>
      <c r="D6794">
        <v>30.211199999999998</v>
      </c>
    </row>
    <row r="6795" spans="1:4" x14ac:dyDescent="0.35">
      <c r="A6795">
        <v>21.488</v>
      </c>
      <c r="B6795">
        <v>2</v>
      </c>
      <c r="C6795">
        <v>0.2</v>
      </c>
      <c r="D6795">
        <v>1.6115999999999993</v>
      </c>
    </row>
    <row r="6796" spans="1:4" x14ac:dyDescent="0.35">
      <c r="A6796">
        <v>239.976</v>
      </c>
      <c r="B6796">
        <v>3</v>
      </c>
      <c r="C6796">
        <v>0.2</v>
      </c>
      <c r="D6796">
        <v>26.997299999999967</v>
      </c>
    </row>
    <row r="6797" spans="1:4" x14ac:dyDescent="0.35">
      <c r="A6797">
        <v>34.504000000000005</v>
      </c>
      <c r="B6797">
        <v>2</v>
      </c>
      <c r="C6797">
        <v>0.6</v>
      </c>
      <c r="D6797">
        <v>-15.526799999999994</v>
      </c>
    </row>
    <row r="6798" spans="1:4" x14ac:dyDescent="0.35">
      <c r="A6798">
        <v>20.103999999999999</v>
      </c>
      <c r="B6798">
        <v>2</v>
      </c>
      <c r="C6798">
        <v>0.6</v>
      </c>
      <c r="D6798">
        <v>-16.585799999999999</v>
      </c>
    </row>
    <row r="6799" spans="1:4" x14ac:dyDescent="0.35">
      <c r="A6799">
        <v>3.7979999999999987</v>
      </c>
      <c r="B6799">
        <v>1</v>
      </c>
      <c r="C6799">
        <v>0.8</v>
      </c>
      <c r="D6799">
        <v>-6.0768000000000004</v>
      </c>
    </row>
    <row r="6800" spans="1:4" x14ac:dyDescent="0.35">
      <c r="A6800">
        <v>7.8800000000000008</v>
      </c>
      <c r="B6800">
        <v>5</v>
      </c>
      <c r="C6800">
        <v>0.6</v>
      </c>
      <c r="D6800">
        <v>-3.9399999999999995</v>
      </c>
    </row>
    <row r="6801" spans="1:4" x14ac:dyDescent="0.35">
      <c r="A6801">
        <v>35.445</v>
      </c>
      <c r="B6801">
        <v>1</v>
      </c>
      <c r="C6801">
        <v>0.5</v>
      </c>
      <c r="D6801">
        <v>-24.102599999999995</v>
      </c>
    </row>
    <row r="6802" spans="1:4" x14ac:dyDescent="0.35">
      <c r="A6802">
        <v>269.97000000000003</v>
      </c>
      <c r="B6802">
        <v>2</v>
      </c>
      <c r="C6802">
        <v>0.7</v>
      </c>
      <c r="D6802">
        <v>-386.95699999999999</v>
      </c>
    </row>
    <row r="6803" spans="1:4" x14ac:dyDescent="0.35">
      <c r="A6803">
        <v>45.120000000000005</v>
      </c>
      <c r="B6803">
        <v>3</v>
      </c>
      <c r="C6803">
        <v>0.2</v>
      </c>
      <c r="D6803">
        <v>-7.8960000000000008</v>
      </c>
    </row>
    <row r="6804" spans="1:4" x14ac:dyDescent="0.35">
      <c r="A6804">
        <v>100.80000000000001</v>
      </c>
      <c r="B6804">
        <v>2</v>
      </c>
      <c r="C6804">
        <v>0.2</v>
      </c>
      <c r="D6804">
        <v>21.42</v>
      </c>
    </row>
    <row r="6805" spans="1:4" x14ac:dyDescent="0.35">
      <c r="A6805">
        <v>47.968000000000004</v>
      </c>
      <c r="B6805">
        <v>2</v>
      </c>
      <c r="C6805">
        <v>0.2</v>
      </c>
      <c r="D6805">
        <v>4.1971999999999987</v>
      </c>
    </row>
    <row r="6806" spans="1:4" x14ac:dyDescent="0.35">
      <c r="A6806">
        <v>99.98</v>
      </c>
      <c r="B6806">
        <v>2</v>
      </c>
      <c r="C6806">
        <v>0</v>
      </c>
      <c r="D6806">
        <v>34.992999999999995</v>
      </c>
    </row>
    <row r="6807" spans="1:4" x14ac:dyDescent="0.35">
      <c r="A6807">
        <v>9.9600000000000009</v>
      </c>
      <c r="B6807">
        <v>2</v>
      </c>
      <c r="C6807">
        <v>0</v>
      </c>
      <c r="D6807">
        <v>4.8804000000000007</v>
      </c>
    </row>
    <row r="6808" spans="1:4" x14ac:dyDescent="0.35">
      <c r="A6808">
        <v>3.8560000000000003</v>
      </c>
      <c r="B6808">
        <v>1</v>
      </c>
      <c r="C6808">
        <v>0.2</v>
      </c>
      <c r="D6808">
        <v>1.3978000000000002</v>
      </c>
    </row>
    <row r="6809" spans="1:4" x14ac:dyDescent="0.35">
      <c r="A6809">
        <v>98.376000000000005</v>
      </c>
      <c r="B6809">
        <v>3</v>
      </c>
      <c r="C6809">
        <v>0.2</v>
      </c>
      <c r="D6809">
        <v>35.661300000000004</v>
      </c>
    </row>
    <row r="6810" spans="1:4" x14ac:dyDescent="0.35">
      <c r="A6810">
        <v>22.38</v>
      </c>
      <c r="B6810">
        <v>3</v>
      </c>
      <c r="C6810">
        <v>0.6</v>
      </c>
      <c r="D6810">
        <v>-7.8330000000000055</v>
      </c>
    </row>
    <row r="6811" spans="1:4" x14ac:dyDescent="0.35">
      <c r="A6811">
        <v>3.8820000000000006</v>
      </c>
      <c r="B6811">
        <v>2</v>
      </c>
      <c r="C6811">
        <v>0.7</v>
      </c>
      <c r="D6811">
        <v>-2.5880000000000001</v>
      </c>
    </row>
    <row r="6812" spans="1:4" x14ac:dyDescent="0.35">
      <c r="A6812">
        <v>12.585000000000003</v>
      </c>
      <c r="B6812">
        <v>1</v>
      </c>
      <c r="C6812">
        <v>0.7</v>
      </c>
      <c r="D6812">
        <v>-18.038499999999996</v>
      </c>
    </row>
    <row r="6813" spans="1:4" x14ac:dyDescent="0.35">
      <c r="A6813">
        <v>113.372</v>
      </c>
      <c r="B6813">
        <v>2</v>
      </c>
      <c r="C6813">
        <v>0.3</v>
      </c>
      <c r="D6813">
        <v>-29.152799999999992</v>
      </c>
    </row>
    <row r="6814" spans="1:4" x14ac:dyDescent="0.35">
      <c r="A6814">
        <v>18.312000000000001</v>
      </c>
      <c r="B6814">
        <v>4</v>
      </c>
      <c r="C6814">
        <v>0.7</v>
      </c>
      <c r="D6814">
        <v>-12.207999999999995</v>
      </c>
    </row>
    <row r="6815" spans="1:4" x14ac:dyDescent="0.35">
      <c r="A6815">
        <v>127.93599999999999</v>
      </c>
      <c r="B6815">
        <v>8</v>
      </c>
      <c r="C6815">
        <v>0.2</v>
      </c>
      <c r="D6815">
        <v>4.7975999999999992</v>
      </c>
    </row>
    <row r="6816" spans="1:4" x14ac:dyDescent="0.35">
      <c r="A6816">
        <v>241.17000000000002</v>
      </c>
      <c r="B6816">
        <v>2</v>
      </c>
      <c r="C6816">
        <v>0.7</v>
      </c>
      <c r="D6816">
        <v>-168.8189999999999</v>
      </c>
    </row>
    <row r="6817" spans="1:4" x14ac:dyDescent="0.35">
      <c r="A6817">
        <v>6.24</v>
      </c>
      <c r="B6817">
        <v>3</v>
      </c>
      <c r="C6817">
        <v>0</v>
      </c>
      <c r="D6817">
        <v>2.6208000000000005</v>
      </c>
    </row>
    <row r="6818" spans="1:4" x14ac:dyDescent="0.35">
      <c r="A6818">
        <v>17.899999999999999</v>
      </c>
      <c r="B6818">
        <v>5</v>
      </c>
      <c r="C6818">
        <v>0</v>
      </c>
      <c r="D6818">
        <v>8.9499999999999993</v>
      </c>
    </row>
    <row r="6819" spans="1:4" x14ac:dyDescent="0.35">
      <c r="A6819">
        <v>3266.3760000000002</v>
      </c>
      <c r="B6819">
        <v>3</v>
      </c>
      <c r="C6819">
        <v>0.2</v>
      </c>
      <c r="D6819">
        <v>1061.5721999999998</v>
      </c>
    </row>
    <row r="6820" spans="1:4" x14ac:dyDescent="0.35">
      <c r="A6820">
        <v>1.6799999999999995</v>
      </c>
      <c r="B6820">
        <v>5</v>
      </c>
      <c r="C6820">
        <v>0.8</v>
      </c>
      <c r="D6820">
        <v>-2.6880000000000015</v>
      </c>
    </row>
    <row r="6821" spans="1:4" x14ac:dyDescent="0.35">
      <c r="A6821">
        <v>7.968</v>
      </c>
      <c r="B6821">
        <v>3</v>
      </c>
      <c r="C6821">
        <v>0.6</v>
      </c>
      <c r="D6821">
        <v>-2.3903999999999996</v>
      </c>
    </row>
    <row r="6822" spans="1:4" x14ac:dyDescent="0.35">
      <c r="A6822">
        <v>113.372</v>
      </c>
      <c r="B6822">
        <v>2</v>
      </c>
      <c r="C6822">
        <v>0.3</v>
      </c>
      <c r="D6822">
        <v>-3.2391999999999896</v>
      </c>
    </row>
    <row r="6823" spans="1:4" x14ac:dyDescent="0.35">
      <c r="A6823">
        <v>2.9600000000000004</v>
      </c>
      <c r="B6823">
        <v>2</v>
      </c>
      <c r="C6823">
        <v>0.6</v>
      </c>
      <c r="D6823">
        <v>-1.4059999999999997</v>
      </c>
    </row>
    <row r="6824" spans="1:4" x14ac:dyDescent="0.35">
      <c r="A6824">
        <v>168.1</v>
      </c>
      <c r="B6824">
        <v>5</v>
      </c>
      <c r="C6824">
        <v>0</v>
      </c>
      <c r="D6824">
        <v>43.705999999999996</v>
      </c>
    </row>
    <row r="6825" spans="1:4" x14ac:dyDescent="0.35">
      <c r="A6825">
        <v>98.46</v>
      </c>
      <c r="B6825">
        <v>9</v>
      </c>
      <c r="C6825">
        <v>0</v>
      </c>
      <c r="D6825">
        <v>49.23</v>
      </c>
    </row>
    <row r="6826" spans="1:4" x14ac:dyDescent="0.35">
      <c r="A6826">
        <v>358.58</v>
      </c>
      <c r="B6826">
        <v>2</v>
      </c>
      <c r="C6826">
        <v>0</v>
      </c>
      <c r="D6826">
        <v>39.44380000000001</v>
      </c>
    </row>
    <row r="6827" spans="1:4" x14ac:dyDescent="0.35">
      <c r="A6827">
        <v>32.479999999999997</v>
      </c>
      <c r="B6827">
        <v>2</v>
      </c>
      <c r="C6827">
        <v>0</v>
      </c>
      <c r="D6827">
        <v>4.8719999999999999</v>
      </c>
    </row>
    <row r="6828" spans="1:4" x14ac:dyDescent="0.35">
      <c r="A6828">
        <v>17499.949999999997</v>
      </c>
      <c r="B6828">
        <v>5</v>
      </c>
      <c r="C6828">
        <v>0</v>
      </c>
      <c r="D6828">
        <v>8399.9759999999987</v>
      </c>
    </row>
    <row r="6829" spans="1:4" x14ac:dyDescent="0.35">
      <c r="A6829">
        <v>735.98</v>
      </c>
      <c r="B6829">
        <v>2</v>
      </c>
      <c r="C6829">
        <v>0</v>
      </c>
      <c r="D6829">
        <v>331.19099999999997</v>
      </c>
    </row>
    <row r="6830" spans="1:4" x14ac:dyDescent="0.35">
      <c r="A6830">
        <v>34.370000000000005</v>
      </c>
      <c r="B6830">
        <v>7</v>
      </c>
      <c r="C6830">
        <v>0</v>
      </c>
      <c r="D6830">
        <v>16.8413</v>
      </c>
    </row>
    <row r="6831" spans="1:4" x14ac:dyDescent="0.35">
      <c r="A6831">
        <v>33.96</v>
      </c>
      <c r="B6831">
        <v>2</v>
      </c>
      <c r="C6831">
        <v>0</v>
      </c>
      <c r="D6831">
        <v>9.5088000000000008</v>
      </c>
    </row>
    <row r="6832" spans="1:4" x14ac:dyDescent="0.35">
      <c r="A6832">
        <v>197.96999999999997</v>
      </c>
      <c r="B6832">
        <v>3</v>
      </c>
      <c r="C6832">
        <v>0</v>
      </c>
      <c r="D6832">
        <v>53.451900000000009</v>
      </c>
    </row>
    <row r="6833" spans="1:4" x14ac:dyDescent="0.35">
      <c r="A6833">
        <v>17.48</v>
      </c>
      <c r="B6833">
        <v>4</v>
      </c>
      <c r="C6833">
        <v>0</v>
      </c>
      <c r="D6833">
        <v>4.5448000000000004</v>
      </c>
    </row>
    <row r="6834" spans="1:4" x14ac:dyDescent="0.35">
      <c r="A6834">
        <v>8.016</v>
      </c>
      <c r="B6834">
        <v>3</v>
      </c>
      <c r="C6834">
        <v>0.2</v>
      </c>
      <c r="D6834">
        <v>1.0019999999999993</v>
      </c>
    </row>
    <row r="6835" spans="1:4" x14ac:dyDescent="0.35">
      <c r="A6835">
        <v>146.04000000000002</v>
      </c>
      <c r="B6835">
        <v>1</v>
      </c>
      <c r="C6835">
        <v>0.2</v>
      </c>
      <c r="D6835">
        <v>-12.778499999999994</v>
      </c>
    </row>
    <row r="6836" spans="1:4" x14ac:dyDescent="0.35">
      <c r="A6836">
        <v>27.88</v>
      </c>
      <c r="B6836">
        <v>2</v>
      </c>
      <c r="C6836">
        <v>0</v>
      </c>
      <c r="D6836">
        <v>3.9032000000000018</v>
      </c>
    </row>
    <row r="6837" spans="1:4" x14ac:dyDescent="0.35">
      <c r="A6837">
        <v>152.65</v>
      </c>
      <c r="B6837">
        <v>5</v>
      </c>
      <c r="C6837">
        <v>0</v>
      </c>
      <c r="D6837">
        <v>70.219000000000008</v>
      </c>
    </row>
    <row r="6838" spans="1:4" x14ac:dyDescent="0.35">
      <c r="A6838">
        <v>22.72</v>
      </c>
      <c r="B6838">
        <v>1</v>
      </c>
      <c r="C6838">
        <v>0</v>
      </c>
      <c r="D6838">
        <v>9.3152000000000008</v>
      </c>
    </row>
    <row r="6839" spans="1:4" x14ac:dyDescent="0.35">
      <c r="A6839">
        <v>11.12</v>
      </c>
      <c r="B6839">
        <v>4</v>
      </c>
      <c r="C6839">
        <v>0</v>
      </c>
      <c r="D6839">
        <v>2.8911999999999995</v>
      </c>
    </row>
    <row r="6840" spans="1:4" x14ac:dyDescent="0.35">
      <c r="A6840">
        <v>1640.6999999999998</v>
      </c>
      <c r="B6840">
        <v>5</v>
      </c>
      <c r="C6840">
        <v>0</v>
      </c>
      <c r="D6840">
        <v>459.39599999999996</v>
      </c>
    </row>
    <row r="6841" spans="1:4" x14ac:dyDescent="0.35">
      <c r="A6841">
        <v>371.2</v>
      </c>
      <c r="B6841">
        <v>5</v>
      </c>
      <c r="C6841">
        <v>0.2</v>
      </c>
      <c r="D6841">
        <v>41.759999999999948</v>
      </c>
    </row>
    <row r="6842" spans="1:4" x14ac:dyDescent="0.35">
      <c r="A6842">
        <v>14.832000000000003</v>
      </c>
      <c r="B6842">
        <v>3</v>
      </c>
      <c r="C6842">
        <v>0.7</v>
      </c>
      <c r="D6842">
        <v>-10.382399999999997</v>
      </c>
    </row>
    <row r="6843" spans="1:4" x14ac:dyDescent="0.35">
      <c r="A6843">
        <v>20.700000000000003</v>
      </c>
      <c r="B6843">
        <v>3</v>
      </c>
      <c r="C6843">
        <v>0</v>
      </c>
      <c r="D6843">
        <v>1.6559999999999988</v>
      </c>
    </row>
    <row r="6844" spans="1:4" x14ac:dyDescent="0.35">
      <c r="A6844">
        <v>11.34</v>
      </c>
      <c r="B6844">
        <v>3</v>
      </c>
      <c r="C6844">
        <v>0</v>
      </c>
      <c r="D6844">
        <v>5.2164000000000001</v>
      </c>
    </row>
    <row r="6845" spans="1:4" x14ac:dyDescent="0.35">
      <c r="A6845">
        <v>67.900000000000006</v>
      </c>
      <c r="B6845">
        <v>5</v>
      </c>
      <c r="C6845">
        <v>0</v>
      </c>
      <c r="D6845">
        <v>0.67899999999999849</v>
      </c>
    </row>
    <row r="6846" spans="1:4" x14ac:dyDescent="0.35">
      <c r="A6846">
        <v>1059.1199999999999</v>
      </c>
      <c r="B6846">
        <v>4</v>
      </c>
      <c r="C6846">
        <v>0</v>
      </c>
      <c r="D6846">
        <v>307.14479999999992</v>
      </c>
    </row>
    <row r="6847" spans="1:4" x14ac:dyDescent="0.35">
      <c r="A6847">
        <v>478.48</v>
      </c>
      <c r="B6847">
        <v>2</v>
      </c>
      <c r="C6847">
        <v>0.2</v>
      </c>
      <c r="D6847">
        <v>47.848000000000013</v>
      </c>
    </row>
    <row r="6848" spans="1:4" x14ac:dyDescent="0.35">
      <c r="A6848">
        <v>32.04</v>
      </c>
      <c r="B6848">
        <v>4</v>
      </c>
      <c r="C6848">
        <v>0</v>
      </c>
      <c r="D6848">
        <v>14.417999999999999</v>
      </c>
    </row>
    <row r="6849" spans="1:4" x14ac:dyDescent="0.35">
      <c r="A6849">
        <v>55.991999999999997</v>
      </c>
      <c r="B6849">
        <v>1</v>
      </c>
      <c r="C6849">
        <v>0.2</v>
      </c>
      <c r="D6849">
        <v>3.4995000000000029</v>
      </c>
    </row>
    <row r="6850" spans="1:4" x14ac:dyDescent="0.35">
      <c r="A6850">
        <v>76.864000000000004</v>
      </c>
      <c r="B6850">
        <v>2</v>
      </c>
      <c r="C6850">
        <v>0.2</v>
      </c>
      <c r="D6850">
        <v>26.902399999999993</v>
      </c>
    </row>
    <row r="6851" spans="1:4" x14ac:dyDescent="0.35">
      <c r="A6851">
        <v>59.92</v>
      </c>
      <c r="B6851">
        <v>4</v>
      </c>
      <c r="C6851">
        <v>0</v>
      </c>
      <c r="D6851">
        <v>27.563200000000002</v>
      </c>
    </row>
    <row r="6852" spans="1:4" x14ac:dyDescent="0.35">
      <c r="A6852">
        <v>1565.88</v>
      </c>
      <c r="B6852">
        <v>6</v>
      </c>
      <c r="C6852">
        <v>0</v>
      </c>
      <c r="D6852">
        <v>407.12880000000007</v>
      </c>
    </row>
    <row r="6853" spans="1:4" x14ac:dyDescent="0.35">
      <c r="A6853">
        <v>106.05</v>
      </c>
      <c r="B6853">
        <v>7</v>
      </c>
      <c r="C6853">
        <v>0</v>
      </c>
      <c r="D6853">
        <v>49.843499999999999</v>
      </c>
    </row>
    <row r="6854" spans="1:4" x14ac:dyDescent="0.35">
      <c r="A6854">
        <v>62.04</v>
      </c>
      <c r="B6854">
        <v>4</v>
      </c>
      <c r="C6854">
        <v>0</v>
      </c>
      <c r="D6854">
        <v>17.371200000000002</v>
      </c>
    </row>
    <row r="6855" spans="1:4" x14ac:dyDescent="0.35">
      <c r="A6855">
        <v>494.97</v>
      </c>
      <c r="B6855">
        <v>3</v>
      </c>
      <c r="C6855">
        <v>0</v>
      </c>
      <c r="D6855">
        <v>148.49099999999996</v>
      </c>
    </row>
    <row r="6856" spans="1:4" x14ac:dyDescent="0.35">
      <c r="A6856">
        <v>367.96</v>
      </c>
      <c r="B6856">
        <v>4</v>
      </c>
      <c r="C6856">
        <v>0</v>
      </c>
      <c r="D6856">
        <v>14.718399999999974</v>
      </c>
    </row>
    <row r="6857" spans="1:4" x14ac:dyDescent="0.35">
      <c r="A6857">
        <v>44.96</v>
      </c>
      <c r="B6857">
        <v>2</v>
      </c>
      <c r="C6857">
        <v>0</v>
      </c>
      <c r="D6857">
        <v>20.6816</v>
      </c>
    </row>
    <row r="6858" spans="1:4" x14ac:dyDescent="0.35">
      <c r="A6858">
        <v>182.94</v>
      </c>
      <c r="B6858">
        <v>3</v>
      </c>
      <c r="C6858">
        <v>0</v>
      </c>
      <c r="D6858">
        <v>85.981799999999993</v>
      </c>
    </row>
    <row r="6859" spans="1:4" x14ac:dyDescent="0.35">
      <c r="A6859">
        <v>28.14</v>
      </c>
      <c r="B6859">
        <v>3</v>
      </c>
      <c r="C6859">
        <v>0</v>
      </c>
      <c r="D6859">
        <v>13.507200000000001</v>
      </c>
    </row>
    <row r="6860" spans="1:4" x14ac:dyDescent="0.35">
      <c r="A6860">
        <v>7.38</v>
      </c>
      <c r="B6860">
        <v>2</v>
      </c>
      <c r="C6860">
        <v>0</v>
      </c>
      <c r="D6860">
        <v>3.4685999999999999</v>
      </c>
    </row>
    <row r="6861" spans="1:4" x14ac:dyDescent="0.35">
      <c r="A6861">
        <v>10.9</v>
      </c>
      <c r="B6861">
        <v>5</v>
      </c>
      <c r="C6861">
        <v>0</v>
      </c>
      <c r="D6861">
        <v>3.5970000000000004</v>
      </c>
    </row>
    <row r="6862" spans="1:4" x14ac:dyDescent="0.35">
      <c r="A6862">
        <v>274.89</v>
      </c>
      <c r="B6862">
        <v>11</v>
      </c>
      <c r="C6862">
        <v>0</v>
      </c>
      <c r="D6862">
        <v>46.731299999999962</v>
      </c>
    </row>
    <row r="6863" spans="1:4" x14ac:dyDescent="0.35">
      <c r="A6863">
        <v>23.04</v>
      </c>
      <c r="B6863">
        <v>8</v>
      </c>
      <c r="C6863">
        <v>0</v>
      </c>
      <c r="D6863">
        <v>11.2896</v>
      </c>
    </row>
    <row r="6864" spans="1:4" x14ac:dyDescent="0.35">
      <c r="A6864">
        <v>218.35200000000003</v>
      </c>
      <c r="B6864">
        <v>3</v>
      </c>
      <c r="C6864">
        <v>0.2</v>
      </c>
      <c r="D6864">
        <v>-19.105800000000016</v>
      </c>
    </row>
    <row r="6865" spans="1:4" x14ac:dyDescent="0.35">
      <c r="A6865">
        <v>10.368000000000002</v>
      </c>
      <c r="B6865">
        <v>2</v>
      </c>
      <c r="C6865">
        <v>0.2</v>
      </c>
      <c r="D6865">
        <v>3.6288</v>
      </c>
    </row>
    <row r="6866" spans="1:4" x14ac:dyDescent="0.35">
      <c r="A6866">
        <v>12.672000000000001</v>
      </c>
      <c r="B6866">
        <v>2</v>
      </c>
      <c r="C6866">
        <v>0.2</v>
      </c>
      <c r="D6866">
        <v>4.7519999999999998</v>
      </c>
    </row>
    <row r="6867" spans="1:4" x14ac:dyDescent="0.35">
      <c r="A6867">
        <v>91.96</v>
      </c>
      <c r="B6867">
        <v>5</v>
      </c>
      <c r="C6867">
        <v>0.2</v>
      </c>
      <c r="D6867">
        <v>-20.690999999999992</v>
      </c>
    </row>
    <row r="6868" spans="1:4" x14ac:dyDescent="0.35">
      <c r="A6868">
        <v>254.96999999999997</v>
      </c>
      <c r="B6868">
        <v>3</v>
      </c>
      <c r="C6868">
        <v>0</v>
      </c>
      <c r="D6868">
        <v>91.789199999999994</v>
      </c>
    </row>
    <row r="6869" spans="1:4" x14ac:dyDescent="0.35">
      <c r="A6869">
        <v>31.983999999999998</v>
      </c>
      <c r="B6869">
        <v>2</v>
      </c>
      <c r="C6869">
        <v>0.2</v>
      </c>
      <c r="D6869">
        <v>-7.9959999999999996</v>
      </c>
    </row>
    <row r="6870" spans="1:4" x14ac:dyDescent="0.35">
      <c r="A6870">
        <v>2887.0560000000005</v>
      </c>
      <c r="B6870">
        <v>9</v>
      </c>
      <c r="C6870">
        <v>0.2</v>
      </c>
      <c r="D6870">
        <v>180.44099999999992</v>
      </c>
    </row>
    <row r="6871" spans="1:4" x14ac:dyDescent="0.35">
      <c r="A6871">
        <v>12.96</v>
      </c>
      <c r="B6871">
        <v>2</v>
      </c>
      <c r="C6871">
        <v>0</v>
      </c>
      <c r="D6871">
        <v>6.2208000000000006</v>
      </c>
    </row>
    <row r="6872" spans="1:4" x14ac:dyDescent="0.35">
      <c r="A6872">
        <v>47.52</v>
      </c>
      <c r="B6872">
        <v>9</v>
      </c>
      <c r="C6872">
        <v>0</v>
      </c>
      <c r="D6872">
        <v>21.384</v>
      </c>
    </row>
    <row r="6873" spans="1:4" x14ac:dyDescent="0.35">
      <c r="A6873">
        <v>11.952000000000002</v>
      </c>
      <c r="B6873">
        <v>3</v>
      </c>
      <c r="C6873">
        <v>0.2</v>
      </c>
      <c r="D6873">
        <v>3.8843999999999994</v>
      </c>
    </row>
    <row r="6874" spans="1:4" x14ac:dyDescent="0.35">
      <c r="A6874">
        <v>4.9800000000000004</v>
      </c>
      <c r="B6874">
        <v>1</v>
      </c>
      <c r="C6874">
        <v>0</v>
      </c>
      <c r="D6874">
        <v>2.3406000000000002</v>
      </c>
    </row>
    <row r="6875" spans="1:4" x14ac:dyDescent="0.35">
      <c r="A6875">
        <v>10.779999999999996</v>
      </c>
      <c r="B6875">
        <v>5</v>
      </c>
      <c r="C6875">
        <v>0.8</v>
      </c>
      <c r="D6875">
        <v>-17.248000000000008</v>
      </c>
    </row>
    <row r="6876" spans="1:4" x14ac:dyDescent="0.35">
      <c r="A6876">
        <v>119.97600000000001</v>
      </c>
      <c r="B6876">
        <v>3</v>
      </c>
      <c r="C6876">
        <v>0.2</v>
      </c>
      <c r="D6876">
        <v>-17.996400000000019</v>
      </c>
    </row>
    <row r="6877" spans="1:4" x14ac:dyDescent="0.35">
      <c r="A6877">
        <v>25.06</v>
      </c>
      <c r="B6877">
        <v>2</v>
      </c>
      <c r="C6877">
        <v>0</v>
      </c>
      <c r="D6877">
        <v>11.778199999999998</v>
      </c>
    </row>
    <row r="6878" spans="1:4" x14ac:dyDescent="0.35">
      <c r="A6878">
        <v>1652.94</v>
      </c>
      <c r="B6878">
        <v>3</v>
      </c>
      <c r="C6878">
        <v>0</v>
      </c>
      <c r="D6878">
        <v>314.05859999999996</v>
      </c>
    </row>
    <row r="6879" spans="1:4" x14ac:dyDescent="0.35">
      <c r="A6879">
        <v>131.376</v>
      </c>
      <c r="B6879">
        <v>6</v>
      </c>
      <c r="C6879">
        <v>0.6</v>
      </c>
      <c r="D6879">
        <v>-95.24760000000002</v>
      </c>
    </row>
    <row r="6880" spans="1:4" x14ac:dyDescent="0.35">
      <c r="A6880">
        <v>5.3440000000000003</v>
      </c>
      <c r="B6880">
        <v>1</v>
      </c>
      <c r="C6880">
        <v>0.2</v>
      </c>
      <c r="D6880">
        <v>1.8703999999999998</v>
      </c>
    </row>
    <row r="6881" spans="1:4" x14ac:dyDescent="0.35">
      <c r="A6881">
        <v>2003.9200000000003</v>
      </c>
      <c r="B6881">
        <v>5</v>
      </c>
      <c r="C6881">
        <v>0.2</v>
      </c>
      <c r="D6881">
        <v>125.24499999999995</v>
      </c>
    </row>
    <row r="6882" spans="1:4" x14ac:dyDescent="0.35">
      <c r="A6882">
        <v>32.400000000000006</v>
      </c>
      <c r="B6882">
        <v>5</v>
      </c>
      <c r="C6882">
        <v>0</v>
      </c>
      <c r="D6882">
        <v>15.552000000000001</v>
      </c>
    </row>
    <row r="6883" spans="1:4" x14ac:dyDescent="0.35">
      <c r="A6883">
        <v>1913.3999999999999</v>
      </c>
      <c r="B6883">
        <v>9</v>
      </c>
      <c r="C6883">
        <v>0</v>
      </c>
      <c r="D6883">
        <v>401.81399999999985</v>
      </c>
    </row>
    <row r="6884" spans="1:4" x14ac:dyDescent="0.35">
      <c r="A6884">
        <v>146.72999999999999</v>
      </c>
      <c r="B6884">
        <v>3</v>
      </c>
      <c r="C6884">
        <v>0</v>
      </c>
      <c r="D6884">
        <v>2.9346000000000032</v>
      </c>
    </row>
    <row r="6885" spans="1:4" x14ac:dyDescent="0.35">
      <c r="A6885">
        <v>114.2</v>
      </c>
      <c r="B6885">
        <v>5</v>
      </c>
      <c r="C6885">
        <v>0</v>
      </c>
      <c r="D6885">
        <v>52.531999999999996</v>
      </c>
    </row>
    <row r="6886" spans="1:4" x14ac:dyDescent="0.35">
      <c r="A6886">
        <v>2567.84</v>
      </c>
      <c r="B6886">
        <v>8</v>
      </c>
      <c r="C6886">
        <v>0</v>
      </c>
      <c r="D6886">
        <v>770.35199999999986</v>
      </c>
    </row>
    <row r="6887" spans="1:4" x14ac:dyDescent="0.35">
      <c r="A6887">
        <v>37.056000000000004</v>
      </c>
      <c r="B6887">
        <v>4</v>
      </c>
      <c r="C6887">
        <v>0.2</v>
      </c>
      <c r="D6887">
        <v>8.8008000000000006</v>
      </c>
    </row>
    <row r="6888" spans="1:4" x14ac:dyDescent="0.35">
      <c r="A6888">
        <v>259.89600000000002</v>
      </c>
      <c r="B6888">
        <v>2</v>
      </c>
      <c r="C6888">
        <v>0.4</v>
      </c>
      <c r="D6888">
        <v>-56.310799999999972</v>
      </c>
    </row>
    <row r="6889" spans="1:4" x14ac:dyDescent="0.35">
      <c r="A6889">
        <v>19.049999999999997</v>
      </c>
      <c r="B6889">
        <v>3</v>
      </c>
      <c r="C6889">
        <v>0</v>
      </c>
      <c r="D6889">
        <v>8.7629999999999999</v>
      </c>
    </row>
    <row r="6890" spans="1:4" x14ac:dyDescent="0.35">
      <c r="A6890">
        <v>73.343999999999994</v>
      </c>
      <c r="B6890">
        <v>3</v>
      </c>
      <c r="C6890">
        <v>0.2</v>
      </c>
      <c r="D6890">
        <v>27.503999999999998</v>
      </c>
    </row>
    <row r="6891" spans="1:4" x14ac:dyDescent="0.35">
      <c r="A6891">
        <v>95.68</v>
      </c>
      <c r="B6891">
        <v>8</v>
      </c>
      <c r="C6891">
        <v>0</v>
      </c>
      <c r="D6891">
        <v>26.790400000000005</v>
      </c>
    </row>
    <row r="6892" spans="1:4" x14ac:dyDescent="0.35">
      <c r="A6892">
        <v>50.96</v>
      </c>
      <c r="B6892">
        <v>7</v>
      </c>
      <c r="C6892">
        <v>0</v>
      </c>
      <c r="D6892">
        <v>24.460800000000003</v>
      </c>
    </row>
    <row r="6893" spans="1:4" x14ac:dyDescent="0.35">
      <c r="A6893">
        <v>113.94</v>
      </c>
      <c r="B6893">
        <v>3</v>
      </c>
      <c r="C6893">
        <v>0</v>
      </c>
      <c r="D6893">
        <v>34.181999999999988</v>
      </c>
    </row>
    <row r="6894" spans="1:4" x14ac:dyDescent="0.35">
      <c r="A6894">
        <v>25.92</v>
      </c>
      <c r="B6894">
        <v>4</v>
      </c>
      <c r="C6894">
        <v>0</v>
      </c>
      <c r="D6894">
        <v>12.441600000000001</v>
      </c>
    </row>
    <row r="6895" spans="1:4" x14ac:dyDescent="0.35">
      <c r="A6895">
        <v>20.32</v>
      </c>
      <c r="B6895">
        <v>4</v>
      </c>
      <c r="C6895">
        <v>0</v>
      </c>
      <c r="D6895">
        <v>6.9087999999999994</v>
      </c>
    </row>
    <row r="6896" spans="1:4" x14ac:dyDescent="0.35">
      <c r="A6896">
        <v>411.98</v>
      </c>
      <c r="B6896">
        <v>2</v>
      </c>
      <c r="C6896">
        <v>0</v>
      </c>
      <c r="D6896">
        <v>119.4742</v>
      </c>
    </row>
    <row r="6897" spans="1:4" x14ac:dyDescent="0.35">
      <c r="A6897">
        <v>34.479999999999997</v>
      </c>
      <c r="B6897">
        <v>2</v>
      </c>
      <c r="C6897">
        <v>0</v>
      </c>
      <c r="D6897">
        <v>9.9991999999999948</v>
      </c>
    </row>
    <row r="6898" spans="1:4" x14ac:dyDescent="0.35">
      <c r="A6898">
        <v>244.54999999999998</v>
      </c>
      <c r="B6898">
        <v>5</v>
      </c>
      <c r="C6898">
        <v>0</v>
      </c>
      <c r="D6898">
        <v>114.93849999999998</v>
      </c>
    </row>
    <row r="6899" spans="1:4" x14ac:dyDescent="0.35">
      <c r="A6899">
        <v>10.782000000000002</v>
      </c>
      <c r="B6899">
        <v>3</v>
      </c>
      <c r="C6899">
        <v>0.7</v>
      </c>
      <c r="D6899">
        <v>-7.9067999999999969</v>
      </c>
    </row>
    <row r="6900" spans="1:4" x14ac:dyDescent="0.35">
      <c r="A6900">
        <v>602.65099999999995</v>
      </c>
      <c r="B6900">
        <v>7</v>
      </c>
      <c r="C6900">
        <v>0.3</v>
      </c>
      <c r="D6900">
        <v>-163.57670000000005</v>
      </c>
    </row>
    <row r="6901" spans="1:4" x14ac:dyDescent="0.35">
      <c r="A6901">
        <v>7.6559999999999988</v>
      </c>
      <c r="B6901">
        <v>6</v>
      </c>
      <c r="C6901">
        <v>0.8</v>
      </c>
      <c r="D6901">
        <v>-13.015200000000004</v>
      </c>
    </row>
    <row r="6902" spans="1:4" x14ac:dyDescent="0.35">
      <c r="A6902">
        <v>559.92999999999995</v>
      </c>
      <c r="B6902">
        <v>7</v>
      </c>
      <c r="C6902">
        <v>0</v>
      </c>
      <c r="D6902">
        <v>167.97899999999996</v>
      </c>
    </row>
    <row r="6903" spans="1:4" x14ac:dyDescent="0.35">
      <c r="A6903">
        <v>2399.96</v>
      </c>
      <c r="B6903">
        <v>5</v>
      </c>
      <c r="C6903">
        <v>0.2</v>
      </c>
      <c r="D6903">
        <v>839.9860000000001</v>
      </c>
    </row>
    <row r="6904" spans="1:4" x14ac:dyDescent="0.35">
      <c r="A6904">
        <v>16</v>
      </c>
      <c r="B6904">
        <v>4</v>
      </c>
      <c r="C6904">
        <v>0.2</v>
      </c>
      <c r="D6904">
        <v>5.6</v>
      </c>
    </row>
    <row r="6905" spans="1:4" x14ac:dyDescent="0.35">
      <c r="A6905">
        <v>5.5879999999999992</v>
      </c>
      <c r="B6905">
        <v>2</v>
      </c>
      <c r="C6905">
        <v>0.8</v>
      </c>
      <c r="D6905">
        <v>-15.087600000000002</v>
      </c>
    </row>
    <row r="6906" spans="1:4" x14ac:dyDescent="0.35">
      <c r="A6906">
        <v>235.92</v>
      </c>
      <c r="B6906">
        <v>5</v>
      </c>
      <c r="C6906">
        <v>0.2</v>
      </c>
      <c r="D6906">
        <v>-44.235000000000007</v>
      </c>
    </row>
    <row r="6907" spans="1:4" x14ac:dyDescent="0.35">
      <c r="A6907">
        <v>10.68</v>
      </c>
      <c r="B6907">
        <v>1</v>
      </c>
      <c r="C6907">
        <v>0</v>
      </c>
      <c r="D6907">
        <v>2.8836000000000004</v>
      </c>
    </row>
    <row r="6908" spans="1:4" x14ac:dyDescent="0.35">
      <c r="A6908">
        <v>41.28</v>
      </c>
      <c r="B6908">
        <v>2</v>
      </c>
      <c r="C6908">
        <v>0</v>
      </c>
      <c r="D6908">
        <v>19.814399999999999</v>
      </c>
    </row>
    <row r="6909" spans="1:4" x14ac:dyDescent="0.35">
      <c r="A6909">
        <v>1001.5840000000001</v>
      </c>
      <c r="B6909">
        <v>2</v>
      </c>
      <c r="C6909">
        <v>0.2</v>
      </c>
      <c r="D6909">
        <v>125.19799999999992</v>
      </c>
    </row>
    <row r="6910" spans="1:4" x14ac:dyDescent="0.35">
      <c r="A6910">
        <v>14.76</v>
      </c>
      <c r="B6910">
        <v>2</v>
      </c>
      <c r="C6910">
        <v>0</v>
      </c>
      <c r="D6910">
        <v>4.2803999999999984</v>
      </c>
    </row>
    <row r="6911" spans="1:4" x14ac:dyDescent="0.35">
      <c r="A6911">
        <v>2.5020000000000002</v>
      </c>
      <c r="B6911">
        <v>3</v>
      </c>
      <c r="C6911">
        <v>0.7</v>
      </c>
      <c r="D6911">
        <v>-2.0015999999999998</v>
      </c>
    </row>
    <row r="6912" spans="1:4" x14ac:dyDescent="0.35">
      <c r="A6912">
        <v>115.96</v>
      </c>
      <c r="B6912">
        <v>2</v>
      </c>
      <c r="C6912">
        <v>0</v>
      </c>
      <c r="D6912">
        <v>25.511200000000002</v>
      </c>
    </row>
    <row r="6913" spans="1:4" x14ac:dyDescent="0.35">
      <c r="A6913">
        <v>186.54</v>
      </c>
      <c r="B6913">
        <v>3</v>
      </c>
      <c r="C6913">
        <v>0</v>
      </c>
      <c r="D6913">
        <v>50.365800000000007</v>
      </c>
    </row>
    <row r="6914" spans="1:4" x14ac:dyDescent="0.35">
      <c r="A6914">
        <v>159.56</v>
      </c>
      <c r="B6914">
        <v>4</v>
      </c>
      <c r="C6914">
        <v>0</v>
      </c>
      <c r="D6914">
        <v>59.037199999999999</v>
      </c>
    </row>
    <row r="6915" spans="1:4" x14ac:dyDescent="0.35">
      <c r="A6915">
        <v>55.984000000000009</v>
      </c>
      <c r="B6915">
        <v>2</v>
      </c>
      <c r="C6915">
        <v>0.2</v>
      </c>
      <c r="D6915">
        <v>4.1987999999999985</v>
      </c>
    </row>
    <row r="6916" spans="1:4" x14ac:dyDescent="0.35">
      <c r="A6916">
        <v>132.16</v>
      </c>
      <c r="B6916">
        <v>1</v>
      </c>
      <c r="C6916">
        <v>0.2</v>
      </c>
      <c r="D6916">
        <v>9.911999999999999</v>
      </c>
    </row>
    <row r="6917" spans="1:4" x14ac:dyDescent="0.35">
      <c r="A6917">
        <v>17.903999999999996</v>
      </c>
      <c r="B6917">
        <v>6</v>
      </c>
      <c r="C6917">
        <v>0.8</v>
      </c>
      <c r="D6917">
        <v>-31.332000000000008</v>
      </c>
    </row>
    <row r="6918" spans="1:4" x14ac:dyDescent="0.35">
      <c r="A6918">
        <v>124.032</v>
      </c>
      <c r="B6918">
        <v>4</v>
      </c>
      <c r="C6918">
        <v>0.2</v>
      </c>
      <c r="D6918">
        <v>44.961600000000004</v>
      </c>
    </row>
    <row r="6919" spans="1:4" x14ac:dyDescent="0.35">
      <c r="A6919">
        <v>1403.9200000000003</v>
      </c>
      <c r="B6919">
        <v>5</v>
      </c>
      <c r="C6919">
        <v>0.2</v>
      </c>
      <c r="D6919">
        <v>70.196000000000026</v>
      </c>
    </row>
    <row r="6920" spans="1:4" x14ac:dyDescent="0.35">
      <c r="A6920">
        <v>28.799999999999997</v>
      </c>
      <c r="B6920">
        <v>3</v>
      </c>
      <c r="C6920">
        <v>0</v>
      </c>
      <c r="D6920">
        <v>0.86400000000000077</v>
      </c>
    </row>
    <row r="6921" spans="1:4" x14ac:dyDescent="0.35">
      <c r="A6921">
        <v>24.588000000000001</v>
      </c>
      <c r="B6921">
        <v>2</v>
      </c>
      <c r="C6921">
        <v>0.7</v>
      </c>
      <c r="D6921">
        <v>-18.031199999999998</v>
      </c>
    </row>
    <row r="6922" spans="1:4" x14ac:dyDescent="0.35">
      <c r="A6922">
        <v>356.78999999999996</v>
      </c>
      <c r="B6922">
        <v>7</v>
      </c>
      <c r="C6922">
        <v>0</v>
      </c>
      <c r="D6922">
        <v>99.901199999999989</v>
      </c>
    </row>
    <row r="6923" spans="1:4" x14ac:dyDescent="0.35">
      <c r="A6923">
        <v>16.98</v>
      </c>
      <c r="B6923">
        <v>1</v>
      </c>
      <c r="C6923">
        <v>0</v>
      </c>
      <c r="D6923">
        <v>8.49</v>
      </c>
    </row>
    <row r="6924" spans="1:4" x14ac:dyDescent="0.35">
      <c r="A6924">
        <v>491.55</v>
      </c>
      <c r="B6924">
        <v>5</v>
      </c>
      <c r="C6924">
        <v>0</v>
      </c>
      <c r="D6924">
        <v>240.8595</v>
      </c>
    </row>
    <row r="6925" spans="1:4" x14ac:dyDescent="0.35">
      <c r="A6925">
        <v>7.38</v>
      </c>
      <c r="B6925">
        <v>2</v>
      </c>
      <c r="C6925">
        <v>0</v>
      </c>
      <c r="D6925">
        <v>3.3947999999999996</v>
      </c>
    </row>
    <row r="6926" spans="1:4" x14ac:dyDescent="0.35">
      <c r="A6926">
        <v>23.66</v>
      </c>
      <c r="B6926">
        <v>7</v>
      </c>
      <c r="C6926">
        <v>0</v>
      </c>
      <c r="D6926">
        <v>10.883599999999998</v>
      </c>
    </row>
    <row r="6927" spans="1:4" x14ac:dyDescent="0.35">
      <c r="A6927">
        <v>681.40800000000013</v>
      </c>
      <c r="B6927">
        <v>12</v>
      </c>
      <c r="C6927">
        <v>0.2</v>
      </c>
      <c r="D6927">
        <v>42.588000000000022</v>
      </c>
    </row>
    <row r="6928" spans="1:4" x14ac:dyDescent="0.35">
      <c r="A6928">
        <v>18.899999999999999</v>
      </c>
      <c r="B6928">
        <v>3</v>
      </c>
      <c r="C6928">
        <v>0</v>
      </c>
      <c r="D6928">
        <v>8.6939999999999991</v>
      </c>
    </row>
    <row r="6929" spans="1:4" x14ac:dyDescent="0.35">
      <c r="A6929">
        <v>93.68</v>
      </c>
      <c r="B6929">
        <v>4</v>
      </c>
      <c r="C6929">
        <v>0</v>
      </c>
      <c r="D6929">
        <v>25.293599999999998</v>
      </c>
    </row>
    <row r="6930" spans="1:4" x14ac:dyDescent="0.35">
      <c r="A6930">
        <v>21.93</v>
      </c>
      <c r="B6930">
        <v>3</v>
      </c>
      <c r="C6930">
        <v>0</v>
      </c>
      <c r="D6930">
        <v>10.307099999999998</v>
      </c>
    </row>
    <row r="6931" spans="1:4" x14ac:dyDescent="0.35">
      <c r="A6931">
        <v>862.34400000000005</v>
      </c>
      <c r="B6931">
        <v>7</v>
      </c>
      <c r="C6931">
        <v>0.2</v>
      </c>
      <c r="D6931">
        <v>97.013699999999858</v>
      </c>
    </row>
    <row r="6932" spans="1:4" x14ac:dyDescent="0.35">
      <c r="A6932">
        <v>19.98</v>
      </c>
      <c r="B6932">
        <v>1</v>
      </c>
      <c r="C6932">
        <v>0</v>
      </c>
      <c r="D6932">
        <v>9.3905999999999992</v>
      </c>
    </row>
    <row r="6933" spans="1:4" x14ac:dyDescent="0.35">
      <c r="A6933">
        <v>13.493999999999998</v>
      </c>
      <c r="B6933">
        <v>1</v>
      </c>
      <c r="C6933">
        <v>0.4</v>
      </c>
      <c r="D6933">
        <v>-2.2490000000000023</v>
      </c>
    </row>
    <row r="6934" spans="1:4" x14ac:dyDescent="0.35">
      <c r="A6934">
        <v>23.987999999999996</v>
      </c>
      <c r="B6934">
        <v>2</v>
      </c>
      <c r="C6934">
        <v>0.4</v>
      </c>
      <c r="D6934">
        <v>-13.993000000000004</v>
      </c>
    </row>
    <row r="6935" spans="1:4" x14ac:dyDescent="0.35">
      <c r="A6935">
        <v>31.983999999999998</v>
      </c>
      <c r="B6935">
        <v>2</v>
      </c>
      <c r="C6935">
        <v>0.2</v>
      </c>
      <c r="D6935">
        <v>1.1993999999999998</v>
      </c>
    </row>
    <row r="6936" spans="1:4" x14ac:dyDescent="0.35">
      <c r="A6936">
        <v>41.584000000000003</v>
      </c>
      <c r="B6936">
        <v>2</v>
      </c>
      <c r="C6936">
        <v>0.2</v>
      </c>
      <c r="D6936">
        <v>4.6781999999999968</v>
      </c>
    </row>
    <row r="6937" spans="1:4" x14ac:dyDescent="0.35">
      <c r="A6937">
        <v>95.976000000000013</v>
      </c>
      <c r="B6937">
        <v>3</v>
      </c>
      <c r="C6937">
        <v>0.2</v>
      </c>
      <c r="D6937">
        <v>-10.797300000000011</v>
      </c>
    </row>
    <row r="6938" spans="1:4" x14ac:dyDescent="0.35">
      <c r="A6938">
        <v>84.272000000000006</v>
      </c>
      <c r="B6938">
        <v>2</v>
      </c>
      <c r="C6938">
        <v>0.6</v>
      </c>
      <c r="D6938">
        <v>-75.844800000000006</v>
      </c>
    </row>
    <row r="6939" spans="1:4" x14ac:dyDescent="0.35">
      <c r="A6939">
        <v>36.544000000000004</v>
      </c>
      <c r="B6939">
        <v>2</v>
      </c>
      <c r="C6939">
        <v>0.2</v>
      </c>
      <c r="D6939">
        <v>11.876799999999998</v>
      </c>
    </row>
    <row r="6940" spans="1:4" x14ac:dyDescent="0.35">
      <c r="A6940">
        <v>479.72</v>
      </c>
      <c r="B6940">
        <v>4</v>
      </c>
      <c r="C6940">
        <v>0</v>
      </c>
      <c r="D6940">
        <v>52.769200000000012</v>
      </c>
    </row>
    <row r="6941" spans="1:4" x14ac:dyDescent="0.35">
      <c r="A6941">
        <v>102.36799999999999</v>
      </c>
      <c r="B6941">
        <v>2</v>
      </c>
      <c r="C6941">
        <v>0.2</v>
      </c>
      <c r="D6941">
        <v>37.108400000000003</v>
      </c>
    </row>
    <row r="6942" spans="1:4" x14ac:dyDescent="0.35">
      <c r="A6942">
        <v>28.4</v>
      </c>
      <c r="B6942">
        <v>5</v>
      </c>
      <c r="C6942">
        <v>0</v>
      </c>
      <c r="D6942">
        <v>8.2359999999999989</v>
      </c>
    </row>
    <row r="6943" spans="1:4" x14ac:dyDescent="0.35">
      <c r="A6943">
        <v>713.88</v>
      </c>
      <c r="B6943">
        <v>4</v>
      </c>
      <c r="C6943">
        <v>0</v>
      </c>
      <c r="D6943">
        <v>214.16399999999993</v>
      </c>
    </row>
    <row r="6944" spans="1:4" x14ac:dyDescent="0.35">
      <c r="A6944">
        <v>68.52</v>
      </c>
      <c r="B6944">
        <v>3</v>
      </c>
      <c r="C6944">
        <v>0</v>
      </c>
      <c r="D6944">
        <v>31.519199999999998</v>
      </c>
    </row>
    <row r="6945" spans="1:4" x14ac:dyDescent="0.35">
      <c r="A6945">
        <v>623.96</v>
      </c>
      <c r="B6945">
        <v>5</v>
      </c>
      <c r="C6945">
        <v>0.2</v>
      </c>
      <c r="D6945">
        <v>38.997500000000002</v>
      </c>
    </row>
    <row r="6946" spans="1:4" x14ac:dyDescent="0.35">
      <c r="A6946">
        <v>11.12</v>
      </c>
      <c r="B6946">
        <v>4</v>
      </c>
      <c r="C6946">
        <v>0</v>
      </c>
      <c r="D6946">
        <v>5.4487999999999994</v>
      </c>
    </row>
    <row r="6947" spans="1:4" x14ac:dyDescent="0.35">
      <c r="A6947">
        <v>523.91999999999996</v>
      </c>
      <c r="B6947">
        <v>5</v>
      </c>
      <c r="C6947">
        <v>0.2</v>
      </c>
      <c r="D6947">
        <v>-26.195999999999984</v>
      </c>
    </row>
    <row r="6948" spans="1:4" x14ac:dyDescent="0.35">
      <c r="A6948">
        <v>2.48</v>
      </c>
      <c r="B6948">
        <v>2</v>
      </c>
      <c r="C6948">
        <v>0</v>
      </c>
      <c r="D6948">
        <v>1.1656</v>
      </c>
    </row>
    <row r="6949" spans="1:4" x14ac:dyDescent="0.35">
      <c r="A6949">
        <v>221.024</v>
      </c>
      <c r="B6949">
        <v>2</v>
      </c>
      <c r="C6949">
        <v>0.2</v>
      </c>
      <c r="D6949">
        <v>-55.256</v>
      </c>
    </row>
    <row r="6950" spans="1:4" x14ac:dyDescent="0.35">
      <c r="A6950">
        <v>128.05799999999999</v>
      </c>
      <c r="B6950">
        <v>3</v>
      </c>
      <c r="C6950">
        <v>0.3</v>
      </c>
      <c r="D6950">
        <v>-23.782199999999996</v>
      </c>
    </row>
    <row r="6951" spans="1:4" x14ac:dyDescent="0.35">
      <c r="A6951">
        <v>58.407999999999994</v>
      </c>
      <c r="B6951">
        <v>7</v>
      </c>
      <c r="C6951">
        <v>0.2</v>
      </c>
      <c r="D6951">
        <v>18.252499999999998</v>
      </c>
    </row>
    <row r="6952" spans="1:4" x14ac:dyDescent="0.35">
      <c r="A6952">
        <v>79.97399999999999</v>
      </c>
      <c r="B6952">
        <v>3</v>
      </c>
      <c r="C6952">
        <v>0.4</v>
      </c>
      <c r="D6952">
        <v>-29.323800000000006</v>
      </c>
    </row>
    <row r="6953" spans="1:4" x14ac:dyDescent="0.35">
      <c r="A6953">
        <v>479.988</v>
      </c>
      <c r="B6953">
        <v>2</v>
      </c>
      <c r="C6953">
        <v>0.4</v>
      </c>
      <c r="D6953">
        <v>55.998599999999954</v>
      </c>
    </row>
    <row r="6954" spans="1:4" x14ac:dyDescent="0.35">
      <c r="A6954">
        <v>11.808</v>
      </c>
      <c r="B6954">
        <v>3</v>
      </c>
      <c r="C6954">
        <v>0.2</v>
      </c>
      <c r="D6954">
        <v>4.1327999999999996</v>
      </c>
    </row>
    <row r="6955" spans="1:4" x14ac:dyDescent="0.35">
      <c r="A6955">
        <v>53.567999999999998</v>
      </c>
      <c r="B6955">
        <v>4</v>
      </c>
      <c r="C6955">
        <v>0.2</v>
      </c>
      <c r="D6955">
        <v>19.418399999999995</v>
      </c>
    </row>
    <row r="6956" spans="1:4" x14ac:dyDescent="0.35">
      <c r="A6956">
        <v>503.96000000000004</v>
      </c>
      <c r="B6956">
        <v>5</v>
      </c>
      <c r="C6956">
        <v>0.2</v>
      </c>
      <c r="D6956">
        <v>50.396000000000015</v>
      </c>
    </row>
    <row r="6957" spans="1:4" x14ac:dyDescent="0.35">
      <c r="A6957">
        <v>21.34</v>
      </c>
      <c r="B6957">
        <v>2</v>
      </c>
      <c r="C6957">
        <v>0</v>
      </c>
      <c r="D6957">
        <v>9.8163999999999998</v>
      </c>
    </row>
    <row r="6958" spans="1:4" x14ac:dyDescent="0.35">
      <c r="A6958">
        <v>36.4</v>
      </c>
      <c r="B6958">
        <v>5</v>
      </c>
      <c r="C6958">
        <v>0</v>
      </c>
      <c r="D6958">
        <v>17.107999999999997</v>
      </c>
    </row>
    <row r="6959" spans="1:4" x14ac:dyDescent="0.35">
      <c r="A6959">
        <v>51.75</v>
      </c>
      <c r="B6959">
        <v>1</v>
      </c>
      <c r="C6959">
        <v>0</v>
      </c>
      <c r="D6959">
        <v>15.524999999999999</v>
      </c>
    </row>
    <row r="6960" spans="1:4" x14ac:dyDescent="0.35">
      <c r="A6960">
        <v>15.51</v>
      </c>
      <c r="B6960">
        <v>1</v>
      </c>
      <c r="C6960">
        <v>0</v>
      </c>
      <c r="D6960">
        <v>4.3428000000000004</v>
      </c>
    </row>
    <row r="6961" spans="1:4" x14ac:dyDescent="0.35">
      <c r="A6961">
        <v>146.82</v>
      </c>
      <c r="B6961">
        <v>3</v>
      </c>
      <c r="C6961">
        <v>0</v>
      </c>
      <c r="D6961">
        <v>73.41</v>
      </c>
    </row>
    <row r="6962" spans="1:4" x14ac:dyDescent="0.35">
      <c r="A6962">
        <v>12.96</v>
      </c>
      <c r="B6962">
        <v>2</v>
      </c>
      <c r="C6962">
        <v>0</v>
      </c>
      <c r="D6962">
        <v>6.2208000000000006</v>
      </c>
    </row>
    <row r="6963" spans="1:4" x14ac:dyDescent="0.35">
      <c r="A6963">
        <v>7.8000000000000007</v>
      </c>
      <c r="B6963">
        <v>3</v>
      </c>
      <c r="C6963">
        <v>0</v>
      </c>
      <c r="D6963">
        <v>2.1060000000000008</v>
      </c>
    </row>
    <row r="6964" spans="1:4" x14ac:dyDescent="0.35">
      <c r="A6964">
        <v>10.199999999999999</v>
      </c>
      <c r="B6964">
        <v>5</v>
      </c>
      <c r="C6964">
        <v>0</v>
      </c>
      <c r="D6964">
        <v>4.7939999999999996</v>
      </c>
    </row>
    <row r="6965" spans="1:4" x14ac:dyDescent="0.35">
      <c r="A6965">
        <v>22.32</v>
      </c>
      <c r="B6965">
        <v>3</v>
      </c>
      <c r="C6965">
        <v>0</v>
      </c>
      <c r="D6965">
        <v>5.580000000000001</v>
      </c>
    </row>
    <row r="6966" spans="1:4" x14ac:dyDescent="0.35">
      <c r="A6966">
        <v>24.1</v>
      </c>
      <c r="B6966">
        <v>5</v>
      </c>
      <c r="C6966">
        <v>0</v>
      </c>
      <c r="D6966">
        <v>11.086</v>
      </c>
    </row>
    <row r="6967" spans="1:4" x14ac:dyDescent="0.35">
      <c r="A6967">
        <v>75.98</v>
      </c>
      <c r="B6967">
        <v>2</v>
      </c>
      <c r="C6967">
        <v>0</v>
      </c>
      <c r="D6967">
        <v>18.235199999999999</v>
      </c>
    </row>
    <row r="6968" spans="1:4" x14ac:dyDescent="0.35">
      <c r="A6968">
        <v>6.46</v>
      </c>
      <c r="B6968">
        <v>2</v>
      </c>
      <c r="C6968">
        <v>0</v>
      </c>
      <c r="D6968">
        <v>3.1654</v>
      </c>
    </row>
    <row r="6969" spans="1:4" x14ac:dyDescent="0.35">
      <c r="A6969">
        <v>60.12</v>
      </c>
      <c r="B6969">
        <v>9</v>
      </c>
      <c r="C6969">
        <v>0</v>
      </c>
      <c r="D6969">
        <v>28.857599999999998</v>
      </c>
    </row>
    <row r="6970" spans="1:4" x14ac:dyDescent="0.35">
      <c r="A6970">
        <v>824.97</v>
      </c>
      <c r="B6970">
        <v>3</v>
      </c>
      <c r="C6970">
        <v>0</v>
      </c>
      <c r="D6970">
        <v>214.4922</v>
      </c>
    </row>
    <row r="6971" spans="1:4" x14ac:dyDescent="0.35">
      <c r="A6971">
        <v>24.849999999999998</v>
      </c>
      <c r="B6971">
        <v>5</v>
      </c>
      <c r="C6971">
        <v>0</v>
      </c>
      <c r="D6971">
        <v>7.7034999999999982</v>
      </c>
    </row>
    <row r="6972" spans="1:4" x14ac:dyDescent="0.35">
      <c r="A6972">
        <v>12.624000000000001</v>
      </c>
      <c r="B6972">
        <v>2</v>
      </c>
      <c r="C6972">
        <v>0.2</v>
      </c>
      <c r="D6972">
        <v>-2.5248000000000022</v>
      </c>
    </row>
    <row r="6973" spans="1:4" x14ac:dyDescent="0.35">
      <c r="A6973">
        <v>89.584000000000003</v>
      </c>
      <c r="B6973">
        <v>2</v>
      </c>
      <c r="C6973">
        <v>0.2</v>
      </c>
      <c r="D6973">
        <v>4.4792000000000058</v>
      </c>
    </row>
    <row r="6974" spans="1:4" x14ac:dyDescent="0.35">
      <c r="A6974">
        <v>471.92</v>
      </c>
      <c r="B6974">
        <v>2</v>
      </c>
      <c r="C6974">
        <v>0.2</v>
      </c>
      <c r="D6974">
        <v>29.495000000000019</v>
      </c>
    </row>
    <row r="6975" spans="1:4" x14ac:dyDescent="0.35">
      <c r="A6975">
        <v>18.180000000000003</v>
      </c>
      <c r="B6975">
        <v>4</v>
      </c>
      <c r="C6975">
        <v>0.7</v>
      </c>
      <c r="D6975">
        <v>-13.938000000000002</v>
      </c>
    </row>
    <row r="6976" spans="1:4" x14ac:dyDescent="0.35">
      <c r="A6976">
        <v>31.744</v>
      </c>
      <c r="B6976">
        <v>2</v>
      </c>
      <c r="C6976">
        <v>0.2</v>
      </c>
      <c r="D6976">
        <v>8.3328000000000024</v>
      </c>
    </row>
    <row r="6977" spans="1:4" x14ac:dyDescent="0.35">
      <c r="A6977">
        <v>5.9039999999999999</v>
      </c>
      <c r="B6977">
        <v>2</v>
      </c>
      <c r="C6977">
        <v>0.2</v>
      </c>
      <c r="D6977">
        <v>1.9925999999999999</v>
      </c>
    </row>
    <row r="6978" spans="1:4" x14ac:dyDescent="0.35">
      <c r="A6978">
        <v>621.7600000000001</v>
      </c>
      <c r="B6978">
        <v>4</v>
      </c>
      <c r="C6978">
        <v>0.2</v>
      </c>
      <c r="D6978">
        <v>46.631999999999977</v>
      </c>
    </row>
    <row r="6979" spans="1:4" x14ac:dyDescent="0.35">
      <c r="A6979">
        <v>59.98</v>
      </c>
      <c r="B6979">
        <v>2</v>
      </c>
      <c r="C6979">
        <v>0</v>
      </c>
      <c r="D6979">
        <v>17.993999999999993</v>
      </c>
    </row>
    <row r="6980" spans="1:4" x14ac:dyDescent="0.35">
      <c r="A6980">
        <v>48.87</v>
      </c>
      <c r="B6980">
        <v>9</v>
      </c>
      <c r="C6980">
        <v>0</v>
      </c>
      <c r="D6980">
        <v>23.946299999999997</v>
      </c>
    </row>
    <row r="6981" spans="1:4" x14ac:dyDescent="0.35">
      <c r="A6981">
        <v>154.9</v>
      </c>
      <c r="B6981">
        <v>5</v>
      </c>
      <c r="C6981">
        <v>0</v>
      </c>
      <c r="D6981">
        <v>69.704999999999998</v>
      </c>
    </row>
    <row r="6982" spans="1:4" x14ac:dyDescent="0.35">
      <c r="A6982">
        <v>5.92</v>
      </c>
      <c r="B6982">
        <v>4</v>
      </c>
      <c r="C6982">
        <v>0</v>
      </c>
      <c r="D6982">
        <v>2.8415999999999997</v>
      </c>
    </row>
    <row r="6983" spans="1:4" x14ac:dyDescent="0.35">
      <c r="A6983">
        <v>30.18</v>
      </c>
      <c r="B6983">
        <v>3</v>
      </c>
      <c r="C6983">
        <v>0</v>
      </c>
      <c r="D6983">
        <v>13.8828</v>
      </c>
    </row>
    <row r="6984" spans="1:4" x14ac:dyDescent="0.35">
      <c r="A6984">
        <v>24.1</v>
      </c>
      <c r="B6984">
        <v>5</v>
      </c>
      <c r="C6984">
        <v>0</v>
      </c>
      <c r="D6984">
        <v>11.086</v>
      </c>
    </row>
    <row r="6985" spans="1:4" x14ac:dyDescent="0.35">
      <c r="A6985">
        <v>8.7799999999999994</v>
      </c>
      <c r="B6985">
        <v>1</v>
      </c>
      <c r="C6985">
        <v>0</v>
      </c>
      <c r="D6985">
        <v>2.2827999999999999</v>
      </c>
    </row>
    <row r="6986" spans="1:4" x14ac:dyDescent="0.35">
      <c r="A6986">
        <v>376.74</v>
      </c>
      <c r="B6986">
        <v>4</v>
      </c>
      <c r="C6986">
        <v>0.1</v>
      </c>
      <c r="D6986">
        <v>71.161999999999978</v>
      </c>
    </row>
    <row r="6987" spans="1:4" x14ac:dyDescent="0.35">
      <c r="A6987">
        <v>29.52</v>
      </c>
      <c r="B6987">
        <v>4</v>
      </c>
      <c r="C6987">
        <v>0</v>
      </c>
      <c r="D6987">
        <v>14.4648</v>
      </c>
    </row>
    <row r="6988" spans="1:4" x14ac:dyDescent="0.35">
      <c r="A6988">
        <v>11.96</v>
      </c>
      <c r="B6988">
        <v>2</v>
      </c>
      <c r="C6988">
        <v>0</v>
      </c>
      <c r="D6988">
        <v>2.99</v>
      </c>
    </row>
    <row r="6989" spans="1:4" x14ac:dyDescent="0.35">
      <c r="A6989">
        <v>26.400000000000002</v>
      </c>
      <c r="B6989">
        <v>5</v>
      </c>
      <c r="C6989">
        <v>0</v>
      </c>
      <c r="D6989">
        <v>12.672000000000001</v>
      </c>
    </row>
    <row r="6990" spans="1:4" x14ac:dyDescent="0.35">
      <c r="A6990">
        <v>1158.1199999999999</v>
      </c>
      <c r="B6990">
        <v>5</v>
      </c>
      <c r="C6990">
        <v>0.2</v>
      </c>
      <c r="D6990">
        <v>130.28849999999983</v>
      </c>
    </row>
    <row r="6991" spans="1:4" x14ac:dyDescent="0.35">
      <c r="A6991">
        <v>1.3919999999999997</v>
      </c>
      <c r="B6991">
        <v>2</v>
      </c>
      <c r="C6991">
        <v>0.8</v>
      </c>
      <c r="D6991">
        <v>-3.7584000000000009</v>
      </c>
    </row>
    <row r="6992" spans="1:4" x14ac:dyDescent="0.35">
      <c r="A6992">
        <v>44.43</v>
      </c>
      <c r="B6992">
        <v>3</v>
      </c>
      <c r="C6992">
        <v>0</v>
      </c>
      <c r="D6992">
        <v>18.660600000000002</v>
      </c>
    </row>
    <row r="6993" spans="1:4" x14ac:dyDescent="0.35">
      <c r="A6993">
        <v>226.20000000000002</v>
      </c>
      <c r="B6993">
        <v>5</v>
      </c>
      <c r="C6993">
        <v>0</v>
      </c>
      <c r="D6993">
        <v>58.811999999999998</v>
      </c>
    </row>
    <row r="6994" spans="1:4" x14ac:dyDescent="0.35">
      <c r="A6994">
        <v>186.54</v>
      </c>
      <c r="B6994">
        <v>3</v>
      </c>
      <c r="C6994">
        <v>0</v>
      </c>
      <c r="D6994">
        <v>41.038800000000002</v>
      </c>
    </row>
    <row r="6995" spans="1:4" x14ac:dyDescent="0.35">
      <c r="A6995">
        <v>265.85999999999996</v>
      </c>
      <c r="B6995">
        <v>7</v>
      </c>
      <c r="C6995">
        <v>0</v>
      </c>
      <c r="D6995">
        <v>79.757999999999967</v>
      </c>
    </row>
    <row r="6996" spans="1:4" x14ac:dyDescent="0.35">
      <c r="A6996">
        <v>27.9</v>
      </c>
      <c r="B6996">
        <v>5</v>
      </c>
      <c r="C6996">
        <v>0</v>
      </c>
      <c r="D6996">
        <v>6.9749999999999979</v>
      </c>
    </row>
    <row r="6997" spans="1:4" x14ac:dyDescent="0.35">
      <c r="A6997">
        <v>31.08</v>
      </c>
      <c r="B6997">
        <v>4</v>
      </c>
      <c r="C6997">
        <v>0</v>
      </c>
      <c r="D6997">
        <v>8.3916000000000004</v>
      </c>
    </row>
    <row r="6998" spans="1:4" x14ac:dyDescent="0.35">
      <c r="A6998">
        <v>13.839999999999998</v>
      </c>
      <c r="B6998">
        <v>4</v>
      </c>
      <c r="C6998">
        <v>0.8</v>
      </c>
      <c r="D6998">
        <v>-22.144000000000005</v>
      </c>
    </row>
    <row r="6999" spans="1:4" x14ac:dyDescent="0.35">
      <c r="A6999">
        <v>175.87200000000001</v>
      </c>
      <c r="B6999">
        <v>4</v>
      </c>
      <c r="C6999">
        <v>0.2</v>
      </c>
      <c r="D6999">
        <v>63.753599999999992</v>
      </c>
    </row>
    <row r="7000" spans="1:4" x14ac:dyDescent="0.35">
      <c r="A7000">
        <v>12.96</v>
      </c>
      <c r="B7000">
        <v>2</v>
      </c>
      <c r="C7000">
        <v>0</v>
      </c>
      <c r="D7000">
        <v>6.3504000000000005</v>
      </c>
    </row>
    <row r="7001" spans="1:4" x14ac:dyDescent="0.35">
      <c r="A7001">
        <v>208.44</v>
      </c>
      <c r="B7001">
        <v>3</v>
      </c>
      <c r="C7001">
        <v>0</v>
      </c>
      <c r="D7001">
        <v>62.531999999999982</v>
      </c>
    </row>
    <row r="7002" spans="1:4" x14ac:dyDescent="0.35">
      <c r="A7002">
        <v>25.76</v>
      </c>
      <c r="B7002">
        <v>2</v>
      </c>
      <c r="C7002">
        <v>0</v>
      </c>
      <c r="D7002">
        <v>0.77280000000000015</v>
      </c>
    </row>
    <row r="7003" spans="1:4" x14ac:dyDescent="0.35">
      <c r="A7003">
        <v>366.74399999999997</v>
      </c>
      <c r="B7003">
        <v>4</v>
      </c>
      <c r="C7003">
        <v>0.3</v>
      </c>
      <c r="D7003">
        <v>-110.02320000000003</v>
      </c>
    </row>
    <row r="7004" spans="1:4" x14ac:dyDescent="0.35">
      <c r="A7004">
        <v>289.24</v>
      </c>
      <c r="B7004">
        <v>7</v>
      </c>
      <c r="C7004">
        <v>0</v>
      </c>
      <c r="D7004">
        <v>26.031600000000012</v>
      </c>
    </row>
    <row r="7005" spans="1:4" x14ac:dyDescent="0.35">
      <c r="A7005">
        <v>69.456000000000003</v>
      </c>
      <c r="B7005">
        <v>2</v>
      </c>
      <c r="C7005">
        <v>0.2</v>
      </c>
      <c r="D7005">
        <v>22.573199999999996</v>
      </c>
    </row>
    <row r="7006" spans="1:4" x14ac:dyDescent="0.35">
      <c r="A7006">
        <v>5.1840000000000011</v>
      </c>
      <c r="B7006">
        <v>1</v>
      </c>
      <c r="C7006">
        <v>0.2</v>
      </c>
      <c r="D7006">
        <v>1.8144</v>
      </c>
    </row>
    <row r="7007" spans="1:4" x14ac:dyDescent="0.35">
      <c r="A7007">
        <v>205.16400000000002</v>
      </c>
      <c r="B7007">
        <v>2</v>
      </c>
      <c r="C7007">
        <v>0.1</v>
      </c>
      <c r="D7007">
        <v>13.677600000000002</v>
      </c>
    </row>
    <row r="7008" spans="1:4" x14ac:dyDescent="0.35">
      <c r="A7008">
        <v>8.5440000000000005</v>
      </c>
      <c r="B7008">
        <v>2</v>
      </c>
      <c r="C7008">
        <v>0.6</v>
      </c>
      <c r="D7008">
        <v>-7.4759999999999991</v>
      </c>
    </row>
    <row r="7009" spans="1:4" x14ac:dyDescent="0.35">
      <c r="A7009">
        <v>12.828000000000001</v>
      </c>
      <c r="B7009">
        <v>2</v>
      </c>
      <c r="C7009">
        <v>0.7</v>
      </c>
      <c r="D7009">
        <v>-8.9795999999999978</v>
      </c>
    </row>
    <row r="7010" spans="1:4" x14ac:dyDescent="0.35">
      <c r="A7010">
        <v>598.45799999999997</v>
      </c>
      <c r="B7010">
        <v>3</v>
      </c>
      <c r="C7010">
        <v>0.3</v>
      </c>
      <c r="D7010">
        <v>-42.746999999999957</v>
      </c>
    </row>
    <row r="7011" spans="1:4" x14ac:dyDescent="0.35">
      <c r="A7011">
        <v>25.983999999999998</v>
      </c>
      <c r="B7011">
        <v>1</v>
      </c>
      <c r="C7011">
        <v>0.2</v>
      </c>
      <c r="D7011">
        <v>-3.8976000000000015</v>
      </c>
    </row>
    <row r="7012" spans="1:4" x14ac:dyDescent="0.35">
      <c r="A7012">
        <v>17.96</v>
      </c>
      <c r="B7012">
        <v>5</v>
      </c>
      <c r="C7012">
        <v>0.2</v>
      </c>
      <c r="D7012">
        <v>5.8369999999999997</v>
      </c>
    </row>
    <row r="7013" spans="1:4" x14ac:dyDescent="0.35">
      <c r="A7013">
        <v>5.04</v>
      </c>
      <c r="B7013">
        <v>2</v>
      </c>
      <c r="C7013">
        <v>0</v>
      </c>
      <c r="D7013">
        <v>0.15120000000000022</v>
      </c>
    </row>
    <row r="7014" spans="1:4" x14ac:dyDescent="0.35">
      <c r="A7014">
        <v>208.16</v>
      </c>
      <c r="B7014">
        <v>1</v>
      </c>
      <c r="C7014">
        <v>0</v>
      </c>
      <c r="D7014">
        <v>56.20320000000001</v>
      </c>
    </row>
    <row r="7015" spans="1:4" x14ac:dyDescent="0.35">
      <c r="A7015">
        <v>148.25700000000001</v>
      </c>
      <c r="B7015">
        <v>3</v>
      </c>
      <c r="C7015">
        <v>0.15</v>
      </c>
      <c r="D7015">
        <v>15.697800000000004</v>
      </c>
    </row>
    <row r="7016" spans="1:4" x14ac:dyDescent="0.35">
      <c r="A7016">
        <v>146.76</v>
      </c>
      <c r="B7016">
        <v>3</v>
      </c>
      <c r="C7016">
        <v>0</v>
      </c>
      <c r="D7016">
        <v>38.157600000000002</v>
      </c>
    </row>
    <row r="7017" spans="1:4" x14ac:dyDescent="0.35">
      <c r="A7017">
        <v>32.96</v>
      </c>
      <c r="B7017">
        <v>2</v>
      </c>
      <c r="C7017">
        <v>0</v>
      </c>
      <c r="D7017">
        <v>14.172800000000002</v>
      </c>
    </row>
    <row r="7018" spans="1:4" x14ac:dyDescent="0.35">
      <c r="A7018">
        <v>587.97</v>
      </c>
      <c r="B7018">
        <v>3</v>
      </c>
      <c r="C7018">
        <v>0</v>
      </c>
      <c r="D7018">
        <v>164.63160000000005</v>
      </c>
    </row>
    <row r="7019" spans="1:4" x14ac:dyDescent="0.35">
      <c r="A7019">
        <v>14.940000000000001</v>
      </c>
      <c r="B7019">
        <v>3</v>
      </c>
      <c r="C7019">
        <v>0</v>
      </c>
      <c r="D7019">
        <v>7.0218000000000007</v>
      </c>
    </row>
    <row r="7020" spans="1:4" x14ac:dyDescent="0.35">
      <c r="A7020">
        <v>25.83</v>
      </c>
      <c r="B7020">
        <v>7</v>
      </c>
      <c r="C7020">
        <v>0</v>
      </c>
      <c r="D7020">
        <v>12.1401</v>
      </c>
    </row>
    <row r="7021" spans="1:4" x14ac:dyDescent="0.35">
      <c r="A7021">
        <v>15.552000000000003</v>
      </c>
      <c r="B7021">
        <v>3</v>
      </c>
      <c r="C7021">
        <v>0.2</v>
      </c>
      <c r="D7021">
        <v>5.4432</v>
      </c>
    </row>
    <row r="7022" spans="1:4" x14ac:dyDescent="0.35">
      <c r="A7022">
        <v>6.8000000000000007</v>
      </c>
      <c r="B7022">
        <v>1</v>
      </c>
      <c r="C7022">
        <v>0.2</v>
      </c>
      <c r="D7022">
        <v>0.50999999999999979</v>
      </c>
    </row>
    <row r="7023" spans="1:4" x14ac:dyDescent="0.35">
      <c r="A7023">
        <v>4.2240000000000002</v>
      </c>
      <c r="B7023">
        <v>3</v>
      </c>
      <c r="C7023">
        <v>0.2</v>
      </c>
      <c r="D7023">
        <v>1.2672000000000003</v>
      </c>
    </row>
    <row r="7024" spans="1:4" x14ac:dyDescent="0.35">
      <c r="A7024">
        <v>143.64000000000001</v>
      </c>
      <c r="B7024">
        <v>9</v>
      </c>
      <c r="C7024">
        <v>0.2</v>
      </c>
      <c r="D7024">
        <v>10.772999999999989</v>
      </c>
    </row>
    <row r="7025" spans="1:4" x14ac:dyDescent="0.35">
      <c r="A7025">
        <v>31.104000000000006</v>
      </c>
      <c r="B7025">
        <v>6</v>
      </c>
      <c r="C7025">
        <v>0.2</v>
      </c>
      <c r="D7025">
        <v>10.8864</v>
      </c>
    </row>
    <row r="7026" spans="1:4" x14ac:dyDescent="0.35">
      <c r="A7026">
        <v>223.05600000000001</v>
      </c>
      <c r="B7026">
        <v>9</v>
      </c>
      <c r="C7026">
        <v>0.2</v>
      </c>
      <c r="D7026">
        <v>69.704999999999984</v>
      </c>
    </row>
    <row r="7027" spans="1:4" x14ac:dyDescent="0.35">
      <c r="A7027">
        <v>227.45999999999998</v>
      </c>
      <c r="B7027">
        <v>6</v>
      </c>
      <c r="C7027">
        <v>0</v>
      </c>
      <c r="D7027">
        <v>65.963399999999979</v>
      </c>
    </row>
    <row r="7028" spans="1:4" x14ac:dyDescent="0.35">
      <c r="A7028">
        <v>46.24</v>
      </c>
      <c r="B7028">
        <v>4</v>
      </c>
      <c r="C7028">
        <v>0.2</v>
      </c>
      <c r="D7028">
        <v>15.605999999999996</v>
      </c>
    </row>
    <row r="7029" spans="1:4" x14ac:dyDescent="0.35">
      <c r="A7029">
        <v>5.22</v>
      </c>
      <c r="B7029">
        <v>2</v>
      </c>
      <c r="C7029">
        <v>0</v>
      </c>
      <c r="D7029">
        <v>2.4011999999999998</v>
      </c>
    </row>
    <row r="7030" spans="1:4" x14ac:dyDescent="0.35">
      <c r="A7030">
        <v>33.9</v>
      </c>
      <c r="B7030">
        <v>5</v>
      </c>
      <c r="C7030">
        <v>0</v>
      </c>
      <c r="D7030">
        <v>15.593999999999999</v>
      </c>
    </row>
    <row r="7031" spans="1:4" x14ac:dyDescent="0.35">
      <c r="A7031">
        <v>28.14</v>
      </c>
      <c r="B7031">
        <v>3</v>
      </c>
      <c r="C7031">
        <v>0</v>
      </c>
      <c r="D7031">
        <v>7.8792000000000009</v>
      </c>
    </row>
    <row r="7032" spans="1:4" x14ac:dyDescent="0.35">
      <c r="A7032">
        <v>36</v>
      </c>
      <c r="B7032">
        <v>2</v>
      </c>
      <c r="C7032">
        <v>0</v>
      </c>
      <c r="D7032">
        <v>6.4799999999999969</v>
      </c>
    </row>
    <row r="7033" spans="1:4" x14ac:dyDescent="0.35">
      <c r="A7033">
        <v>92.94</v>
      </c>
      <c r="B7033">
        <v>3</v>
      </c>
      <c r="C7033">
        <v>0</v>
      </c>
      <c r="D7033">
        <v>25.093799999999998</v>
      </c>
    </row>
    <row r="7034" spans="1:4" x14ac:dyDescent="0.35">
      <c r="A7034">
        <v>245.64600000000002</v>
      </c>
      <c r="B7034">
        <v>3</v>
      </c>
      <c r="C7034">
        <v>0.1</v>
      </c>
      <c r="D7034">
        <v>8.1881999999999877</v>
      </c>
    </row>
    <row r="7035" spans="1:4" x14ac:dyDescent="0.35">
      <c r="A7035">
        <v>55.00800000000001</v>
      </c>
      <c r="B7035">
        <v>3</v>
      </c>
      <c r="C7035">
        <v>0.2</v>
      </c>
      <c r="D7035">
        <v>17.189999999999998</v>
      </c>
    </row>
    <row r="7036" spans="1:4" x14ac:dyDescent="0.35">
      <c r="A7036">
        <v>35.231999999999999</v>
      </c>
      <c r="B7036">
        <v>3</v>
      </c>
      <c r="C7036">
        <v>0.2</v>
      </c>
      <c r="D7036">
        <v>11.450399999999998</v>
      </c>
    </row>
    <row r="7037" spans="1:4" x14ac:dyDescent="0.35">
      <c r="A7037">
        <v>523.39200000000005</v>
      </c>
      <c r="B7037">
        <v>3</v>
      </c>
      <c r="C7037">
        <v>0.2</v>
      </c>
      <c r="D7037">
        <v>52.339199999999977</v>
      </c>
    </row>
    <row r="7038" spans="1:4" x14ac:dyDescent="0.35">
      <c r="A7038">
        <v>479.98400000000004</v>
      </c>
      <c r="B7038">
        <v>2</v>
      </c>
      <c r="C7038">
        <v>0.2</v>
      </c>
      <c r="D7038">
        <v>89.996999999999986</v>
      </c>
    </row>
    <row r="7039" spans="1:4" x14ac:dyDescent="0.35">
      <c r="A7039">
        <v>12.96</v>
      </c>
      <c r="B7039">
        <v>2</v>
      </c>
      <c r="C7039">
        <v>0</v>
      </c>
      <c r="D7039">
        <v>6.2208000000000006</v>
      </c>
    </row>
    <row r="7040" spans="1:4" x14ac:dyDescent="0.35">
      <c r="A7040">
        <v>17.940000000000001</v>
      </c>
      <c r="B7040">
        <v>3</v>
      </c>
      <c r="C7040">
        <v>0</v>
      </c>
      <c r="D7040">
        <v>6.4584000000000001</v>
      </c>
    </row>
    <row r="7041" spans="1:4" x14ac:dyDescent="0.35">
      <c r="A7041">
        <v>166.72</v>
      </c>
      <c r="B7041">
        <v>2</v>
      </c>
      <c r="C7041">
        <v>0</v>
      </c>
      <c r="D7041">
        <v>41.680000000000007</v>
      </c>
    </row>
    <row r="7042" spans="1:4" x14ac:dyDescent="0.35">
      <c r="A7042">
        <v>24.816000000000003</v>
      </c>
      <c r="B7042">
        <v>3</v>
      </c>
      <c r="C7042">
        <v>0.2</v>
      </c>
      <c r="D7042">
        <v>8.3753999999999991</v>
      </c>
    </row>
    <row r="7043" spans="1:4" x14ac:dyDescent="0.35">
      <c r="A7043">
        <v>124.36</v>
      </c>
      <c r="B7043">
        <v>2</v>
      </c>
      <c r="C7043">
        <v>0</v>
      </c>
      <c r="D7043">
        <v>27.359200000000001</v>
      </c>
    </row>
    <row r="7044" spans="1:4" x14ac:dyDescent="0.35">
      <c r="A7044">
        <v>599.97</v>
      </c>
      <c r="B7044">
        <v>5</v>
      </c>
      <c r="C7044">
        <v>0.4</v>
      </c>
      <c r="D7044">
        <v>69.996499999999969</v>
      </c>
    </row>
    <row r="7045" spans="1:4" x14ac:dyDescent="0.35">
      <c r="A7045">
        <v>198.744</v>
      </c>
      <c r="B7045">
        <v>4</v>
      </c>
      <c r="C7045">
        <v>0.3</v>
      </c>
      <c r="D7045">
        <v>-14.195999999999984</v>
      </c>
    </row>
    <row r="7046" spans="1:4" x14ac:dyDescent="0.35">
      <c r="A7046">
        <v>9.1840000000000011</v>
      </c>
      <c r="B7046">
        <v>2</v>
      </c>
      <c r="C7046">
        <v>0.2</v>
      </c>
      <c r="D7046">
        <v>1.1479999999999988</v>
      </c>
    </row>
    <row r="7047" spans="1:4" x14ac:dyDescent="0.35">
      <c r="A7047">
        <v>9.2480000000000011</v>
      </c>
      <c r="B7047">
        <v>2</v>
      </c>
      <c r="C7047">
        <v>0.2</v>
      </c>
      <c r="D7047">
        <v>3.3524000000000003</v>
      </c>
    </row>
    <row r="7048" spans="1:4" x14ac:dyDescent="0.35">
      <c r="A7048">
        <v>99.591999999999999</v>
      </c>
      <c r="B7048">
        <v>1</v>
      </c>
      <c r="C7048">
        <v>0.2</v>
      </c>
      <c r="D7048">
        <v>2.4897999999999989</v>
      </c>
    </row>
    <row r="7049" spans="1:4" x14ac:dyDescent="0.35">
      <c r="A7049">
        <v>399.96</v>
      </c>
      <c r="B7049">
        <v>4</v>
      </c>
      <c r="C7049">
        <v>0</v>
      </c>
      <c r="D7049">
        <v>139.98599999999999</v>
      </c>
    </row>
    <row r="7050" spans="1:4" x14ac:dyDescent="0.35">
      <c r="A7050">
        <v>15.552000000000003</v>
      </c>
      <c r="B7050">
        <v>3</v>
      </c>
      <c r="C7050">
        <v>0.2</v>
      </c>
      <c r="D7050">
        <v>5.4432</v>
      </c>
    </row>
    <row r="7051" spans="1:4" x14ac:dyDescent="0.35">
      <c r="A7051">
        <v>14.576000000000001</v>
      </c>
      <c r="B7051">
        <v>2</v>
      </c>
      <c r="C7051">
        <v>0.2</v>
      </c>
      <c r="D7051">
        <v>2.3685999999999989</v>
      </c>
    </row>
    <row r="7052" spans="1:4" x14ac:dyDescent="0.35">
      <c r="A7052">
        <v>209.60000000000002</v>
      </c>
      <c r="B7052">
        <v>5</v>
      </c>
      <c r="C7052">
        <v>0.2</v>
      </c>
      <c r="D7052">
        <v>68.11999999999999</v>
      </c>
    </row>
    <row r="7053" spans="1:4" x14ac:dyDescent="0.35">
      <c r="A7053">
        <v>23.32</v>
      </c>
      <c r="B7053">
        <v>2</v>
      </c>
      <c r="C7053">
        <v>0</v>
      </c>
      <c r="D7053">
        <v>6.0632000000000019</v>
      </c>
    </row>
    <row r="7054" spans="1:4" x14ac:dyDescent="0.35">
      <c r="A7054">
        <v>30.98</v>
      </c>
      <c r="B7054">
        <v>1</v>
      </c>
      <c r="C7054">
        <v>0</v>
      </c>
      <c r="D7054">
        <v>13.940999999999999</v>
      </c>
    </row>
    <row r="7055" spans="1:4" x14ac:dyDescent="0.35">
      <c r="A7055">
        <v>119.96</v>
      </c>
      <c r="B7055">
        <v>4</v>
      </c>
      <c r="C7055">
        <v>0</v>
      </c>
      <c r="D7055">
        <v>25.191599999999994</v>
      </c>
    </row>
    <row r="7056" spans="1:4" x14ac:dyDescent="0.35">
      <c r="A7056">
        <v>363.92</v>
      </c>
      <c r="B7056">
        <v>5</v>
      </c>
      <c r="C7056">
        <v>0.2</v>
      </c>
      <c r="D7056">
        <v>-31.843000000000018</v>
      </c>
    </row>
    <row r="7057" spans="1:4" x14ac:dyDescent="0.35">
      <c r="A7057">
        <v>35.808</v>
      </c>
      <c r="B7057">
        <v>3</v>
      </c>
      <c r="C7057">
        <v>0.2</v>
      </c>
      <c r="D7057">
        <v>11.189999999999996</v>
      </c>
    </row>
    <row r="7058" spans="1:4" x14ac:dyDescent="0.35">
      <c r="A7058">
        <v>122.688</v>
      </c>
      <c r="B7058">
        <v>9</v>
      </c>
      <c r="C7058">
        <v>0.2</v>
      </c>
      <c r="D7058">
        <v>39.873599999999982</v>
      </c>
    </row>
    <row r="7059" spans="1:4" x14ac:dyDescent="0.35">
      <c r="A7059">
        <v>892.13600000000008</v>
      </c>
      <c r="B7059">
        <v>7</v>
      </c>
      <c r="C7059">
        <v>0.2</v>
      </c>
      <c r="D7059">
        <v>111.51699999999991</v>
      </c>
    </row>
    <row r="7060" spans="1:4" x14ac:dyDescent="0.35">
      <c r="A7060">
        <v>50.22</v>
      </c>
      <c r="B7060">
        <v>3</v>
      </c>
      <c r="C7060">
        <v>0</v>
      </c>
      <c r="D7060">
        <v>2.0087999999999973</v>
      </c>
    </row>
    <row r="7061" spans="1:4" x14ac:dyDescent="0.35">
      <c r="A7061">
        <v>83.42</v>
      </c>
      <c r="B7061">
        <v>2</v>
      </c>
      <c r="C7061">
        <v>0</v>
      </c>
      <c r="D7061">
        <v>24.191799999999994</v>
      </c>
    </row>
    <row r="7062" spans="1:4" x14ac:dyDescent="0.35">
      <c r="A7062">
        <v>5.8719999999999999</v>
      </c>
      <c r="B7062">
        <v>2</v>
      </c>
      <c r="C7062">
        <v>0.2</v>
      </c>
      <c r="D7062">
        <v>2.1286</v>
      </c>
    </row>
    <row r="7063" spans="1:4" x14ac:dyDescent="0.35">
      <c r="A7063">
        <v>12.144</v>
      </c>
      <c r="B7063">
        <v>3</v>
      </c>
      <c r="C7063">
        <v>0.2</v>
      </c>
      <c r="D7063">
        <v>4.0985999999999994</v>
      </c>
    </row>
    <row r="7064" spans="1:4" x14ac:dyDescent="0.35">
      <c r="A7064">
        <v>27.792000000000002</v>
      </c>
      <c r="B7064">
        <v>3</v>
      </c>
      <c r="C7064">
        <v>0.2</v>
      </c>
      <c r="D7064">
        <v>10.422000000000001</v>
      </c>
    </row>
    <row r="7065" spans="1:4" x14ac:dyDescent="0.35">
      <c r="A7065">
        <v>6.2080000000000002</v>
      </c>
      <c r="B7065">
        <v>2</v>
      </c>
      <c r="C7065">
        <v>0.2</v>
      </c>
      <c r="D7065">
        <v>0.69839999999999902</v>
      </c>
    </row>
    <row r="7066" spans="1:4" x14ac:dyDescent="0.35">
      <c r="A7066">
        <v>32.67</v>
      </c>
      <c r="B7066">
        <v>3</v>
      </c>
      <c r="C7066">
        <v>0</v>
      </c>
      <c r="D7066">
        <v>8.4942000000000011</v>
      </c>
    </row>
    <row r="7067" spans="1:4" x14ac:dyDescent="0.35">
      <c r="A7067">
        <v>1261.33</v>
      </c>
      <c r="B7067">
        <v>7</v>
      </c>
      <c r="C7067">
        <v>0</v>
      </c>
      <c r="D7067">
        <v>327.94580000000002</v>
      </c>
    </row>
    <row r="7068" spans="1:4" x14ac:dyDescent="0.35">
      <c r="A7068">
        <v>38.880000000000003</v>
      </c>
      <c r="B7068">
        <v>6</v>
      </c>
      <c r="C7068">
        <v>0</v>
      </c>
      <c r="D7068">
        <v>18.662400000000002</v>
      </c>
    </row>
    <row r="7069" spans="1:4" x14ac:dyDescent="0.35">
      <c r="A7069">
        <v>1.9639999999999995</v>
      </c>
      <c r="B7069">
        <v>2</v>
      </c>
      <c r="C7069">
        <v>0.8</v>
      </c>
      <c r="D7069">
        <v>-3.2406000000000006</v>
      </c>
    </row>
    <row r="7070" spans="1:4" x14ac:dyDescent="0.35">
      <c r="A7070">
        <v>82.656000000000006</v>
      </c>
      <c r="B7070">
        <v>9</v>
      </c>
      <c r="C7070">
        <v>0.2</v>
      </c>
      <c r="D7070">
        <v>30.996000000000002</v>
      </c>
    </row>
    <row r="7071" spans="1:4" x14ac:dyDescent="0.35">
      <c r="A7071">
        <v>5.98</v>
      </c>
      <c r="B7071">
        <v>1</v>
      </c>
      <c r="C7071">
        <v>0</v>
      </c>
      <c r="D7071">
        <v>2.6909999999999998</v>
      </c>
    </row>
    <row r="7072" spans="1:4" x14ac:dyDescent="0.35">
      <c r="A7072">
        <v>9.2480000000000011</v>
      </c>
      <c r="B7072">
        <v>2</v>
      </c>
      <c r="C7072">
        <v>0.2</v>
      </c>
      <c r="D7072">
        <v>3.3524000000000003</v>
      </c>
    </row>
    <row r="7073" spans="1:4" x14ac:dyDescent="0.35">
      <c r="A7073">
        <v>4.4479999999999995</v>
      </c>
      <c r="B7073">
        <v>2</v>
      </c>
      <c r="C7073">
        <v>0.2</v>
      </c>
      <c r="D7073">
        <v>0.3335999999999999</v>
      </c>
    </row>
    <row r="7074" spans="1:4" x14ac:dyDescent="0.35">
      <c r="A7074">
        <v>5.1840000000000011</v>
      </c>
      <c r="B7074">
        <v>1</v>
      </c>
      <c r="C7074">
        <v>0.2</v>
      </c>
      <c r="D7074">
        <v>1.8144</v>
      </c>
    </row>
    <row r="7075" spans="1:4" x14ac:dyDescent="0.35">
      <c r="A7075">
        <v>175.92</v>
      </c>
      <c r="B7075">
        <v>5</v>
      </c>
      <c r="C7075">
        <v>0.2</v>
      </c>
      <c r="D7075">
        <v>15.393000000000008</v>
      </c>
    </row>
    <row r="7076" spans="1:4" x14ac:dyDescent="0.35">
      <c r="A7076">
        <v>4.7519999999999989</v>
      </c>
      <c r="B7076">
        <v>4</v>
      </c>
      <c r="C7076">
        <v>0.8</v>
      </c>
      <c r="D7076">
        <v>-8.3160000000000025</v>
      </c>
    </row>
    <row r="7077" spans="1:4" x14ac:dyDescent="0.35">
      <c r="A7077">
        <v>13.344000000000001</v>
      </c>
      <c r="B7077">
        <v>2</v>
      </c>
      <c r="C7077">
        <v>0.2</v>
      </c>
      <c r="D7077">
        <v>1.0007999999999999</v>
      </c>
    </row>
    <row r="7078" spans="1:4" x14ac:dyDescent="0.35">
      <c r="A7078">
        <v>54.900000000000006</v>
      </c>
      <c r="B7078">
        <v>5</v>
      </c>
      <c r="C7078">
        <v>0</v>
      </c>
      <c r="D7078">
        <v>26.901000000000003</v>
      </c>
    </row>
    <row r="7079" spans="1:4" x14ac:dyDescent="0.35">
      <c r="A7079">
        <v>22.911000000000005</v>
      </c>
      <c r="B7079">
        <v>7</v>
      </c>
      <c r="C7079">
        <v>0.7</v>
      </c>
      <c r="D7079">
        <v>-17.565099999999994</v>
      </c>
    </row>
    <row r="7080" spans="1:4" x14ac:dyDescent="0.35">
      <c r="A7080">
        <v>309.45600000000002</v>
      </c>
      <c r="B7080">
        <v>9</v>
      </c>
      <c r="C7080">
        <v>0.2</v>
      </c>
      <c r="D7080">
        <v>34.813799999999944</v>
      </c>
    </row>
    <row r="7081" spans="1:4" x14ac:dyDescent="0.35">
      <c r="A7081">
        <v>19.456000000000003</v>
      </c>
      <c r="B7081">
        <v>4</v>
      </c>
      <c r="C7081">
        <v>0.2</v>
      </c>
      <c r="D7081">
        <v>3.4047999999999981</v>
      </c>
    </row>
    <row r="7082" spans="1:4" x14ac:dyDescent="0.35">
      <c r="A7082">
        <v>472.51800000000003</v>
      </c>
      <c r="B7082">
        <v>3</v>
      </c>
      <c r="C7082">
        <v>0.4</v>
      </c>
      <c r="D7082">
        <v>-149.63070000000005</v>
      </c>
    </row>
    <row r="7083" spans="1:4" x14ac:dyDescent="0.35">
      <c r="A7083">
        <v>1012.6800000000001</v>
      </c>
      <c r="B7083">
        <v>3</v>
      </c>
      <c r="C7083">
        <v>0.2</v>
      </c>
      <c r="D7083">
        <v>303.80400000000003</v>
      </c>
    </row>
    <row r="7084" spans="1:4" x14ac:dyDescent="0.35">
      <c r="A7084">
        <v>17.220000000000006</v>
      </c>
      <c r="B7084">
        <v>5</v>
      </c>
      <c r="C7084">
        <v>0.7</v>
      </c>
      <c r="D7084">
        <v>-12.628</v>
      </c>
    </row>
    <row r="7085" spans="1:4" x14ac:dyDescent="0.35">
      <c r="A7085">
        <v>3.52</v>
      </c>
      <c r="B7085">
        <v>2</v>
      </c>
      <c r="C7085">
        <v>0</v>
      </c>
      <c r="D7085">
        <v>1.6896</v>
      </c>
    </row>
    <row r="7086" spans="1:4" x14ac:dyDescent="0.35">
      <c r="A7086">
        <v>1626.1920000000002</v>
      </c>
      <c r="B7086">
        <v>9</v>
      </c>
      <c r="C7086">
        <v>0.2</v>
      </c>
      <c r="D7086">
        <v>121.96440000000001</v>
      </c>
    </row>
    <row r="7087" spans="1:4" x14ac:dyDescent="0.35">
      <c r="A7087">
        <v>8.5950000000000024</v>
      </c>
      <c r="B7087">
        <v>5</v>
      </c>
      <c r="C7087">
        <v>0.7</v>
      </c>
      <c r="D7087">
        <v>-6.3030000000000008</v>
      </c>
    </row>
    <row r="7088" spans="1:4" x14ac:dyDescent="0.35">
      <c r="A7088">
        <v>190.89600000000002</v>
      </c>
      <c r="B7088">
        <v>2</v>
      </c>
      <c r="C7088">
        <v>0.2</v>
      </c>
      <c r="D7088">
        <v>-42.951599999999999</v>
      </c>
    </row>
    <row r="7089" spans="1:4" x14ac:dyDescent="0.35">
      <c r="A7089">
        <v>99.87</v>
      </c>
      <c r="B7089">
        <v>3</v>
      </c>
      <c r="C7089">
        <v>0</v>
      </c>
      <c r="D7089">
        <v>23.968799999999998</v>
      </c>
    </row>
    <row r="7090" spans="1:4" x14ac:dyDescent="0.35">
      <c r="A7090">
        <v>79.36</v>
      </c>
      <c r="B7090">
        <v>4</v>
      </c>
      <c r="C7090">
        <v>0</v>
      </c>
      <c r="D7090">
        <v>23.807999999999993</v>
      </c>
    </row>
    <row r="7091" spans="1:4" x14ac:dyDescent="0.35">
      <c r="A7091">
        <v>119.96</v>
      </c>
      <c r="B7091">
        <v>1</v>
      </c>
      <c r="C7091">
        <v>0.2</v>
      </c>
      <c r="D7091">
        <v>7.4974999999999987</v>
      </c>
    </row>
    <row r="7092" spans="1:4" x14ac:dyDescent="0.35">
      <c r="A7092">
        <v>106.32</v>
      </c>
      <c r="B7092">
        <v>3</v>
      </c>
      <c r="C7092">
        <v>0</v>
      </c>
      <c r="D7092">
        <v>49.970399999999991</v>
      </c>
    </row>
    <row r="7093" spans="1:4" x14ac:dyDescent="0.35">
      <c r="A7093">
        <v>163.44</v>
      </c>
      <c r="B7093">
        <v>3</v>
      </c>
      <c r="C7093">
        <v>0</v>
      </c>
      <c r="D7093">
        <v>45.763200000000012</v>
      </c>
    </row>
    <row r="7094" spans="1:4" x14ac:dyDescent="0.35">
      <c r="A7094">
        <v>42.76</v>
      </c>
      <c r="B7094">
        <v>2</v>
      </c>
      <c r="C7094">
        <v>0</v>
      </c>
      <c r="D7094">
        <v>11.117599999999999</v>
      </c>
    </row>
    <row r="7095" spans="1:4" x14ac:dyDescent="0.35">
      <c r="A7095">
        <v>51.550000000000004</v>
      </c>
      <c r="B7095">
        <v>5</v>
      </c>
      <c r="C7095">
        <v>0</v>
      </c>
      <c r="D7095">
        <v>24.2285</v>
      </c>
    </row>
    <row r="7096" spans="1:4" x14ac:dyDescent="0.35">
      <c r="A7096">
        <v>479.952</v>
      </c>
      <c r="B7096">
        <v>6</v>
      </c>
      <c r="C7096">
        <v>0.2</v>
      </c>
      <c r="D7096">
        <v>89.990999999999985</v>
      </c>
    </row>
    <row r="7097" spans="1:4" x14ac:dyDescent="0.35">
      <c r="A7097">
        <v>146.68799999999999</v>
      </c>
      <c r="B7097">
        <v>6</v>
      </c>
      <c r="C7097">
        <v>0.2</v>
      </c>
      <c r="D7097">
        <v>55.007999999999996</v>
      </c>
    </row>
    <row r="7098" spans="1:4" x14ac:dyDescent="0.35">
      <c r="A7098">
        <v>276.78400000000005</v>
      </c>
      <c r="B7098">
        <v>2</v>
      </c>
      <c r="C7098">
        <v>0.2</v>
      </c>
      <c r="D7098">
        <v>89.954799999999992</v>
      </c>
    </row>
    <row r="7099" spans="1:4" x14ac:dyDescent="0.35">
      <c r="A7099">
        <v>25.32</v>
      </c>
      <c r="B7099">
        <v>5</v>
      </c>
      <c r="C7099">
        <v>0.2</v>
      </c>
      <c r="D7099">
        <v>9.1785000000000014</v>
      </c>
    </row>
    <row r="7100" spans="1:4" x14ac:dyDescent="0.35">
      <c r="A7100">
        <v>318.95999999999998</v>
      </c>
      <c r="B7100">
        <v>9</v>
      </c>
      <c r="C7100">
        <v>0</v>
      </c>
      <c r="D7100">
        <v>149.91119999999998</v>
      </c>
    </row>
    <row r="7101" spans="1:4" x14ac:dyDescent="0.35">
      <c r="A7101">
        <v>212.64</v>
      </c>
      <c r="B7101">
        <v>6</v>
      </c>
      <c r="C7101">
        <v>0</v>
      </c>
      <c r="D7101">
        <v>99.940799999999982</v>
      </c>
    </row>
    <row r="7102" spans="1:4" x14ac:dyDescent="0.35">
      <c r="A7102">
        <v>23.472000000000001</v>
      </c>
      <c r="B7102">
        <v>3</v>
      </c>
      <c r="C7102">
        <v>0.2</v>
      </c>
      <c r="D7102">
        <v>8.8019999999999978</v>
      </c>
    </row>
    <row r="7103" spans="1:4" x14ac:dyDescent="0.35">
      <c r="A7103">
        <v>19.648</v>
      </c>
      <c r="B7103">
        <v>2</v>
      </c>
      <c r="C7103">
        <v>0.2</v>
      </c>
      <c r="D7103">
        <v>6.6311999999999989</v>
      </c>
    </row>
    <row r="7104" spans="1:4" x14ac:dyDescent="0.35">
      <c r="A7104">
        <v>6.5700000000000012</v>
      </c>
      <c r="B7104">
        <v>3</v>
      </c>
      <c r="C7104">
        <v>0.7</v>
      </c>
      <c r="D7104">
        <v>-5.036999999999999</v>
      </c>
    </row>
    <row r="7105" spans="1:4" x14ac:dyDescent="0.35">
      <c r="A7105">
        <v>421.1</v>
      </c>
      <c r="B7105">
        <v>2</v>
      </c>
      <c r="C7105">
        <v>0</v>
      </c>
      <c r="D7105">
        <v>105.27499999999998</v>
      </c>
    </row>
    <row r="7106" spans="1:4" x14ac:dyDescent="0.35">
      <c r="A7106">
        <v>760.11599999999987</v>
      </c>
      <c r="B7106">
        <v>6</v>
      </c>
      <c r="C7106">
        <v>0.3</v>
      </c>
      <c r="D7106">
        <v>-43.435200000000009</v>
      </c>
    </row>
    <row r="7107" spans="1:4" x14ac:dyDescent="0.35">
      <c r="A7107">
        <v>38.784000000000006</v>
      </c>
      <c r="B7107">
        <v>3</v>
      </c>
      <c r="C7107">
        <v>0.2</v>
      </c>
      <c r="D7107">
        <v>7.2719999999999949</v>
      </c>
    </row>
    <row r="7108" spans="1:4" x14ac:dyDescent="0.35">
      <c r="A7108">
        <v>122.32799999999999</v>
      </c>
      <c r="B7108">
        <v>9</v>
      </c>
      <c r="C7108">
        <v>0.2</v>
      </c>
      <c r="D7108">
        <v>1.5291000000000032</v>
      </c>
    </row>
    <row r="7109" spans="1:4" x14ac:dyDescent="0.35">
      <c r="A7109">
        <v>25.98</v>
      </c>
      <c r="B7109">
        <v>2</v>
      </c>
      <c r="C7109">
        <v>0</v>
      </c>
      <c r="D7109">
        <v>0.77939999999999898</v>
      </c>
    </row>
    <row r="7110" spans="1:4" x14ac:dyDescent="0.35">
      <c r="A7110">
        <v>3.28</v>
      </c>
      <c r="B7110">
        <v>2</v>
      </c>
      <c r="C7110">
        <v>0</v>
      </c>
      <c r="D7110">
        <v>1.4759999999999998</v>
      </c>
    </row>
    <row r="7111" spans="1:4" x14ac:dyDescent="0.35">
      <c r="A7111">
        <v>459.88</v>
      </c>
      <c r="B7111">
        <v>4</v>
      </c>
      <c r="C7111">
        <v>0</v>
      </c>
      <c r="D7111">
        <v>13.796400000000006</v>
      </c>
    </row>
    <row r="7112" spans="1:4" x14ac:dyDescent="0.35">
      <c r="A7112">
        <v>7.76</v>
      </c>
      <c r="B7112">
        <v>2</v>
      </c>
      <c r="C7112">
        <v>0</v>
      </c>
      <c r="D7112">
        <v>2.2503999999999991</v>
      </c>
    </row>
    <row r="7113" spans="1:4" x14ac:dyDescent="0.35">
      <c r="A7113">
        <v>71.959999999999994</v>
      </c>
      <c r="B7113">
        <v>2</v>
      </c>
      <c r="C7113">
        <v>0</v>
      </c>
      <c r="D7113">
        <v>17.989999999999995</v>
      </c>
    </row>
    <row r="7114" spans="1:4" x14ac:dyDescent="0.35">
      <c r="A7114">
        <v>54.900000000000006</v>
      </c>
      <c r="B7114">
        <v>5</v>
      </c>
      <c r="C7114">
        <v>0</v>
      </c>
      <c r="D7114">
        <v>15.372000000000003</v>
      </c>
    </row>
    <row r="7115" spans="1:4" x14ac:dyDescent="0.35">
      <c r="A7115">
        <v>9.2799999999999994</v>
      </c>
      <c r="B7115">
        <v>2</v>
      </c>
      <c r="C7115">
        <v>0.2</v>
      </c>
      <c r="D7115">
        <v>3.2479999999999998</v>
      </c>
    </row>
    <row r="7116" spans="1:4" x14ac:dyDescent="0.35">
      <c r="A7116">
        <v>1685.88</v>
      </c>
      <c r="B7116">
        <v>6</v>
      </c>
      <c r="C7116">
        <v>0</v>
      </c>
      <c r="D7116">
        <v>320.31720000000001</v>
      </c>
    </row>
    <row r="7117" spans="1:4" x14ac:dyDescent="0.35">
      <c r="A7117">
        <v>5.7280000000000006</v>
      </c>
      <c r="B7117">
        <v>2</v>
      </c>
      <c r="C7117">
        <v>0.2</v>
      </c>
      <c r="D7117">
        <v>2.0047999999999995</v>
      </c>
    </row>
    <row r="7118" spans="1:4" x14ac:dyDescent="0.35">
      <c r="A7118">
        <v>61.96</v>
      </c>
      <c r="B7118">
        <v>2</v>
      </c>
      <c r="C7118">
        <v>0</v>
      </c>
      <c r="D7118">
        <v>27.881999999999998</v>
      </c>
    </row>
    <row r="7119" spans="1:4" x14ac:dyDescent="0.35">
      <c r="A7119">
        <v>1.3440000000000001</v>
      </c>
      <c r="B7119">
        <v>1</v>
      </c>
      <c r="C7119">
        <v>0.2</v>
      </c>
      <c r="D7119">
        <v>0.47039999999999987</v>
      </c>
    </row>
    <row r="7120" spans="1:4" x14ac:dyDescent="0.35">
      <c r="A7120">
        <v>17.940000000000001</v>
      </c>
      <c r="B7120">
        <v>3</v>
      </c>
      <c r="C7120">
        <v>0</v>
      </c>
      <c r="D7120">
        <v>8.7906000000000013</v>
      </c>
    </row>
    <row r="7121" spans="1:4" x14ac:dyDescent="0.35">
      <c r="A7121">
        <v>13.904</v>
      </c>
      <c r="B7121">
        <v>2</v>
      </c>
      <c r="C7121">
        <v>0.2</v>
      </c>
      <c r="D7121">
        <v>4.5187999999999997</v>
      </c>
    </row>
    <row r="7122" spans="1:4" x14ac:dyDescent="0.35">
      <c r="A7122">
        <v>67.194000000000003</v>
      </c>
      <c r="B7122">
        <v>1</v>
      </c>
      <c r="C7122">
        <v>0.7</v>
      </c>
      <c r="D7122">
        <v>-51.515399999999985</v>
      </c>
    </row>
    <row r="7123" spans="1:4" x14ac:dyDescent="0.35">
      <c r="A7123">
        <v>41.86</v>
      </c>
      <c r="B7123">
        <v>7</v>
      </c>
      <c r="C7123">
        <v>0</v>
      </c>
      <c r="D7123">
        <v>18.837</v>
      </c>
    </row>
    <row r="7124" spans="1:4" x14ac:dyDescent="0.35">
      <c r="A7124">
        <v>141.96</v>
      </c>
      <c r="B7124">
        <v>2</v>
      </c>
      <c r="C7124">
        <v>0</v>
      </c>
      <c r="D7124">
        <v>41.168399999999991</v>
      </c>
    </row>
    <row r="7125" spans="1:4" x14ac:dyDescent="0.35">
      <c r="A7125">
        <v>10.02</v>
      </c>
      <c r="B7125">
        <v>3</v>
      </c>
      <c r="C7125">
        <v>0</v>
      </c>
      <c r="D7125">
        <v>4.4088000000000012</v>
      </c>
    </row>
    <row r="7126" spans="1:4" x14ac:dyDescent="0.35">
      <c r="A7126">
        <v>144.12</v>
      </c>
      <c r="B7126">
        <v>3</v>
      </c>
      <c r="C7126">
        <v>0</v>
      </c>
      <c r="D7126">
        <v>69.177599999999984</v>
      </c>
    </row>
    <row r="7127" spans="1:4" x14ac:dyDescent="0.35">
      <c r="A7127">
        <v>17.940000000000001</v>
      </c>
      <c r="B7127">
        <v>3</v>
      </c>
      <c r="C7127">
        <v>0</v>
      </c>
      <c r="D7127">
        <v>8.7906000000000013</v>
      </c>
    </row>
    <row r="7128" spans="1:4" x14ac:dyDescent="0.35">
      <c r="A7128">
        <v>13.89</v>
      </c>
      <c r="B7128">
        <v>3</v>
      </c>
      <c r="C7128">
        <v>0</v>
      </c>
      <c r="D7128">
        <v>4.5836999999999994</v>
      </c>
    </row>
    <row r="7129" spans="1:4" x14ac:dyDescent="0.35">
      <c r="A7129">
        <v>16.45</v>
      </c>
      <c r="B7129">
        <v>5</v>
      </c>
      <c r="C7129">
        <v>0</v>
      </c>
      <c r="D7129">
        <v>7.5669999999999993</v>
      </c>
    </row>
    <row r="7130" spans="1:4" x14ac:dyDescent="0.35">
      <c r="A7130">
        <v>19.920000000000002</v>
      </c>
      <c r="B7130">
        <v>4</v>
      </c>
      <c r="C7130">
        <v>0</v>
      </c>
      <c r="D7130">
        <v>6.573599999999999</v>
      </c>
    </row>
    <row r="7131" spans="1:4" x14ac:dyDescent="0.35">
      <c r="A7131">
        <v>35.167999999999999</v>
      </c>
      <c r="B7131">
        <v>4</v>
      </c>
      <c r="C7131">
        <v>0.2</v>
      </c>
      <c r="D7131">
        <v>8.3524000000000012</v>
      </c>
    </row>
    <row r="7132" spans="1:4" x14ac:dyDescent="0.35">
      <c r="A7132">
        <v>123.08799999999999</v>
      </c>
      <c r="B7132">
        <v>7</v>
      </c>
      <c r="C7132">
        <v>0.2</v>
      </c>
      <c r="D7132">
        <v>40.003599999999999</v>
      </c>
    </row>
    <row r="7133" spans="1:4" x14ac:dyDescent="0.35">
      <c r="A7133">
        <v>257.94</v>
      </c>
      <c r="B7133">
        <v>3</v>
      </c>
      <c r="C7133">
        <v>0</v>
      </c>
      <c r="D7133">
        <v>67.064400000000006</v>
      </c>
    </row>
    <row r="7134" spans="1:4" x14ac:dyDescent="0.35">
      <c r="A7134">
        <v>1879.96</v>
      </c>
      <c r="B7134">
        <v>4</v>
      </c>
      <c r="C7134">
        <v>0</v>
      </c>
      <c r="D7134">
        <v>545.18839999999977</v>
      </c>
    </row>
    <row r="7135" spans="1:4" x14ac:dyDescent="0.35">
      <c r="A7135">
        <v>27.46</v>
      </c>
      <c r="B7135">
        <v>2</v>
      </c>
      <c r="C7135">
        <v>0</v>
      </c>
      <c r="D7135">
        <v>9.8856000000000002</v>
      </c>
    </row>
    <row r="7136" spans="1:4" x14ac:dyDescent="0.35">
      <c r="A7136">
        <v>89.98</v>
      </c>
      <c r="B7136">
        <v>2</v>
      </c>
      <c r="C7136">
        <v>0</v>
      </c>
      <c r="D7136">
        <v>43.190399999999997</v>
      </c>
    </row>
    <row r="7137" spans="1:4" x14ac:dyDescent="0.35">
      <c r="A7137">
        <v>828.59999999999991</v>
      </c>
      <c r="B7137">
        <v>3</v>
      </c>
      <c r="C7137">
        <v>0</v>
      </c>
      <c r="D7137">
        <v>240.29399999999995</v>
      </c>
    </row>
    <row r="7138" spans="1:4" x14ac:dyDescent="0.35">
      <c r="A7138">
        <v>7.2300000000000022</v>
      </c>
      <c r="B7138">
        <v>5</v>
      </c>
      <c r="C7138">
        <v>0.7</v>
      </c>
      <c r="D7138">
        <v>-5.7840000000000007</v>
      </c>
    </row>
    <row r="7139" spans="1:4" x14ac:dyDescent="0.35">
      <c r="A7139">
        <v>17.440000000000001</v>
      </c>
      <c r="B7139">
        <v>2</v>
      </c>
      <c r="C7139">
        <v>0.2</v>
      </c>
      <c r="D7139">
        <v>1.3079999999999989</v>
      </c>
    </row>
    <row r="7140" spans="1:4" x14ac:dyDescent="0.35">
      <c r="A7140">
        <v>62.88000000000001</v>
      </c>
      <c r="B7140">
        <v>4</v>
      </c>
      <c r="C7140">
        <v>0.7</v>
      </c>
      <c r="D7140">
        <v>-50.304000000000002</v>
      </c>
    </row>
    <row r="7141" spans="1:4" x14ac:dyDescent="0.35">
      <c r="A7141">
        <v>290.35200000000003</v>
      </c>
      <c r="B7141">
        <v>3</v>
      </c>
      <c r="C7141">
        <v>0.2</v>
      </c>
      <c r="D7141">
        <v>-36.294000000000011</v>
      </c>
    </row>
    <row r="7142" spans="1:4" x14ac:dyDescent="0.35">
      <c r="A7142">
        <v>113.52</v>
      </c>
      <c r="B7142">
        <v>4</v>
      </c>
      <c r="C7142">
        <v>0</v>
      </c>
      <c r="D7142">
        <v>46.543199999999999</v>
      </c>
    </row>
    <row r="7143" spans="1:4" x14ac:dyDescent="0.35">
      <c r="A7143">
        <v>135.29999999999998</v>
      </c>
      <c r="B7143">
        <v>5</v>
      </c>
      <c r="C7143">
        <v>0</v>
      </c>
      <c r="D7143">
        <v>37.883999999999993</v>
      </c>
    </row>
    <row r="7144" spans="1:4" x14ac:dyDescent="0.35">
      <c r="A7144">
        <v>111.15</v>
      </c>
      <c r="B7144">
        <v>5</v>
      </c>
      <c r="C7144">
        <v>0</v>
      </c>
      <c r="D7144">
        <v>48.906000000000006</v>
      </c>
    </row>
    <row r="7145" spans="1:4" x14ac:dyDescent="0.35">
      <c r="A7145">
        <v>776.84999999999991</v>
      </c>
      <c r="B7145">
        <v>5</v>
      </c>
      <c r="C7145">
        <v>0.4</v>
      </c>
      <c r="D7145">
        <v>-181.26499999999999</v>
      </c>
    </row>
    <row r="7146" spans="1:4" x14ac:dyDescent="0.35">
      <c r="A7146">
        <v>12.294</v>
      </c>
      <c r="B7146">
        <v>1</v>
      </c>
      <c r="C7146">
        <v>0.7</v>
      </c>
      <c r="D7146">
        <v>-8.6057999999999986</v>
      </c>
    </row>
    <row r="7147" spans="1:4" x14ac:dyDescent="0.35">
      <c r="A7147">
        <v>154.76400000000001</v>
      </c>
      <c r="B7147">
        <v>3</v>
      </c>
      <c r="C7147">
        <v>0.4</v>
      </c>
      <c r="D7147">
        <v>-46.429200000000023</v>
      </c>
    </row>
    <row r="7148" spans="1:4" x14ac:dyDescent="0.35">
      <c r="A7148">
        <v>43.28</v>
      </c>
      <c r="B7148">
        <v>1</v>
      </c>
      <c r="C7148">
        <v>0.2</v>
      </c>
      <c r="D7148">
        <v>3.2460000000000022</v>
      </c>
    </row>
    <row r="7149" spans="1:4" x14ac:dyDescent="0.35">
      <c r="A7149">
        <v>92.94</v>
      </c>
      <c r="B7149">
        <v>3</v>
      </c>
      <c r="C7149">
        <v>0</v>
      </c>
      <c r="D7149">
        <v>41.822999999999993</v>
      </c>
    </row>
    <row r="7150" spans="1:4" x14ac:dyDescent="0.35">
      <c r="A7150">
        <v>52.56</v>
      </c>
      <c r="B7150">
        <v>3</v>
      </c>
      <c r="C7150">
        <v>0</v>
      </c>
      <c r="D7150">
        <v>18.396000000000001</v>
      </c>
    </row>
    <row r="7151" spans="1:4" x14ac:dyDescent="0.35">
      <c r="A7151">
        <v>971.88000000000011</v>
      </c>
      <c r="B7151">
        <v>3</v>
      </c>
      <c r="C7151">
        <v>0.2</v>
      </c>
      <c r="D7151">
        <v>109.33649999999994</v>
      </c>
    </row>
    <row r="7152" spans="1:4" x14ac:dyDescent="0.35">
      <c r="A7152">
        <v>141.96</v>
      </c>
      <c r="B7152">
        <v>2</v>
      </c>
      <c r="C7152">
        <v>0</v>
      </c>
      <c r="D7152">
        <v>35.490000000000009</v>
      </c>
    </row>
    <row r="7153" spans="1:4" x14ac:dyDescent="0.35">
      <c r="A7153">
        <v>182.55</v>
      </c>
      <c r="B7153">
        <v>2</v>
      </c>
      <c r="C7153">
        <v>0.5</v>
      </c>
      <c r="D7153">
        <v>-135.08699999999999</v>
      </c>
    </row>
    <row r="7154" spans="1:4" x14ac:dyDescent="0.35">
      <c r="A7154">
        <v>88.768000000000001</v>
      </c>
      <c r="B7154">
        <v>2</v>
      </c>
      <c r="C7154">
        <v>0.2</v>
      </c>
      <c r="D7154">
        <v>31.068799999999996</v>
      </c>
    </row>
    <row r="7155" spans="1:4" x14ac:dyDescent="0.35">
      <c r="A7155">
        <v>53.087999999999994</v>
      </c>
      <c r="B7155">
        <v>7</v>
      </c>
      <c r="C7155">
        <v>0.8</v>
      </c>
      <c r="D7155">
        <v>-108.8304</v>
      </c>
    </row>
    <row r="7156" spans="1:4" x14ac:dyDescent="0.35">
      <c r="A7156">
        <v>275.88</v>
      </c>
      <c r="B7156">
        <v>6</v>
      </c>
      <c r="C7156">
        <v>0</v>
      </c>
      <c r="D7156">
        <v>46.899599999999964</v>
      </c>
    </row>
    <row r="7157" spans="1:4" x14ac:dyDescent="0.35">
      <c r="A7157">
        <v>157.89999999999998</v>
      </c>
      <c r="B7157">
        <v>5</v>
      </c>
      <c r="C7157">
        <v>0</v>
      </c>
      <c r="D7157">
        <v>74.212999999999994</v>
      </c>
    </row>
    <row r="7158" spans="1:4" x14ac:dyDescent="0.35">
      <c r="A7158">
        <v>4.91</v>
      </c>
      <c r="B7158">
        <v>1</v>
      </c>
      <c r="C7158">
        <v>0</v>
      </c>
      <c r="D7158">
        <v>2.4058999999999999</v>
      </c>
    </row>
    <row r="7159" spans="1:4" x14ac:dyDescent="0.35">
      <c r="A7159">
        <v>87.92</v>
      </c>
      <c r="B7159">
        <v>4</v>
      </c>
      <c r="C7159">
        <v>0</v>
      </c>
      <c r="D7159">
        <v>0.87919999999999732</v>
      </c>
    </row>
    <row r="7160" spans="1:4" x14ac:dyDescent="0.35">
      <c r="A7160">
        <v>5.98</v>
      </c>
      <c r="B7160">
        <v>1</v>
      </c>
      <c r="C7160">
        <v>0</v>
      </c>
      <c r="D7160">
        <v>2.9302000000000001</v>
      </c>
    </row>
    <row r="7161" spans="1:4" x14ac:dyDescent="0.35">
      <c r="A7161">
        <v>222.38400000000001</v>
      </c>
      <c r="B7161">
        <v>2</v>
      </c>
      <c r="C7161">
        <v>0.2</v>
      </c>
      <c r="D7161">
        <v>16.678799999999995</v>
      </c>
    </row>
    <row r="7162" spans="1:4" x14ac:dyDescent="0.35">
      <c r="A7162">
        <v>16</v>
      </c>
      <c r="B7162">
        <v>4</v>
      </c>
      <c r="C7162">
        <v>0.2</v>
      </c>
      <c r="D7162">
        <v>5.6</v>
      </c>
    </row>
    <row r="7163" spans="1:4" x14ac:dyDescent="0.35">
      <c r="A7163">
        <v>21.84</v>
      </c>
      <c r="B7163">
        <v>3</v>
      </c>
      <c r="C7163">
        <v>0</v>
      </c>
      <c r="D7163">
        <v>10.92</v>
      </c>
    </row>
    <row r="7164" spans="1:4" x14ac:dyDescent="0.35">
      <c r="A7164">
        <v>15.600000000000001</v>
      </c>
      <c r="B7164">
        <v>5</v>
      </c>
      <c r="C7164">
        <v>0</v>
      </c>
      <c r="D7164">
        <v>7.6440000000000001</v>
      </c>
    </row>
    <row r="7165" spans="1:4" x14ac:dyDescent="0.35">
      <c r="A7165">
        <v>247.84</v>
      </c>
      <c r="B7165">
        <v>8</v>
      </c>
      <c r="C7165">
        <v>0</v>
      </c>
      <c r="D7165">
        <v>121.44159999999999</v>
      </c>
    </row>
    <row r="7166" spans="1:4" x14ac:dyDescent="0.35">
      <c r="A7166">
        <v>9.9120000000000008</v>
      </c>
      <c r="B7166">
        <v>3</v>
      </c>
      <c r="C7166">
        <v>0.2</v>
      </c>
      <c r="D7166">
        <v>3.3452999999999995</v>
      </c>
    </row>
    <row r="7167" spans="1:4" x14ac:dyDescent="0.35">
      <c r="A7167">
        <v>69.52</v>
      </c>
      <c r="B7167">
        <v>2</v>
      </c>
      <c r="C7167">
        <v>0</v>
      </c>
      <c r="D7167">
        <v>17.379999999999995</v>
      </c>
    </row>
    <row r="7168" spans="1:4" x14ac:dyDescent="0.35">
      <c r="A7168">
        <v>11.52</v>
      </c>
      <c r="B7168">
        <v>4</v>
      </c>
      <c r="C7168">
        <v>0</v>
      </c>
      <c r="D7168">
        <v>3.2256</v>
      </c>
    </row>
    <row r="7169" spans="1:4" x14ac:dyDescent="0.35">
      <c r="A7169">
        <v>717.72</v>
      </c>
      <c r="B7169">
        <v>3</v>
      </c>
      <c r="C7169">
        <v>0.2</v>
      </c>
      <c r="D7169">
        <v>71.77200000000002</v>
      </c>
    </row>
    <row r="7170" spans="1:4" x14ac:dyDescent="0.35">
      <c r="A7170">
        <v>236.5</v>
      </c>
      <c r="B7170">
        <v>10</v>
      </c>
      <c r="C7170">
        <v>0</v>
      </c>
      <c r="D7170">
        <v>68.584999999999994</v>
      </c>
    </row>
    <row r="7171" spans="1:4" x14ac:dyDescent="0.35">
      <c r="A7171">
        <v>170.35200000000003</v>
      </c>
      <c r="B7171">
        <v>3</v>
      </c>
      <c r="C7171">
        <v>0.2</v>
      </c>
      <c r="D7171">
        <v>19.164599999999979</v>
      </c>
    </row>
    <row r="7172" spans="1:4" x14ac:dyDescent="0.35">
      <c r="A7172">
        <v>145.76400000000001</v>
      </c>
      <c r="B7172">
        <v>2</v>
      </c>
      <c r="C7172">
        <v>0.1</v>
      </c>
      <c r="D7172">
        <v>3.2392000000000074</v>
      </c>
    </row>
    <row r="7173" spans="1:4" x14ac:dyDescent="0.35">
      <c r="A7173">
        <v>107.97</v>
      </c>
      <c r="B7173">
        <v>3</v>
      </c>
      <c r="C7173">
        <v>0</v>
      </c>
      <c r="D7173">
        <v>22.6737</v>
      </c>
    </row>
    <row r="7174" spans="1:4" x14ac:dyDescent="0.35">
      <c r="A7174">
        <v>143.96</v>
      </c>
      <c r="B7174">
        <v>5</v>
      </c>
      <c r="C7174">
        <v>0.2</v>
      </c>
      <c r="D7174">
        <v>1.7995000000000019</v>
      </c>
    </row>
    <row r="7175" spans="1:4" x14ac:dyDescent="0.35">
      <c r="A7175">
        <v>2399.96</v>
      </c>
      <c r="B7175">
        <v>5</v>
      </c>
      <c r="C7175">
        <v>0.2</v>
      </c>
      <c r="D7175">
        <v>569.99050000000011</v>
      </c>
    </row>
    <row r="7176" spans="1:4" x14ac:dyDescent="0.35">
      <c r="A7176">
        <v>74.352000000000004</v>
      </c>
      <c r="B7176">
        <v>3</v>
      </c>
      <c r="C7176">
        <v>0.2</v>
      </c>
      <c r="D7176">
        <v>23.234999999999992</v>
      </c>
    </row>
    <row r="7177" spans="1:4" x14ac:dyDescent="0.35">
      <c r="A7177">
        <v>87.167999999999978</v>
      </c>
      <c r="B7177">
        <v>8</v>
      </c>
      <c r="C7177">
        <v>0.8</v>
      </c>
      <c r="D7177">
        <v>-226.63679999999999</v>
      </c>
    </row>
    <row r="7178" spans="1:4" x14ac:dyDescent="0.35">
      <c r="A7178">
        <v>32.231999999999999</v>
      </c>
      <c r="B7178">
        <v>3</v>
      </c>
      <c r="C7178">
        <v>0.2</v>
      </c>
      <c r="D7178">
        <v>2.4173999999999989</v>
      </c>
    </row>
    <row r="7179" spans="1:4" x14ac:dyDescent="0.35">
      <c r="A7179">
        <v>2.2020000000000004</v>
      </c>
      <c r="B7179">
        <v>2</v>
      </c>
      <c r="C7179">
        <v>0.7</v>
      </c>
      <c r="D7179">
        <v>-1.5413999999999999</v>
      </c>
    </row>
    <row r="7180" spans="1:4" x14ac:dyDescent="0.35">
      <c r="A7180">
        <v>9.3960000000000008</v>
      </c>
      <c r="B7180">
        <v>3</v>
      </c>
      <c r="C7180">
        <v>0.7</v>
      </c>
      <c r="D7180">
        <v>-7.5167999999999964</v>
      </c>
    </row>
    <row r="7181" spans="1:4" x14ac:dyDescent="0.35">
      <c r="A7181">
        <v>89.97</v>
      </c>
      <c r="B7181">
        <v>3</v>
      </c>
      <c r="C7181">
        <v>0</v>
      </c>
      <c r="D7181">
        <v>25.191600000000005</v>
      </c>
    </row>
    <row r="7182" spans="1:4" x14ac:dyDescent="0.35">
      <c r="A7182">
        <v>12.78</v>
      </c>
      <c r="B7182">
        <v>3</v>
      </c>
      <c r="C7182">
        <v>0</v>
      </c>
      <c r="D7182">
        <v>5.2397999999999998</v>
      </c>
    </row>
    <row r="7183" spans="1:4" x14ac:dyDescent="0.35">
      <c r="A7183">
        <v>40</v>
      </c>
      <c r="B7183">
        <v>2</v>
      </c>
      <c r="C7183">
        <v>0.2</v>
      </c>
      <c r="D7183">
        <v>0.5</v>
      </c>
    </row>
    <row r="7184" spans="1:4" x14ac:dyDescent="0.35">
      <c r="A7184">
        <v>23.24</v>
      </c>
      <c r="B7184">
        <v>5</v>
      </c>
      <c r="C7184">
        <v>0.2</v>
      </c>
      <c r="D7184">
        <v>7.5529999999999982</v>
      </c>
    </row>
    <row r="7185" spans="1:4" x14ac:dyDescent="0.35">
      <c r="A7185">
        <v>908.82</v>
      </c>
      <c r="B7185">
        <v>9</v>
      </c>
      <c r="C7185">
        <v>0</v>
      </c>
      <c r="D7185">
        <v>227.20500000000004</v>
      </c>
    </row>
    <row r="7186" spans="1:4" x14ac:dyDescent="0.35">
      <c r="A7186">
        <v>5.5520000000000005</v>
      </c>
      <c r="B7186">
        <v>2</v>
      </c>
      <c r="C7186">
        <v>0.2</v>
      </c>
      <c r="D7186">
        <v>-1.0410000000000006</v>
      </c>
    </row>
    <row r="7187" spans="1:4" x14ac:dyDescent="0.35">
      <c r="A7187">
        <v>8.016</v>
      </c>
      <c r="B7187">
        <v>3</v>
      </c>
      <c r="C7187">
        <v>0.2</v>
      </c>
      <c r="D7187">
        <v>1.0019999999999993</v>
      </c>
    </row>
    <row r="7188" spans="1:4" x14ac:dyDescent="0.35">
      <c r="A7188">
        <v>74.591999999999999</v>
      </c>
      <c r="B7188">
        <v>4</v>
      </c>
      <c r="C7188">
        <v>0.3</v>
      </c>
      <c r="D7188">
        <v>-2.1312000000000033</v>
      </c>
    </row>
    <row r="7189" spans="1:4" x14ac:dyDescent="0.35">
      <c r="A7189">
        <v>16.784000000000002</v>
      </c>
      <c r="B7189">
        <v>2</v>
      </c>
      <c r="C7189">
        <v>0.6</v>
      </c>
      <c r="D7189">
        <v>-22.238800000000001</v>
      </c>
    </row>
    <row r="7190" spans="1:4" x14ac:dyDescent="0.35">
      <c r="A7190">
        <v>38.86399999999999</v>
      </c>
      <c r="B7190">
        <v>4</v>
      </c>
      <c r="C7190">
        <v>0.8</v>
      </c>
      <c r="D7190">
        <v>-99.103200000000044</v>
      </c>
    </row>
    <row r="7191" spans="1:4" x14ac:dyDescent="0.35">
      <c r="A7191">
        <v>203.976</v>
      </c>
      <c r="B7191">
        <v>3</v>
      </c>
      <c r="C7191">
        <v>0.2</v>
      </c>
      <c r="D7191">
        <v>25.496999999999986</v>
      </c>
    </row>
    <row r="7192" spans="1:4" x14ac:dyDescent="0.35">
      <c r="A7192">
        <v>674.35200000000009</v>
      </c>
      <c r="B7192">
        <v>3</v>
      </c>
      <c r="C7192">
        <v>0.2</v>
      </c>
      <c r="D7192">
        <v>-8.4294000000000153</v>
      </c>
    </row>
    <row r="7193" spans="1:4" x14ac:dyDescent="0.35">
      <c r="A7193">
        <v>5.3880000000000008</v>
      </c>
      <c r="B7193">
        <v>4</v>
      </c>
      <c r="C7193">
        <v>0.7</v>
      </c>
      <c r="D7193">
        <v>-4.49</v>
      </c>
    </row>
    <row r="7194" spans="1:4" x14ac:dyDescent="0.35">
      <c r="A7194">
        <v>30.975999999999999</v>
      </c>
      <c r="B7194">
        <v>8</v>
      </c>
      <c r="C7194">
        <v>0.2</v>
      </c>
      <c r="D7194">
        <v>5.0335999999999999</v>
      </c>
    </row>
    <row r="7195" spans="1:4" x14ac:dyDescent="0.35">
      <c r="A7195">
        <v>1350.1200000000001</v>
      </c>
      <c r="B7195">
        <v>6</v>
      </c>
      <c r="C7195">
        <v>0</v>
      </c>
      <c r="D7195">
        <v>175.51560000000001</v>
      </c>
    </row>
    <row r="7196" spans="1:4" x14ac:dyDescent="0.35">
      <c r="A7196">
        <v>15.92</v>
      </c>
      <c r="B7196">
        <v>4</v>
      </c>
      <c r="C7196">
        <v>0</v>
      </c>
      <c r="D7196">
        <v>7.4824000000000002</v>
      </c>
    </row>
    <row r="7197" spans="1:4" x14ac:dyDescent="0.35">
      <c r="A7197">
        <v>19.54</v>
      </c>
      <c r="B7197">
        <v>2</v>
      </c>
      <c r="C7197">
        <v>0</v>
      </c>
      <c r="D7197">
        <v>7.2297999999999991</v>
      </c>
    </row>
    <row r="7198" spans="1:4" x14ac:dyDescent="0.35">
      <c r="A7198">
        <v>21.400000000000002</v>
      </c>
      <c r="B7198">
        <v>5</v>
      </c>
      <c r="C7198">
        <v>0</v>
      </c>
      <c r="D7198">
        <v>6.2059999999999977</v>
      </c>
    </row>
    <row r="7199" spans="1:4" x14ac:dyDescent="0.35">
      <c r="A7199">
        <v>12.6</v>
      </c>
      <c r="B7199">
        <v>2</v>
      </c>
      <c r="C7199">
        <v>0</v>
      </c>
      <c r="D7199">
        <v>5.7959999999999994</v>
      </c>
    </row>
    <row r="7200" spans="1:4" x14ac:dyDescent="0.35">
      <c r="A7200">
        <v>11.96</v>
      </c>
      <c r="B7200">
        <v>2</v>
      </c>
      <c r="C7200">
        <v>0</v>
      </c>
      <c r="D7200">
        <v>3.1096000000000004</v>
      </c>
    </row>
    <row r="7201" spans="1:4" x14ac:dyDescent="0.35">
      <c r="A7201">
        <v>138</v>
      </c>
      <c r="B7201">
        <v>2</v>
      </c>
      <c r="C7201">
        <v>0</v>
      </c>
      <c r="D7201">
        <v>34.5</v>
      </c>
    </row>
    <row r="7202" spans="1:4" x14ac:dyDescent="0.35">
      <c r="A7202">
        <v>116.75999999999999</v>
      </c>
      <c r="B7202">
        <v>1</v>
      </c>
      <c r="C7202">
        <v>0.2</v>
      </c>
      <c r="D7202">
        <v>14.594999999999985</v>
      </c>
    </row>
    <row r="7203" spans="1:4" x14ac:dyDescent="0.35">
      <c r="A7203">
        <v>331.02300000000008</v>
      </c>
      <c r="B7203">
        <v>7</v>
      </c>
      <c r="C7203">
        <v>0.45</v>
      </c>
      <c r="D7203">
        <v>-114.35339999999997</v>
      </c>
    </row>
    <row r="7204" spans="1:4" x14ac:dyDescent="0.35">
      <c r="A7204">
        <v>756.80000000000007</v>
      </c>
      <c r="B7204">
        <v>5</v>
      </c>
      <c r="C7204">
        <v>0</v>
      </c>
      <c r="D7204">
        <v>75.679999999999978</v>
      </c>
    </row>
    <row r="7205" spans="1:4" x14ac:dyDescent="0.35">
      <c r="A7205">
        <v>8.7360000000000007</v>
      </c>
      <c r="B7205">
        <v>3</v>
      </c>
      <c r="C7205">
        <v>0.6</v>
      </c>
      <c r="D7205">
        <v>-4.804800000000002</v>
      </c>
    </row>
    <row r="7206" spans="1:4" x14ac:dyDescent="0.35">
      <c r="A7206">
        <v>6.08</v>
      </c>
      <c r="B7206">
        <v>2</v>
      </c>
      <c r="C7206">
        <v>0</v>
      </c>
      <c r="D7206">
        <v>2.0671999999999997</v>
      </c>
    </row>
    <row r="7207" spans="1:4" x14ac:dyDescent="0.35">
      <c r="A7207">
        <v>17.46</v>
      </c>
      <c r="B7207">
        <v>2</v>
      </c>
      <c r="C7207">
        <v>0</v>
      </c>
      <c r="D7207">
        <v>5.936399999999999</v>
      </c>
    </row>
    <row r="7208" spans="1:4" x14ac:dyDescent="0.35">
      <c r="A7208">
        <v>369.16</v>
      </c>
      <c r="B7208">
        <v>11</v>
      </c>
      <c r="C7208">
        <v>0.2</v>
      </c>
      <c r="D7208">
        <v>32.301500000000019</v>
      </c>
    </row>
    <row r="7209" spans="1:4" x14ac:dyDescent="0.35">
      <c r="A7209">
        <v>2.9120000000000004</v>
      </c>
      <c r="B7209">
        <v>2</v>
      </c>
      <c r="C7209">
        <v>0.2</v>
      </c>
      <c r="D7209">
        <v>0.90999999999999981</v>
      </c>
    </row>
    <row r="7210" spans="1:4" x14ac:dyDescent="0.35">
      <c r="A7210">
        <v>20.736000000000004</v>
      </c>
      <c r="B7210">
        <v>4</v>
      </c>
      <c r="C7210">
        <v>0.2</v>
      </c>
      <c r="D7210">
        <v>7.2576000000000001</v>
      </c>
    </row>
    <row r="7211" spans="1:4" x14ac:dyDescent="0.35">
      <c r="A7211">
        <v>9.5680000000000014</v>
      </c>
      <c r="B7211">
        <v>2</v>
      </c>
      <c r="C7211">
        <v>0.2</v>
      </c>
      <c r="D7211">
        <v>2.9899999999999993</v>
      </c>
    </row>
    <row r="7212" spans="1:4" x14ac:dyDescent="0.35">
      <c r="A7212">
        <v>30.18</v>
      </c>
      <c r="B7212">
        <v>3</v>
      </c>
      <c r="C7212">
        <v>0</v>
      </c>
      <c r="D7212">
        <v>13.8828</v>
      </c>
    </row>
    <row r="7213" spans="1:4" x14ac:dyDescent="0.35">
      <c r="A7213">
        <v>51.648000000000003</v>
      </c>
      <c r="B7213">
        <v>12</v>
      </c>
      <c r="C7213">
        <v>0.2</v>
      </c>
      <c r="D7213">
        <v>18.7224</v>
      </c>
    </row>
    <row r="7214" spans="1:4" x14ac:dyDescent="0.35">
      <c r="A7214">
        <v>11.231999999999999</v>
      </c>
      <c r="B7214">
        <v>3</v>
      </c>
      <c r="C7214">
        <v>0.2</v>
      </c>
      <c r="D7214">
        <v>3.9312000000000005</v>
      </c>
    </row>
    <row r="7215" spans="1:4" x14ac:dyDescent="0.35">
      <c r="A7215">
        <v>14.73</v>
      </c>
      <c r="B7215">
        <v>3</v>
      </c>
      <c r="C7215">
        <v>0</v>
      </c>
      <c r="D7215">
        <v>7.2176999999999998</v>
      </c>
    </row>
    <row r="7216" spans="1:4" x14ac:dyDescent="0.35">
      <c r="A7216">
        <v>16.399999999999999</v>
      </c>
      <c r="B7216">
        <v>5</v>
      </c>
      <c r="C7216">
        <v>0</v>
      </c>
      <c r="D7216">
        <v>4.7559999999999985</v>
      </c>
    </row>
    <row r="7217" spans="1:4" x14ac:dyDescent="0.35">
      <c r="A7217">
        <v>25.92</v>
      </c>
      <c r="B7217">
        <v>4</v>
      </c>
      <c r="C7217">
        <v>0</v>
      </c>
      <c r="D7217">
        <v>12.441600000000001</v>
      </c>
    </row>
    <row r="7218" spans="1:4" x14ac:dyDescent="0.35">
      <c r="A7218">
        <v>8.82</v>
      </c>
      <c r="B7218">
        <v>3</v>
      </c>
      <c r="C7218">
        <v>0</v>
      </c>
      <c r="D7218">
        <v>2.5577999999999994</v>
      </c>
    </row>
    <row r="7219" spans="1:4" x14ac:dyDescent="0.35">
      <c r="A7219">
        <v>62.496000000000009</v>
      </c>
      <c r="B7219">
        <v>2</v>
      </c>
      <c r="C7219">
        <v>0.2</v>
      </c>
      <c r="D7219">
        <v>21.873599999999996</v>
      </c>
    </row>
    <row r="7220" spans="1:4" x14ac:dyDescent="0.35">
      <c r="A7220">
        <v>339.96</v>
      </c>
      <c r="B7220">
        <v>4</v>
      </c>
      <c r="C7220">
        <v>0</v>
      </c>
      <c r="D7220">
        <v>122.38559999999998</v>
      </c>
    </row>
    <row r="7221" spans="1:4" x14ac:dyDescent="0.35">
      <c r="A7221">
        <v>49.568000000000005</v>
      </c>
      <c r="B7221">
        <v>2</v>
      </c>
      <c r="C7221">
        <v>0.2</v>
      </c>
      <c r="D7221">
        <v>17.348799999999997</v>
      </c>
    </row>
    <row r="7222" spans="1:4" x14ac:dyDescent="0.35">
      <c r="A7222">
        <v>274.49100000000004</v>
      </c>
      <c r="B7222">
        <v>3</v>
      </c>
      <c r="C7222">
        <v>0.7</v>
      </c>
      <c r="D7222">
        <v>-228.74250000000006</v>
      </c>
    </row>
    <row r="7223" spans="1:4" x14ac:dyDescent="0.35">
      <c r="A7223">
        <v>137.94</v>
      </c>
      <c r="B7223">
        <v>3</v>
      </c>
      <c r="C7223">
        <v>0</v>
      </c>
      <c r="D7223">
        <v>35.864399999999996</v>
      </c>
    </row>
    <row r="7224" spans="1:4" x14ac:dyDescent="0.35">
      <c r="A7224">
        <v>40.68</v>
      </c>
      <c r="B7224">
        <v>3</v>
      </c>
      <c r="C7224">
        <v>0.2</v>
      </c>
      <c r="D7224">
        <v>-7.1190000000000015</v>
      </c>
    </row>
    <row r="7225" spans="1:4" x14ac:dyDescent="0.35">
      <c r="A7225">
        <v>110.376</v>
      </c>
      <c r="B7225">
        <v>3</v>
      </c>
      <c r="C7225">
        <v>0.2</v>
      </c>
      <c r="D7225">
        <v>12.417299999999997</v>
      </c>
    </row>
    <row r="7226" spans="1:4" x14ac:dyDescent="0.35">
      <c r="A7226">
        <v>151.62</v>
      </c>
      <c r="B7226">
        <v>7</v>
      </c>
      <c r="C7226">
        <v>0</v>
      </c>
      <c r="D7226">
        <v>50.03459999999999</v>
      </c>
    </row>
    <row r="7227" spans="1:4" x14ac:dyDescent="0.35">
      <c r="A7227">
        <v>30.8</v>
      </c>
      <c r="B7227">
        <v>4</v>
      </c>
      <c r="C7227">
        <v>0</v>
      </c>
      <c r="D7227">
        <v>10.163999999999998</v>
      </c>
    </row>
    <row r="7228" spans="1:4" x14ac:dyDescent="0.35">
      <c r="A7228">
        <v>123.92000000000002</v>
      </c>
      <c r="B7228">
        <v>5</v>
      </c>
      <c r="C7228">
        <v>0.2</v>
      </c>
      <c r="D7228">
        <v>38.724999999999994</v>
      </c>
    </row>
    <row r="7229" spans="1:4" x14ac:dyDescent="0.35">
      <c r="A7229">
        <v>1319.8</v>
      </c>
      <c r="B7229">
        <v>5</v>
      </c>
      <c r="C7229">
        <v>0.2</v>
      </c>
      <c r="D7229">
        <v>214.4674999999998</v>
      </c>
    </row>
    <row r="7230" spans="1:4" x14ac:dyDescent="0.35">
      <c r="A7230">
        <v>89.712000000000018</v>
      </c>
      <c r="B7230">
        <v>6</v>
      </c>
      <c r="C7230">
        <v>0.2</v>
      </c>
      <c r="D7230">
        <v>30.277799999999992</v>
      </c>
    </row>
    <row r="7231" spans="1:4" x14ac:dyDescent="0.35">
      <c r="A7231">
        <v>22.830000000000002</v>
      </c>
      <c r="B7231">
        <v>3</v>
      </c>
      <c r="C7231">
        <v>0</v>
      </c>
      <c r="D7231">
        <v>10.7301</v>
      </c>
    </row>
    <row r="7232" spans="1:4" x14ac:dyDescent="0.35">
      <c r="A7232">
        <v>30.88</v>
      </c>
      <c r="B7232">
        <v>2</v>
      </c>
      <c r="C7232">
        <v>0</v>
      </c>
      <c r="D7232">
        <v>15.44</v>
      </c>
    </row>
    <row r="7233" spans="1:4" x14ac:dyDescent="0.35">
      <c r="A7233">
        <v>465.16</v>
      </c>
      <c r="B7233">
        <v>2</v>
      </c>
      <c r="C7233">
        <v>0</v>
      </c>
      <c r="D7233">
        <v>120.94159999999999</v>
      </c>
    </row>
    <row r="7234" spans="1:4" x14ac:dyDescent="0.35">
      <c r="A7234">
        <v>27.12</v>
      </c>
      <c r="B7234">
        <v>4</v>
      </c>
      <c r="C7234">
        <v>0</v>
      </c>
      <c r="D7234">
        <v>12.475199999999999</v>
      </c>
    </row>
    <row r="7235" spans="1:4" x14ac:dyDescent="0.35">
      <c r="A7235">
        <v>113.6</v>
      </c>
      <c r="B7235">
        <v>8</v>
      </c>
      <c r="C7235">
        <v>0</v>
      </c>
      <c r="D7235">
        <v>44.304000000000002</v>
      </c>
    </row>
    <row r="7236" spans="1:4" x14ac:dyDescent="0.35">
      <c r="A7236">
        <v>12.96</v>
      </c>
      <c r="B7236">
        <v>2</v>
      </c>
      <c r="C7236">
        <v>0</v>
      </c>
      <c r="D7236">
        <v>6.3504000000000005</v>
      </c>
    </row>
    <row r="7237" spans="1:4" x14ac:dyDescent="0.35">
      <c r="A7237">
        <v>69.456000000000003</v>
      </c>
      <c r="B7237">
        <v>2</v>
      </c>
      <c r="C7237">
        <v>0.2</v>
      </c>
      <c r="D7237">
        <v>22.573199999999996</v>
      </c>
    </row>
    <row r="7238" spans="1:4" x14ac:dyDescent="0.35">
      <c r="A7238">
        <v>8.64</v>
      </c>
      <c r="B7238">
        <v>3</v>
      </c>
      <c r="C7238">
        <v>0</v>
      </c>
      <c r="D7238">
        <v>2.4192</v>
      </c>
    </row>
    <row r="7239" spans="1:4" x14ac:dyDescent="0.35">
      <c r="A7239">
        <v>341.99100000000004</v>
      </c>
      <c r="B7239">
        <v>3</v>
      </c>
      <c r="C7239">
        <v>0.7</v>
      </c>
      <c r="D7239">
        <v>-319.19159999999999</v>
      </c>
    </row>
    <row r="7240" spans="1:4" x14ac:dyDescent="0.35">
      <c r="A7240">
        <v>43.96</v>
      </c>
      <c r="B7240">
        <v>7</v>
      </c>
      <c r="C7240">
        <v>0</v>
      </c>
      <c r="D7240">
        <v>18.463200000000004</v>
      </c>
    </row>
    <row r="7241" spans="1:4" x14ac:dyDescent="0.35">
      <c r="A7241">
        <v>39.76</v>
      </c>
      <c r="B7241">
        <v>7</v>
      </c>
      <c r="C7241">
        <v>0</v>
      </c>
      <c r="D7241">
        <v>18.687199999999997</v>
      </c>
    </row>
    <row r="7242" spans="1:4" x14ac:dyDescent="0.35">
      <c r="A7242">
        <v>66.36</v>
      </c>
      <c r="B7242">
        <v>7</v>
      </c>
      <c r="C7242">
        <v>0</v>
      </c>
      <c r="D7242">
        <v>26.544000000000004</v>
      </c>
    </row>
    <row r="7243" spans="1:4" x14ac:dyDescent="0.35">
      <c r="A7243">
        <v>92.88000000000001</v>
      </c>
      <c r="B7243">
        <v>6</v>
      </c>
      <c r="C7243">
        <v>0.2</v>
      </c>
      <c r="D7243">
        <v>30.185999999999996</v>
      </c>
    </row>
    <row r="7244" spans="1:4" x14ac:dyDescent="0.35">
      <c r="A7244">
        <v>24.14</v>
      </c>
      <c r="B7244">
        <v>2</v>
      </c>
      <c r="C7244">
        <v>0</v>
      </c>
      <c r="D7244">
        <v>7.9662000000000006</v>
      </c>
    </row>
    <row r="7245" spans="1:4" x14ac:dyDescent="0.35">
      <c r="A7245">
        <v>4416.174</v>
      </c>
      <c r="B7245">
        <v>9</v>
      </c>
      <c r="C7245">
        <v>0.3</v>
      </c>
      <c r="D7245">
        <v>-630.88200000000006</v>
      </c>
    </row>
    <row r="7246" spans="1:4" x14ac:dyDescent="0.35">
      <c r="A7246">
        <v>49.56</v>
      </c>
      <c r="B7246">
        <v>7</v>
      </c>
      <c r="C7246">
        <v>0</v>
      </c>
      <c r="D7246">
        <v>18.832800000000002</v>
      </c>
    </row>
    <row r="7247" spans="1:4" x14ac:dyDescent="0.35">
      <c r="A7247">
        <v>354.90000000000003</v>
      </c>
      <c r="B7247">
        <v>5</v>
      </c>
      <c r="C7247">
        <v>0</v>
      </c>
      <c r="D7247">
        <v>17.744999999999962</v>
      </c>
    </row>
    <row r="7248" spans="1:4" x14ac:dyDescent="0.35">
      <c r="A7248">
        <v>15.120000000000001</v>
      </c>
      <c r="B7248">
        <v>3</v>
      </c>
      <c r="C7248">
        <v>0.2</v>
      </c>
      <c r="D7248">
        <v>4.9139999999999988</v>
      </c>
    </row>
    <row r="7249" spans="1:4" x14ac:dyDescent="0.35">
      <c r="A7249">
        <v>302.45</v>
      </c>
      <c r="B7249">
        <v>5</v>
      </c>
      <c r="C7249">
        <v>0.5</v>
      </c>
      <c r="D7249">
        <v>-199.61700000000002</v>
      </c>
    </row>
    <row r="7250" spans="1:4" x14ac:dyDescent="0.35">
      <c r="A7250">
        <v>44.672000000000004</v>
      </c>
      <c r="B7250">
        <v>8</v>
      </c>
      <c r="C7250">
        <v>0.2</v>
      </c>
      <c r="D7250">
        <v>-10.051200000000003</v>
      </c>
    </row>
    <row r="7251" spans="1:4" x14ac:dyDescent="0.35">
      <c r="A7251">
        <v>119.98</v>
      </c>
      <c r="B7251">
        <v>2</v>
      </c>
      <c r="C7251">
        <v>0</v>
      </c>
      <c r="D7251">
        <v>35.994</v>
      </c>
    </row>
    <row r="7252" spans="1:4" x14ac:dyDescent="0.35">
      <c r="A7252">
        <v>989.97</v>
      </c>
      <c r="B7252">
        <v>3</v>
      </c>
      <c r="C7252">
        <v>0</v>
      </c>
      <c r="D7252">
        <v>395.98800000000006</v>
      </c>
    </row>
    <row r="7253" spans="1:4" x14ac:dyDescent="0.35">
      <c r="A7253">
        <v>9.2159999999999993</v>
      </c>
      <c r="B7253">
        <v>4</v>
      </c>
      <c r="C7253">
        <v>0.2</v>
      </c>
      <c r="D7253">
        <v>3.3408000000000002</v>
      </c>
    </row>
    <row r="7254" spans="1:4" x14ac:dyDescent="0.35">
      <c r="A7254">
        <v>68.52</v>
      </c>
      <c r="B7254">
        <v>3</v>
      </c>
      <c r="C7254">
        <v>0</v>
      </c>
      <c r="D7254">
        <v>31.519199999999998</v>
      </c>
    </row>
    <row r="7255" spans="1:4" x14ac:dyDescent="0.35">
      <c r="A7255">
        <v>364.74</v>
      </c>
      <c r="B7255">
        <v>3</v>
      </c>
      <c r="C7255">
        <v>0</v>
      </c>
      <c r="D7255">
        <v>109.42199999999997</v>
      </c>
    </row>
    <row r="7256" spans="1:4" x14ac:dyDescent="0.35">
      <c r="A7256">
        <v>47.400000000000006</v>
      </c>
      <c r="B7256">
        <v>5</v>
      </c>
      <c r="C7256">
        <v>0</v>
      </c>
      <c r="D7256">
        <v>21.33</v>
      </c>
    </row>
    <row r="7257" spans="1:4" x14ac:dyDescent="0.35">
      <c r="A7257">
        <v>49.76</v>
      </c>
      <c r="B7257">
        <v>4</v>
      </c>
      <c r="C7257">
        <v>0</v>
      </c>
      <c r="D7257">
        <v>13.9328</v>
      </c>
    </row>
    <row r="7258" spans="1:4" x14ac:dyDescent="0.35">
      <c r="A7258">
        <v>5.56</v>
      </c>
      <c r="B7258">
        <v>2</v>
      </c>
      <c r="C7258">
        <v>0</v>
      </c>
      <c r="D7258">
        <v>1.4455999999999998</v>
      </c>
    </row>
    <row r="7259" spans="1:4" x14ac:dyDescent="0.35">
      <c r="A7259">
        <v>629.09999999999991</v>
      </c>
      <c r="B7259">
        <v>6</v>
      </c>
      <c r="C7259">
        <v>0</v>
      </c>
      <c r="D7259">
        <v>301.96799999999996</v>
      </c>
    </row>
    <row r="7260" spans="1:4" x14ac:dyDescent="0.35">
      <c r="A7260">
        <v>14.7</v>
      </c>
      <c r="B7260">
        <v>5</v>
      </c>
      <c r="C7260">
        <v>0</v>
      </c>
      <c r="D7260">
        <v>3.9690000000000003</v>
      </c>
    </row>
    <row r="7261" spans="1:4" x14ac:dyDescent="0.35">
      <c r="A7261">
        <v>45.36</v>
      </c>
      <c r="B7261">
        <v>7</v>
      </c>
      <c r="C7261">
        <v>0</v>
      </c>
      <c r="D7261">
        <v>21.772800000000004</v>
      </c>
    </row>
    <row r="7262" spans="1:4" x14ac:dyDescent="0.35">
      <c r="A7262">
        <v>125.99</v>
      </c>
      <c r="B7262">
        <v>1</v>
      </c>
      <c r="C7262">
        <v>0</v>
      </c>
      <c r="D7262">
        <v>35.277200000000008</v>
      </c>
    </row>
    <row r="7263" spans="1:4" x14ac:dyDescent="0.35">
      <c r="A7263">
        <v>14.700000000000001</v>
      </c>
      <c r="B7263">
        <v>7</v>
      </c>
      <c r="C7263">
        <v>0</v>
      </c>
      <c r="D7263">
        <v>4.1160000000000005</v>
      </c>
    </row>
    <row r="7264" spans="1:4" x14ac:dyDescent="0.35">
      <c r="A7264">
        <v>32.700000000000003</v>
      </c>
      <c r="B7264">
        <v>5</v>
      </c>
      <c r="C7264">
        <v>0.4</v>
      </c>
      <c r="D7264">
        <v>-6.5399999999999991</v>
      </c>
    </row>
    <row r="7265" spans="1:4" x14ac:dyDescent="0.35">
      <c r="A7265">
        <v>31.680000000000003</v>
      </c>
      <c r="B7265">
        <v>4</v>
      </c>
      <c r="C7265">
        <v>0.2</v>
      </c>
      <c r="D7265">
        <v>11.087999999999997</v>
      </c>
    </row>
    <row r="7266" spans="1:4" x14ac:dyDescent="0.35">
      <c r="A7266">
        <v>181.86</v>
      </c>
      <c r="B7266">
        <v>7</v>
      </c>
      <c r="C7266">
        <v>0</v>
      </c>
      <c r="D7266">
        <v>50.9208</v>
      </c>
    </row>
    <row r="7267" spans="1:4" x14ac:dyDescent="0.35">
      <c r="A7267">
        <v>155.37199999999999</v>
      </c>
      <c r="B7267">
        <v>2</v>
      </c>
      <c r="C7267">
        <v>0.3</v>
      </c>
      <c r="D7267">
        <v>-35.513599999999997</v>
      </c>
    </row>
    <row r="7268" spans="1:4" x14ac:dyDescent="0.35">
      <c r="A7268">
        <v>13.428000000000003</v>
      </c>
      <c r="B7268">
        <v>3</v>
      </c>
      <c r="C7268">
        <v>0.7</v>
      </c>
      <c r="D7268">
        <v>-11.190000000000001</v>
      </c>
    </row>
    <row r="7269" spans="1:4" x14ac:dyDescent="0.35">
      <c r="A7269">
        <v>67.13600000000001</v>
      </c>
      <c r="B7269">
        <v>4</v>
      </c>
      <c r="C7269">
        <v>0.2</v>
      </c>
      <c r="D7269">
        <v>-0.83920000000000172</v>
      </c>
    </row>
    <row r="7270" spans="1:4" x14ac:dyDescent="0.35">
      <c r="A7270">
        <v>89.567999999999998</v>
      </c>
      <c r="B7270">
        <v>2</v>
      </c>
      <c r="C7270">
        <v>0.2</v>
      </c>
      <c r="D7270">
        <v>32.468400000000003</v>
      </c>
    </row>
    <row r="7271" spans="1:4" x14ac:dyDescent="0.35">
      <c r="A7271">
        <v>315.77600000000007</v>
      </c>
      <c r="B7271">
        <v>8</v>
      </c>
      <c r="C7271">
        <v>0.2</v>
      </c>
      <c r="D7271">
        <v>31.577600000000018</v>
      </c>
    </row>
    <row r="7272" spans="1:4" x14ac:dyDescent="0.35">
      <c r="A7272">
        <v>273.666</v>
      </c>
      <c r="B7272">
        <v>2</v>
      </c>
      <c r="C7272">
        <v>0.15</v>
      </c>
      <c r="D7272">
        <v>-12.878400000000013</v>
      </c>
    </row>
    <row r="7273" spans="1:4" x14ac:dyDescent="0.35">
      <c r="A7273">
        <v>17.48</v>
      </c>
      <c r="B7273">
        <v>4</v>
      </c>
      <c r="C7273">
        <v>0</v>
      </c>
      <c r="D7273">
        <v>4.5448000000000004</v>
      </c>
    </row>
    <row r="7274" spans="1:4" x14ac:dyDescent="0.35">
      <c r="A7274">
        <v>20.608000000000004</v>
      </c>
      <c r="B7274">
        <v>2</v>
      </c>
      <c r="C7274">
        <v>0.2</v>
      </c>
      <c r="D7274">
        <v>-4.3792000000000009</v>
      </c>
    </row>
    <row r="7275" spans="1:4" x14ac:dyDescent="0.35">
      <c r="A7275">
        <v>4.0950000000000006</v>
      </c>
      <c r="B7275">
        <v>3</v>
      </c>
      <c r="C7275">
        <v>0.7</v>
      </c>
      <c r="D7275">
        <v>-2.7300000000000004</v>
      </c>
    </row>
    <row r="7276" spans="1:4" x14ac:dyDescent="0.35">
      <c r="A7276">
        <v>339.96000000000004</v>
      </c>
      <c r="B7276">
        <v>5</v>
      </c>
      <c r="C7276">
        <v>0.2</v>
      </c>
      <c r="D7276">
        <v>42.494999999999948</v>
      </c>
    </row>
    <row r="7277" spans="1:4" x14ac:dyDescent="0.35">
      <c r="A7277">
        <v>63.980000000000004</v>
      </c>
      <c r="B7277">
        <v>7</v>
      </c>
      <c r="C7277">
        <v>0</v>
      </c>
      <c r="D7277">
        <v>21.7532</v>
      </c>
    </row>
    <row r="7278" spans="1:4" x14ac:dyDescent="0.35">
      <c r="A7278">
        <v>799.92000000000007</v>
      </c>
      <c r="B7278">
        <v>10</v>
      </c>
      <c r="C7278">
        <v>0.2</v>
      </c>
      <c r="D7278">
        <v>239.976</v>
      </c>
    </row>
    <row r="7279" spans="1:4" x14ac:dyDescent="0.35">
      <c r="A7279">
        <v>35.984000000000002</v>
      </c>
      <c r="B7279">
        <v>2</v>
      </c>
      <c r="C7279">
        <v>0.2</v>
      </c>
      <c r="D7279">
        <v>4.4979999999999958</v>
      </c>
    </row>
    <row r="7280" spans="1:4" x14ac:dyDescent="0.35">
      <c r="A7280">
        <v>389.97</v>
      </c>
      <c r="B7280">
        <v>3</v>
      </c>
      <c r="C7280">
        <v>0</v>
      </c>
      <c r="D7280">
        <v>132.58980000000003</v>
      </c>
    </row>
    <row r="7281" spans="1:4" x14ac:dyDescent="0.35">
      <c r="A7281">
        <v>185.52800000000002</v>
      </c>
      <c r="B7281">
        <v>7</v>
      </c>
      <c r="C7281">
        <v>0.2</v>
      </c>
      <c r="D7281">
        <v>48.701099999999997</v>
      </c>
    </row>
    <row r="7282" spans="1:4" x14ac:dyDescent="0.35">
      <c r="A7282">
        <v>2541.98</v>
      </c>
      <c r="B7282">
        <v>2</v>
      </c>
      <c r="C7282">
        <v>0</v>
      </c>
      <c r="D7282">
        <v>1270.99</v>
      </c>
    </row>
    <row r="7283" spans="1:4" x14ac:dyDescent="0.35">
      <c r="A7283">
        <v>599.98500000000013</v>
      </c>
      <c r="B7283">
        <v>5</v>
      </c>
      <c r="C7283">
        <v>0.7</v>
      </c>
      <c r="D7283">
        <v>-479.98799999999994</v>
      </c>
    </row>
    <row r="7284" spans="1:4" x14ac:dyDescent="0.35">
      <c r="A7284">
        <v>3.0359999999999996</v>
      </c>
      <c r="B7284">
        <v>3</v>
      </c>
      <c r="C7284">
        <v>0.8</v>
      </c>
      <c r="D7284">
        <v>-5.0094000000000012</v>
      </c>
    </row>
    <row r="7285" spans="1:4" x14ac:dyDescent="0.35">
      <c r="A7285">
        <v>25.920000000000005</v>
      </c>
      <c r="B7285">
        <v>5</v>
      </c>
      <c r="C7285">
        <v>0.2</v>
      </c>
      <c r="D7285">
        <v>3.8879999999999972</v>
      </c>
    </row>
    <row r="7286" spans="1:4" x14ac:dyDescent="0.35">
      <c r="A7286">
        <v>66.112000000000009</v>
      </c>
      <c r="B7286">
        <v>2</v>
      </c>
      <c r="C7286">
        <v>0.2</v>
      </c>
      <c r="D7286">
        <v>-9.0903999999999989</v>
      </c>
    </row>
    <row r="7287" spans="1:4" x14ac:dyDescent="0.35">
      <c r="A7287">
        <v>46.36</v>
      </c>
      <c r="B7287">
        <v>4</v>
      </c>
      <c r="C7287">
        <v>0</v>
      </c>
      <c r="D7287">
        <v>15.298799999999996</v>
      </c>
    </row>
    <row r="7288" spans="1:4" x14ac:dyDescent="0.35">
      <c r="A7288">
        <v>6.9</v>
      </c>
      <c r="B7288">
        <v>1</v>
      </c>
      <c r="C7288">
        <v>0</v>
      </c>
      <c r="D7288">
        <v>0.5519999999999996</v>
      </c>
    </row>
    <row r="7289" spans="1:4" x14ac:dyDescent="0.35">
      <c r="A7289">
        <v>57.69</v>
      </c>
      <c r="B7289">
        <v>3</v>
      </c>
      <c r="C7289">
        <v>0</v>
      </c>
      <c r="D7289">
        <v>23.652900000000002</v>
      </c>
    </row>
    <row r="7290" spans="1:4" x14ac:dyDescent="0.35">
      <c r="A7290">
        <v>559.71</v>
      </c>
      <c r="B7290">
        <v>3</v>
      </c>
      <c r="C7290">
        <v>0.4</v>
      </c>
      <c r="D7290">
        <v>-121.27049999999997</v>
      </c>
    </row>
    <row r="7291" spans="1:4" x14ac:dyDescent="0.35">
      <c r="A7291">
        <v>305.01</v>
      </c>
      <c r="B7291">
        <v>9</v>
      </c>
      <c r="C7291">
        <v>0</v>
      </c>
      <c r="D7291">
        <v>76.252499999999998</v>
      </c>
    </row>
    <row r="7292" spans="1:4" x14ac:dyDescent="0.35">
      <c r="A7292">
        <v>50.783999999999999</v>
      </c>
      <c r="B7292">
        <v>2</v>
      </c>
      <c r="C7292">
        <v>0.2</v>
      </c>
      <c r="D7292">
        <v>17.7744</v>
      </c>
    </row>
    <row r="7293" spans="1:4" x14ac:dyDescent="0.35">
      <c r="A7293">
        <v>26.01</v>
      </c>
      <c r="B7293">
        <v>9</v>
      </c>
      <c r="C7293">
        <v>0</v>
      </c>
      <c r="D7293">
        <v>12.2247</v>
      </c>
    </row>
    <row r="7294" spans="1:4" x14ac:dyDescent="0.35">
      <c r="A7294">
        <v>649</v>
      </c>
      <c r="B7294">
        <v>2</v>
      </c>
      <c r="C7294">
        <v>0.5</v>
      </c>
      <c r="D7294">
        <v>-272.58000000000015</v>
      </c>
    </row>
    <row r="7295" spans="1:4" x14ac:dyDescent="0.35">
      <c r="A7295">
        <v>59.99</v>
      </c>
      <c r="B7295">
        <v>7</v>
      </c>
      <c r="C7295">
        <v>0</v>
      </c>
      <c r="D7295">
        <v>21.596400000000003</v>
      </c>
    </row>
    <row r="7296" spans="1:4" x14ac:dyDescent="0.35">
      <c r="A7296">
        <v>20.239999999999998</v>
      </c>
      <c r="B7296">
        <v>1</v>
      </c>
      <c r="C7296">
        <v>0</v>
      </c>
      <c r="D7296">
        <v>7.8935999999999993</v>
      </c>
    </row>
    <row r="7297" spans="1:4" x14ac:dyDescent="0.35">
      <c r="A7297">
        <v>37.839999999999996</v>
      </c>
      <c r="B7297">
        <v>2</v>
      </c>
      <c r="C7297">
        <v>0.2</v>
      </c>
      <c r="D7297">
        <v>2.8380000000000027</v>
      </c>
    </row>
    <row r="7298" spans="1:4" x14ac:dyDescent="0.35">
      <c r="A7298">
        <v>5.4719999999999995</v>
      </c>
      <c r="B7298">
        <v>6</v>
      </c>
      <c r="C7298">
        <v>0.2</v>
      </c>
      <c r="D7298">
        <v>1.8467999999999996</v>
      </c>
    </row>
    <row r="7299" spans="1:4" x14ac:dyDescent="0.35">
      <c r="A7299">
        <v>77.240000000000009</v>
      </c>
      <c r="B7299">
        <v>5</v>
      </c>
      <c r="C7299">
        <v>0.2</v>
      </c>
      <c r="D7299">
        <v>7.7240000000000002</v>
      </c>
    </row>
    <row r="7300" spans="1:4" x14ac:dyDescent="0.35">
      <c r="A7300">
        <v>292.10000000000002</v>
      </c>
      <c r="B7300">
        <v>4</v>
      </c>
      <c r="C7300">
        <v>0.5</v>
      </c>
      <c r="D7300">
        <v>-175.26000000000005</v>
      </c>
    </row>
    <row r="7301" spans="1:4" x14ac:dyDescent="0.35">
      <c r="A7301">
        <v>8.5440000000000005</v>
      </c>
      <c r="B7301">
        <v>2</v>
      </c>
      <c r="C7301">
        <v>0.6</v>
      </c>
      <c r="D7301">
        <v>-7.4759999999999991</v>
      </c>
    </row>
    <row r="7302" spans="1:4" x14ac:dyDescent="0.35">
      <c r="A7302">
        <v>424.11599999999999</v>
      </c>
      <c r="B7302">
        <v>6</v>
      </c>
      <c r="C7302">
        <v>0.3</v>
      </c>
      <c r="D7302">
        <v>-30.293999999999983</v>
      </c>
    </row>
    <row r="7303" spans="1:4" x14ac:dyDescent="0.35">
      <c r="A7303">
        <v>2.8919999999999995</v>
      </c>
      <c r="B7303">
        <v>3</v>
      </c>
      <c r="C7303">
        <v>0.8</v>
      </c>
      <c r="D7303">
        <v>-4.9164000000000012</v>
      </c>
    </row>
    <row r="7304" spans="1:4" x14ac:dyDescent="0.35">
      <c r="A7304">
        <v>381.72</v>
      </c>
      <c r="B7304">
        <v>5</v>
      </c>
      <c r="C7304">
        <v>0.2</v>
      </c>
      <c r="D7304">
        <v>-66.801000000000045</v>
      </c>
    </row>
    <row r="7305" spans="1:4" x14ac:dyDescent="0.35">
      <c r="A7305">
        <v>97.184000000000012</v>
      </c>
      <c r="B7305">
        <v>2</v>
      </c>
      <c r="C7305">
        <v>0.2</v>
      </c>
      <c r="D7305">
        <v>6.0740000000000016</v>
      </c>
    </row>
    <row r="7306" spans="1:4" x14ac:dyDescent="0.35">
      <c r="A7306">
        <v>10.368000000000002</v>
      </c>
      <c r="B7306">
        <v>2</v>
      </c>
      <c r="C7306">
        <v>0.2</v>
      </c>
      <c r="D7306">
        <v>3.6288</v>
      </c>
    </row>
    <row r="7307" spans="1:4" x14ac:dyDescent="0.35">
      <c r="A7307">
        <v>890.84099999999989</v>
      </c>
      <c r="B7307">
        <v>3</v>
      </c>
      <c r="C7307">
        <v>0.3</v>
      </c>
      <c r="D7307">
        <v>-152.71559999999999</v>
      </c>
    </row>
    <row r="7308" spans="1:4" x14ac:dyDescent="0.35">
      <c r="A7308">
        <v>72</v>
      </c>
      <c r="B7308">
        <v>4</v>
      </c>
      <c r="C7308">
        <v>0</v>
      </c>
      <c r="D7308">
        <v>12.959999999999994</v>
      </c>
    </row>
    <row r="7309" spans="1:4" x14ac:dyDescent="0.35">
      <c r="A7309">
        <v>113.88800000000002</v>
      </c>
      <c r="B7309">
        <v>2</v>
      </c>
      <c r="C7309">
        <v>0.2</v>
      </c>
      <c r="D7309">
        <v>9.9651999999999994</v>
      </c>
    </row>
    <row r="7310" spans="1:4" x14ac:dyDescent="0.35">
      <c r="A7310">
        <v>158.13</v>
      </c>
      <c r="B7310">
        <v>3</v>
      </c>
      <c r="C7310">
        <v>0</v>
      </c>
      <c r="D7310">
        <v>77.483699999999999</v>
      </c>
    </row>
    <row r="7311" spans="1:4" x14ac:dyDescent="0.35">
      <c r="A7311">
        <v>14.129999999999999</v>
      </c>
      <c r="B7311">
        <v>3</v>
      </c>
      <c r="C7311">
        <v>0</v>
      </c>
      <c r="D7311">
        <v>0.70650000000000013</v>
      </c>
    </row>
    <row r="7312" spans="1:4" x14ac:dyDescent="0.35">
      <c r="A7312">
        <v>64.75</v>
      </c>
      <c r="B7312">
        <v>5</v>
      </c>
      <c r="C7312">
        <v>0</v>
      </c>
      <c r="D7312">
        <v>29.137499999999996</v>
      </c>
    </row>
    <row r="7313" spans="1:4" x14ac:dyDescent="0.35">
      <c r="A7313">
        <v>1.8720000000000003</v>
      </c>
      <c r="B7313">
        <v>2</v>
      </c>
      <c r="C7313">
        <v>0.7</v>
      </c>
      <c r="D7313">
        <v>-1.3103999999999996</v>
      </c>
    </row>
    <row r="7314" spans="1:4" x14ac:dyDescent="0.35">
      <c r="A7314">
        <v>11.214000000000002</v>
      </c>
      <c r="B7314">
        <v>2</v>
      </c>
      <c r="C7314">
        <v>0.7</v>
      </c>
      <c r="D7314">
        <v>-8.5974000000000004</v>
      </c>
    </row>
    <row r="7315" spans="1:4" x14ac:dyDescent="0.35">
      <c r="A7315">
        <v>37.375999999999998</v>
      </c>
      <c r="B7315">
        <v>8</v>
      </c>
      <c r="C7315">
        <v>0.2</v>
      </c>
      <c r="D7315">
        <v>7.4751999999999992</v>
      </c>
    </row>
    <row r="7316" spans="1:4" x14ac:dyDescent="0.35">
      <c r="A7316">
        <v>286.40000000000003</v>
      </c>
      <c r="B7316">
        <v>1</v>
      </c>
      <c r="C7316">
        <v>0.2</v>
      </c>
      <c r="D7316">
        <v>25.060000000000016</v>
      </c>
    </row>
    <row r="7317" spans="1:4" x14ac:dyDescent="0.35">
      <c r="A7317">
        <v>43.92</v>
      </c>
      <c r="B7317">
        <v>3</v>
      </c>
      <c r="C7317">
        <v>0</v>
      </c>
      <c r="D7317">
        <v>12.736799999999999</v>
      </c>
    </row>
    <row r="7318" spans="1:4" x14ac:dyDescent="0.35">
      <c r="A7318">
        <v>142.18199999999999</v>
      </c>
      <c r="B7318">
        <v>1</v>
      </c>
      <c r="C7318">
        <v>0.4</v>
      </c>
      <c r="D7318">
        <v>-37.915200000000027</v>
      </c>
    </row>
    <row r="7319" spans="1:4" x14ac:dyDescent="0.35">
      <c r="A7319">
        <v>19.608000000000001</v>
      </c>
      <c r="B7319">
        <v>3</v>
      </c>
      <c r="C7319">
        <v>0.2</v>
      </c>
      <c r="D7319">
        <v>6.6177000000000001</v>
      </c>
    </row>
    <row r="7320" spans="1:4" x14ac:dyDescent="0.35">
      <c r="A7320">
        <v>4.1580000000000004</v>
      </c>
      <c r="B7320">
        <v>7</v>
      </c>
      <c r="C7320">
        <v>0.7</v>
      </c>
      <c r="D7320">
        <v>-3.4649999999999999</v>
      </c>
    </row>
    <row r="7321" spans="1:4" x14ac:dyDescent="0.35">
      <c r="A7321">
        <v>979.95</v>
      </c>
      <c r="B7321">
        <v>5</v>
      </c>
      <c r="C7321">
        <v>0</v>
      </c>
      <c r="D7321">
        <v>264.58650000000006</v>
      </c>
    </row>
    <row r="7322" spans="1:4" x14ac:dyDescent="0.35">
      <c r="A7322">
        <v>135.29999999999998</v>
      </c>
      <c r="B7322">
        <v>5</v>
      </c>
      <c r="C7322">
        <v>0</v>
      </c>
      <c r="D7322">
        <v>37.883999999999993</v>
      </c>
    </row>
    <row r="7323" spans="1:4" x14ac:dyDescent="0.35">
      <c r="A7323">
        <v>8.9039999999999999</v>
      </c>
      <c r="B7323">
        <v>3</v>
      </c>
      <c r="C7323">
        <v>0.2</v>
      </c>
      <c r="D7323">
        <v>3.3389999999999995</v>
      </c>
    </row>
    <row r="7324" spans="1:4" x14ac:dyDescent="0.35">
      <c r="A7324">
        <v>100.80000000000001</v>
      </c>
      <c r="B7324">
        <v>2</v>
      </c>
      <c r="C7324">
        <v>0.2</v>
      </c>
      <c r="D7324">
        <v>21.42</v>
      </c>
    </row>
    <row r="7325" spans="1:4" x14ac:dyDescent="0.35">
      <c r="A7325">
        <v>41.96</v>
      </c>
      <c r="B7325">
        <v>2</v>
      </c>
      <c r="C7325">
        <v>0</v>
      </c>
      <c r="D7325">
        <v>10.909600000000001</v>
      </c>
    </row>
    <row r="7326" spans="1:4" x14ac:dyDescent="0.35">
      <c r="A7326">
        <v>9.4499999999999993</v>
      </c>
      <c r="B7326">
        <v>3</v>
      </c>
      <c r="C7326">
        <v>0</v>
      </c>
      <c r="D7326">
        <v>4.5359999999999996</v>
      </c>
    </row>
    <row r="7327" spans="1:4" x14ac:dyDescent="0.35">
      <c r="A7327">
        <v>400.79999999999995</v>
      </c>
      <c r="B7327">
        <v>5</v>
      </c>
      <c r="C7327">
        <v>0</v>
      </c>
      <c r="D7327">
        <v>112.224</v>
      </c>
    </row>
    <row r="7328" spans="1:4" x14ac:dyDescent="0.35">
      <c r="A7328">
        <v>28.792000000000002</v>
      </c>
      <c r="B7328">
        <v>1</v>
      </c>
      <c r="C7328">
        <v>0.2</v>
      </c>
      <c r="D7328">
        <v>10.077200000000001</v>
      </c>
    </row>
    <row r="7329" spans="1:4" x14ac:dyDescent="0.35">
      <c r="A7329">
        <v>111</v>
      </c>
      <c r="B7329">
        <v>2</v>
      </c>
      <c r="C7329">
        <v>0</v>
      </c>
      <c r="D7329">
        <v>14.430000000000007</v>
      </c>
    </row>
    <row r="7330" spans="1:4" x14ac:dyDescent="0.35">
      <c r="A7330">
        <v>1279.9680000000001</v>
      </c>
      <c r="B7330">
        <v>4</v>
      </c>
      <c r="C7330">
        <v>0.2</v>
      </c>
      <c r="D7330">
        <v>415.98959999999994</v>
      </c>
    </row>
    <row r="7331" spans="1:4" x14ac:dyDescent="0.35">
      <c r="A7331">
        <v>1856.19</v>
      </c>
      <c r="B7331">
        <v>7</v>
      </c>
      <c r="C7331">
        <v>0</v>
      </c>
      <c r="D7331">
        <v>334.11419999999987</v>
      </c>
    </row>
    <row r="7332" spans="1:4" x14ac:dyDescent="0.35">
      <c r="A7332">
        <v>22.752000000000002</v>
      </c>
      <c r="B7332">
        <v>6</v>
      </c>
      <c r="C7332">
        <v>0.6</v>
      </c>
      <c r="D7332">
        <v>-8.532</v>
      </c>
    </row>
    <row r="7333" spans="1:4" x14ac:dyDescent="0.35">
      <c r="A7333">
        <v>61.541999999999994</v>
      </c>
      <c r="B7333">
        <v>1</v>
      </c>
      <c r="C7333">
        <v>0.4</v>
      </c>
      <c r="D7333">
        <v>-13.334099999999999</v>
      </c>
    </row>
    <row r="7334" spans="1:4" x14ac:dyDescent="0.35">
      <c r="A7334">
        <v>81.438000000000017</v>
      </c>
      <c r="B7334">
        <v>7</v>
      </c>
      <c r="C7334">
        <v>0.7</v>
      </c>
      <c r="D7334">
        <v>-65.150399999999991</v>
      </c>
    </row>
    <row r="7335" spans="1:4" x14ac:dyDescent="0.35">
      <c r="A7335">
        <v>67.36</v>
      </c>
      <c r="B7335">
        <v>2</v>
      </c>
      <c r="C7335">
        <v>0.2</v>
      </c>
      <c r="D7335">
        <v>10.103999999999996</v>
      </c>
    </row>
    <row r="7336" spans="1:4" x14ac:dyDescent="0.35">
      <c r="A7336">
        <v>54.527999999999992</v>
      </c>
      <c r="B7336">
        <v>3</v>
      </c>
      <c r="C7336">
        <v>0.2</v>
      </c>
      <c r="D7336">
        <v>14.313600000000005</v>
      </c>
    </row>
    <row r="7337" spans="1:4" x14ac:dyDescent="0.35">
      <c r="A7337">
        <v>843.9</v>
      </c>
      <c r="B7337">
        <v>2</v>
      </c>
      <c r="C7337">
        <v>0</v>
      </c>
      <c r="D7337">
        <v>371.31600000000003</v>
      </c>
    </row>
    <row r="7338" spans="1:4" x14ac:dyDescent="0.35">
      <c r="A7338">
        <v>449.56800000000004</v>
      </c>
      <c r="B7338">
        <v>2</v>
      </c>
      <c r="C7338">
        <v>0.2</v>
      </c>
      <c r="D7338">
        <v>56.195999999999955</v>
      </c>
    </row>
    <row r="7339" spans="1:4" x14ac:dyDescent="0.35">
      <c r="A7339">
        <v>15.51</v>
      </c>
      <c r="B7339">
        <v>1</v>
      </c>
      <c r="C7339">
        <v>0</v>
      </c>
      <c r="D7339">
        <v>3.8774999999999995</v>
      </c>
    </row>
    <row r="7340" spans="1:4" x14ac:dyDescent="0.35">
      <c r="A7340">
        <v>192.18600000000004</v>
      </c>
      <c r="B7340">
        <v>3</v>
      </c>
      <c r="C7340">
        <v>0.1</v>
      </c>
      <c r="D7340">
        <v>36.3018</v>
      </c>
    </row>
    <row r="7341" spans="1:4" x14ac:dyDescent="0.35">
      <c r="A7341">
        <v>5.76</v>
      </c>
      <c r="B7341">
        <v>2</v>
      </c>
      <c r="C7341">
        <v>0</v>
      </c>
      <c r="D7341">
        <v>1.6128</v>
      </c>
    </row>
    <row r="7342" spans="1:4" x14ac:dyDescent="0.35">
      <c r="A7342">
        <v>67.88</v>
      </c>
      <c r="B7342">
        <v>2</v>
      </c>
      <c r="C7342">
        <v>0</v>
      </c>
      <c r="D7342">
        <v>18.327599999999997</v>
      </c>
    </row>
    <row r="7343" spans="1:4" x14ac:dyDescent="0.35">
      <c r="A7343">
        <v>162.88999999999999</v>
      </c>
      <c r="B7343">
        <v>13</v>
      </c>
      <c r="C7343">
        <v>0</v>
      </c>
      <c r="D7343">
        <v>76.558299999999988</v>
      </c>
    </row>
    <row r="7344" spans="1:4" x14ac:dyDescent="0.35">
      <c r="A7344">
        <v>25.71</v>
      </c>
      <c r="B7344">
        <v>3</v>
      </c>
      <c r="C7344">
        <v>0</v>
      </c>
      <c r="D7344">
        <v>9.2556000000000012</v>
      </c>
    </row>
    <row r="7345" spans="1:4" x14ac:dyDescent="0.35">
      <c r="A7345">
        <v>191.88</v>
      </c>
      <c r="B7345">
        <v>6</v>
      </c>
      <c r="C7345">
        <v>0</v>
      </c>
      <c r="D7345">
        <v>19.188000000000002</v>
      </c>
    </row>
    <row r="7346" spans="1:4" x14ac:dyDescent="0.35">
      <c r="A7346">
        <v>721.87500000000011</v>
      </c>
      <c r="B7346">
        <v>6</v>
      </c>
      <c r="C7346">
        <v>0.45</v>
      </c>
      <c r="D7346">
        <v>-420</v>
      </c>
    </row>
    <row r="7347" spans="1:4" x14ac:dyDescent="0.35">
      <c r="A7347">
        <v>73.567999999999998</v>
      </c>
      <c r="B7347">
        <v>4</v>
      </c>
      <c r="C7347">
        <v>0.2</v>
      </c>
      <c r="D7347">
        <v>-16.552799999999994</v>
      </c>
    </row>
    <row r="7348" spans="1:4" x14ac:dyDescent="0.35">
      <c r="A7348">
        <v>13.584000000000001</v>
      </c>
      <c r="B7348">
        <v>1</v>
      </c>
      <c r="C7348">
        <v>0.2</v>
      </c>
      <c r="D7348">
        <v>1.3584000000000001</v>
      </c>
    </row>
    <row r="7349" spans="1:4" x14ac:dyDescent="0.35">
      <c r="A7349">
        <v>64.784000000000006</v>
      </c>
      <c r="B7349">
        <v>1</v>
      </c>
      <c r="C7349">
        <v>0.2</v>
      </c>
      <c r="D7349">
        <v>-12.147000000000009</v>
      </c>
    </row>
    <row r="7350" spans="1:4" x14ac:dyDescent="0.35">
      <c r="A7350">
        <v>176.77199999999996</v>
      </c>
      <c r="B7350">
        <v>3</v>
      </c>
      <c r="C7350">
        <v>0.8</v>
      </c>
      <c r="D7350">
        <v>-459.60720000000003</v>
      </c>
    </row>
    <row r="7351" spans="1:4" x14ac:dyDescent="0.35">
      <c r="A7351">
        <v>38.82</v>
      </c>
      <c r="B7351">
        <v>6</v>
      </c>
      <c r="C7351">
        <v>0</v>
      </c>
      <c r="D7351">
        <v>19.41</v>
      </c>
    </row>
    <row r="7352" spans="1:4" x14ac:dyDescent="0.35">
      <c r="A7352">
        <v>21.9</v>
      </c>
      <c r="B7352">
        <v>5</v>
      </c>
      <c r="C7352">
        <v>0</v>
      </c>
      <c r="D7352">
        <v>10.511999999999999</v>
      </c>
    </row>
    <row r="7353" spans="1:4" x14ac:dyDescent="0.35">
      <c r="A7353">
        <v>111.79</v>
      </c>
      <c r="B7353">
        <v>7</v>
      </c>
      <c r="C7353">
        <v>0</v>
      </c>
      <c r="D7353">
        <v>43.598100000000002</v>
      </c>
    </row>
    <row r="7354" spans="1:4" x14ac:dyDescent="0.35">
      <c r="A7354">
        <v>445.44</v>
      </c>
      <c r="B7354">
        <v>8</v>
      </c>
      <c r="C7354">
        <v>0.4</v>
      </c>
      <c r="D7354">
        <v>-81.664000000000044</v>
      </c>
    </row>
    <row r="7355" spans="1:4" x14ac:dyDescent="0.35">
      <c r="A7355">
        <v>16.520000000000003</v>
      </c>
      <c r="B7355">
        <v>5</v>
      </c>
      <c r="C7355">
        <v>0.2</v>
      </c>
      <c r="D7355">
        <v>5.368999999999998</v>
      </c>
    </row>
    <row r="7356" spans="1:4" x14ac:dyDescent="0.35">
      <c r="A7356">
        <v>29.900000000000002</v>
      </c>
      <c r="B7356">
        <v>5</v>
      </c>
      <c r="C7356">
        <v>0</v>
      </c>
      <c r="D7356">
        <v>13.454999999999998</v>
      </c>
    </row>
    <row r="7357" spans="1:4" x14ac:dyDescent="0.35">
      <c r="A7357">
        <v>116.4</v>
      </c>
      <c r="B7357">
        <v>8</v>
      </c>
      <c r="C7357">
        <v>0</v>
      </c>
      <c r="D7357">
        <v>52.379999999999995</v>
      </c>
    </row>
    <row r="7358" spans="1:4" x14ac:dyDescent="0.35">
      <c r="A7358">
        <v>1.4080000000000001</v>
      </c>
      <c r="B7358">
        <v>1</v>
      </c>
      <c r="C7358">
        <v>0.2</v>
      </c>
      <c r="D7358">
        <v>0.15839999999999993</v>
      </c>
    </row>
    <row r="7359" spans="1:4" x14ac:dyDescent="0.35">
      <c r="A7359">
        <v>169.56800000000001</v>
      </c>
      <c r="B7359">
        <v>2</v>
      </c>
      <c r="C7359">
        <v>0.2</v>
      </c>
      <c r="D7359">
        <v>0</v>
      </c>
    </row>
    <row r="7360" spans="1:4" x14ac:dyDescent="0.35">
      <c r="A7360">
        <v>251.96399999999994</v>
      </c>
      <c r="B7360">
        <v>6</v>
      </c>
      <c r="C7360">
        <v>0.4</v>
      </c>
      <c r="D7360">
        <v>-50.392799999999994</v>
      </c>
    </row>
    <row r="7361" spans="1:4" x14ac:dyDescent="0.35">
      <c r="A7361">
        <v>523.76400000000001</v>
      </c>
      <c r="B7361">
        <v>3</v>
      </c>
      <c r="C7361">
        <v>0.4</v>
      </c>
      <c r="D7361">
        <v>-192.04680000000008</v>
      </c>
    </row>
    <row r="7362" spans="1:4" x14ac:dyDescent="0.35">
      <c r="A7362">
        <v>19.440000000000001</v>
      </c>
      <c r="B7362">
        <v>3</v>
      </c>
      <c r="C7362">
        <v>0</v>
      </c>
      <c r="D7362">
        <v>9.3312000000000008</v>
      </c>
    </row>
    <row r="7363" spans="1:4" x14ac:dyDescent="0.35">
      <c r="A7363">
        <v>194.35200000000003</v>
      </c>
      <c r="B7363">
        <v>3</v>
      </c>
      <c r="C7363">
        <v>0.2</v>
      </c>
      <c r="D7363">
        <v>-36.441000000000031</v>
      </c>
    </row>
    <row r="7364" spans="1:4" x14ac:dyDescent="0.35">
      <c r="A7364">
        <v>36.624000000000002</v>
      </c>
      <c r="B7364">
        <v>3</v>
      </c>
      <c r="C7364">
        <v>0.2</v>
      </c>
      <c r="D7364">
        <v>13.734</v>
      </c>
    </row>
    <row r="7365" spans="1:4" x14ac:dyDescent="0.35">
      <c r="A7365">
        <v>340.18200000000002</v>
      </c>
      <c r="B7365">
        <v>3</v>
      </c>
      <c r="C7365">
        <v>0.4</v>
      </c>
      <c r="D7365">
        <v>-73.706100000000021</v>
      </c>
    </row>
    <row r="7366" spans="1:4" x14ac:dyDescent="0.35">
      <c r="A7366">
        <v>12.672000000000001</v>
      </c>
      <c r="B7366">
        <v>8</v>
      </c>
      <c r="C7366">
        <v>0.2</v>
      </c>
      <c r="D7366">
        <v>2.6927999999999992</v>
      </c>
    </row>
    <row r="7367" spans="1:4" x14ac:dyDescent="0.35">
      <c r="A7367">
        <v>6.8880000000000017</v>
      </c>
      <c r="B7367">
        <v>2</v>
      </c>
      <c r="C7367">
        <v>0.7</v>
      </c>
      <c r="D7367">
        <v>-5.0511999999999997</v>
      </c>
    </row>
    <row r="7368" spans="1:4" x14ac:dyDescent="0.35">
      <c r="A7368">
        <v>32.544000000000004</v>
      </c>
      <c r="B7368">
        <v>2</v>
      </c>
      <c r="C7368">
        <v>0.2</v>
      </c>
      <c r="D7368">
        <v>-7.7292000000000041</v>
      </c>
    </row>
    <row r="7369" spans="1:4" x14ac:dyDescent="0.35">
      <c r="A7369">
        <v>347.80200000000002</v>
      </c>
      <c r="B7369">
        <v>7</v>
      </c>
      <c r="C7369">
        <v>0.3</v>
      </c>
      <c r="D7369">
        <v>-24.842999999999961</v>
      </c>
    </row>
    <row r="7370" spans="1:4" x14ac:dyDescent="0.35">
      <c r="A7370">
        <v>15.570000000000004</v>
      </c>
      <c r="B7370">
        <v>3</v>
      </c>
      <c r="C7370">
        <v>0.7</v>
      </c>
      <c r="D7370">
        <v>-11.936999999999998</v>
      </c>
    </row>
    <row r="7371" spans="1:4" x14ac:dyDescent="0.35">
      <c r="A7371">
        <v>4.6079999999999997</v>
      </c>
      <c r="B7371">
        <v>2</v>
      </c>
      <c r="C7371">
        <v>0.2</v>
      </c>
      <c r="D7371">
        <v>1.6704000000000001</v>
      </c>
    </row>
    <row r="7372" spans="1:4" x14ac:dyDescent="0.35">
      <c r="A7372">
        <v>257.98</v>
      </c>
      <c r="B7372">
        <v>2</v>
      </c>
      <c r="C7372">
        <v>0</v>
      </c>
      <c r="D7372">
        <v>74.8142</v>
      </c>
    </row>
    <row r="7373" spans="1:4" x14ac:dyDescent="0.35">
      <c r="A7373">
        <v>153.78</v>
      </c>
      <c r="B7373">
        <v>11</v>
      </c>
      <c r="C7373">
        <v>0</v>
      </c>
      <c r="D7373">
        <v>44.596199999999996</v>
      </c>
    </row>
    <row r="7374" spans="1:4" x14ac:dyDescent="0.35">
      <c r="A7374">
        <v>61.019999999999996</v>
      </c>
      <c r="B7374">
        <v>3</v>
      </c>
      <c r="C7374">
        <v>0</v>
      </c>
      <c r="D7374">
        <v>0.61019999999999541</v>
      </c>
    </row>
    <row r="7375" spans="1:4" x14ac:dyDescent="0.35">
      <c r="A7375">
        <v>110.11</v>
      </c>
      <c r="B7375">
        <v>7</v>
      </c>
      <c r="C7375">
        <v>0</v>
      </c>
      <c r="D7375">
        <v>31.931899999999988</v>
      </c>
    </row>
    <row r="7376" spans="1:4" x14ac:dyDescent="0.35">
      <c r="A7376">
        <v>7.89</v>
      </c>
      <c r="B7376">
        <v>1</v>
      </c>
      <c r="C7376">
        <v>0</v>
      </c>
      <c r="D7376">
        <v>3.5504999999999995</v>
      </c>
    </row>
    <row r="7377" spans="1:4" x14ac:dyDescent="0.35">
      <c r="A7377">
        <v>36.024000000000001</v>
      </c>
      <c r="B7377">
        <v>3</v>
      </c>
      <c r="C7377">
        <v>0.2</v>
      </c>
      <c r="D7377">
        <v>11.707799999999995</v>
      </c>
    </row>
    <row r="7378" spans="1:4" x14ac:dyDescent="0.35">
      <c r="A7378">
        <v>54.336000000000006</v>
      </c>
      <c r="B7378">
        <v>4</v>
      </c>
      <c r="C7378">
        <v>0.2</v>
      </c>
      <c r="D7378">
        <v>5.4336000000000002</v>
      </c>
    </row>
    <row r="7379" spans="1:4" x14ac:dyDescent="0.35">
      <c r="A7379">
        <v>92.52</v>
      </c>
      <c r="B7379">
        <v>6</v>
      </c>
      <c r="C7379">
        <v>0</v>
      </c>
      <c r="D7379">
        <v>24.980400000000007</v>
      </c>
    </row>
    <row r="7380" spans="1:4" x14ac:dyDescent="0.35">
      <c r="A7380">
        <v>10.272000000000002</v>
      </c>
      <c r="B7380">
        <v>3</v>
      </c>
      <c r="C7380">
        <v>0.2</v>
      </c>
      <c r="D7380">
        <v>1.1555999999999984</v>
      </c>
    </row>
    <row r="7381" spans="1:4" x14ac:dyDescent="0.35">
      <c r="A7381">
        <v>40.74</v>
      </c>
      <c r="B7381">
        <v>3</v>
      </c>
      <c r="C7381">
        <v>0</v>
      </c>
      <c r="D7381">
        <v>0.4073999999999991</v>
      </c>
    </row>
    <row r="7382" spans="1:4" x14ac:dyDescent="0.35">
      <c r="A7382">
        <v>14.399999999999999</v>
      </c>
      <c r="B7382">
        <v>5</v>
      </c>
      <c r="C7382">
        <v>0</v>
      </c>
      <c r="D7382">
        <v>7.056</v>
      </c>
    </row>
    <row r="7383" spans="1:4" x14ac:dyDescent="0.35">
      <c r="A7383">
        <v>149.94999999999999</v>
      </c>
      <c r="B7383">
        <v>5</v>
      </c>
      <c r="C7383">
        <v>0</v>
      </c>
      <c r="D7383">
        <v>41.986000000000004</v>
      </c>
    </row>
    <row r="7384" spans="1:4" x14ac:dyDescent="0.35">
      <c r="A7384">
        <v>16.899999999999999</v>
      </c>
      <c r="B7384">
        <v>2</v>
      </c>
      <c r="C7384">
        <v>0</v>
      </c>
      <c r="D7384">
        <v>5.0699999999999985</v>
      </c>
    </row>
    <row r="7385" spans="1:4" x14ac:dyDescent="0.35">
      <c r="A7385">
        <v>17.61</v>
      </c>
      <c r="B7385">
        <v>3</v>
      </c>
      <c r="C7385">
        <v>0</v>
      </c>
      <c r="D7385">
        <v>8.4527999999999999</v>
      </c>
    </row>
    <row r="7386" spans="1:4" x14ac:dyDescent="0.35">
      <c r="A7386">
        <v>378</v>
      </c>
      <c r="B7386">
        <v>2</v>
      </c>
      <c r="C7386">
        <v>0</v>
      </c>
      <c r="D7386">
        <v>136.07999999999998</v>
      </c>
    </row>
    <row r="7387" spans="1:4" x14ac:dyDescent="0.35">
      <c r="A7387">
        <v>17.64</v>
      </c>
      <c r="B7387">
        <v>3</v>
      </c>
      <c r="C7387">
        <v>0</v>
      </c>
      <c r="D7387">
        <v>8.6435999999999993</v>
      </c>
    </row>
    <row r="7388" spans="1:4" x14ac:dyDescent="0.35">
      <c r="A7388">
        <v>373.08</v>
      </c>
      <c r="B7388">
        <v>6</v>
      </c>
      <c r="C7388">
        <v>0</v>
      </c>
      <c r="D7388">
        <v>100.73160000000001</v>
      </c>
    </row>
    <row r="7389" spans="1:4" x14ac:dyDescent="0.35">
      <c r="A7389">
        <v>1336.4399999999998</v>
      </c>
      <c r="B7389">
        <v>14</v>
      </c>
      <c r="C7389">
        <v>0</v>
      </c>
      <c r="D7389">
        <v>387.56759999999986</v>
      </c>
    </row>
    <row r="7390" spans="1:4" x14ac:dyDescent="0.35">
      <c r="A7390">
        <v>29.97</v>
      </c>
      <c r="B7390">
        <v>3</v>
      </c>
      <c r="C7390">
        <v>0</v>
      </c>
      <c r="D7390">
        <v>0.29969999999999963</v>
      </c>
    </row>
    <row r="7391" spans="1:4" x14ac:dyDescent="0.35">
      <c r="A7391">
        <v>390.36799999999999</v>
      </c>
      <c r="B7391">
        <v>2</v>
      </c>
      <c r="C7391">
        <v>0.2</v>
      </c>
      <c r="D7391">
        <v>48.795999999999978</v>
      </c>
    </row>
    <row r="7392" spans="1:4" x14ac:dyDescent="0.35">
      <c r="A7392">
        <v>101.52000000000001</v>
      </c>
      <c r="B7392">
        <v>5</v>
      </c>
      <c r="C7392">
        <v>0.2</v>
      </c>
      <c r="D7392">
        <v>19.034999999999989</v>
      </c>
    </row>
    <row r="7393" spans="1:4" x14ac:dyDescent="0.35">
      <c r="A7393">
        <v>74.352000000000004</v>
      </c>
      <c r="B7393">
        <v>3</v>
      </c>
      <c r="C7393">
        <v>0.2</v>
      </c>
      <c r="D7393">
        <v>23.234999999999992</v>
      </c>
    </row>
    <row r="7394" spans="1:4" x14ac:dyDescent="0.35">
      <c r="A7394">
        <v>15.700000000000001</v>
      </c>
      <c r="B7394">
        <v>5</v>
      </c>
      <c r="C7394">
        <v>0</v>
      </c>
      <c r="D7394">
        <v>7.0649999999999995</v>
      </c>
    </row>
    <row r="7395" spans="1:4" x14ac:dyDescent="0.35">
      <c r="A7395">
        <v>59.519999999999996</v>
      </c>
      <c r="B7395">
        <v>3</v>
      </c>
      <c r="C7395">
        <v>0</v>
      </c>
      <c r="D7395">
        <v>15.475200000000001</v>
      </c>
    </row>
    <row r="7396" spans="1:4" x14ac:dyDescent="0.35">
      <c r="A7396">
        <v>34.4</v>
      </c>
      <c r="B7396">
        <v>5</v>
      </c>
      <c r="C7396">
        <v>0</v>
      </c>
      <c r="D7396">
        <v>15.823999999999998</v>
      </c>
    </row>
    <row r="7397" spans="1:4" x14ac:dyDescent="0.35">
      <c r="A7397">
        <v>313.17599999999999</v>
      </c>
      <c r="B7397">
        <v>2</v>
      </c>
      <c r="C7397">
        <v>0.4</v>
      </c>
      <c r="D7397">
        <v>-120.05080000000007</v>
      </c>
    </row>
    <row r="7398" spans="1:4" x14ac:dyDescent="0.35">
      <c r="A7398">
        <v>866.64599999999996</v>
      </c>
      <c r="B7398">
        <v>3</v>
      </c>
      <c r="C7398">
        <v>0.1</v>
      </c>
      <c r="D7398">
        <v>173.32919999999999</v>
      </c>
    </row>
    <row r="7399" spans="1:4" x14ac:dyDescent="0.35">
      <c r="A7399">
        <v>795.40800000000013</v>
      </c>
      <c r="B7399">
        <v>6</v>
      </c>
      <c r="C7399">
        <v>0.2</v>
      </c>
      <c r="D7399">
        <v>59.655599999999993</v>
      </c>
    </row>
    <row r="7400" spans="1:4" x14ac:dyDescent="0.35">
      <c r="A7400">
        <v>35.856000000000002</v>
      </c>
      <c r="B7400">
        <v>9</v>
      </c>
      <c r="C7400">
        <v>0.2</v>
      </c>
      <c r="D7400">
        <v>12.997800000000003</v>
      </c>
    </row>
    <row r="7401" spans="1:4" x14ac:dyDescent="0.35">
      <c r="A7401">
        <v>23.840000000000003</v>
      </c>
      <c r="B7401">
        <v>4</v>
      </c>
      <c r="C7401">
        <v>0.2</v>
      </c>
      <c r="D7401">
        <v>3.2779999999999987</v>
      </c>
    </row>
    <row r="7402" spans="1:4" x14ac:dyDescent="0.35">
      <c r="A7402">
        <v>43.13</v>
      </c>
      <c r="B7402">
        <v>1</v>
      </c>
      <c r="C7402">
        <v>0</v>
      </c>
      <c r="D7402">
        <v>14.664200000000001</v>
      </c>
    </row>
    <row r="7403" spans="1:4" x14ac:dyDescent="0.35">
      <c r="A7403">
        <v>30.87</v>
      </c>
      <c r="B7403">
        <v>7</v>
      </c>
      <c r="C7403">
        <v>0</v>
      </c>
      <c r="D7403">
        <v>14.200199999999999</v>
      </c>
    </row>
    <row r="7404" spans="1:4" x14ac:dyDescent="0.35">
      <c r="A7404">
        <v>70.12</v>
      </c>
      <c r="B7404">
        <v>4</v>
      </c>
      <c r="C7404">
        <v>0</v>
      </c>
      <c r="D7404">
        <v>21.035999999999994</v>
      </c>
    </row>
    <row r="7405" spans="1:4" x14ac:dyDescent="0.35">
      <c r="A7405">
        <v>509.95749999999992</v>
      </c>
      <c r="B7405">
        <v>5</v>
      </c>
      <c r="C7405">
        <v>0.15</v>
      </c>
      <c r="D7405">
        <v>41.996499999999941</v>
      </c>
    </row>
    <row r="7406" spans="1:4" x14ac:dyDescent="0.35">
      <c r="A7406">
        <v>122.91</v>
      </c>
      <c r="B7406">
        <v>3</v>
      </c>
      <c r="C7406">
        <v>0</v>
      </c>
      <c r="D7406">
        <v>34.414800000000007</v>
      </c>
    </row>
    <row r="7407" spans="1:4" x14ac:dyDescent="0.35">
      <c r="A7407">
        <v>97.567999999999998</v>
      </c>
      <c r="B7407">
        <v>2</v>
      </c>
      <c r="C7407">
        <v>0.2</v>
      </c>
      <c r="D7407">
        <v>-6.0980000000000025</v>
      </c>
    </row>
    <row r="7408" spans="1:4" x14ac:dyDescent="0.35">
      <c r="A7408">
        <v>722.35200000000009</v>
      </c>
      <c r="B7408">
        <v>3</v>
      </c>
      <c r="C7408">
        <v>0.2</v>
      </c>
      <c r="D7408">
        <v>81.264599999999916</v>
      </c>
    </row>
    <row r="7409" spans="1:4" x14ac:dyDescent="0.35">
      <c r="A7409">
        <v>11.52</v>
      </c>
      <c r="B7409">
        <v>5</v>
      </c>
      <c r="C7409">
        <v>0.2</v>
      </c>
      <c r="D7409">
        <v>4.1760000000000002</v>
      </c>
    </row>
    <row r="7410" spans="1:4" x14ac:dyDescent="0.35">
      <c r="A7410">
        <v>167.84</v>
      </c>
      <c r="B7410">
        <v>8</v>
      </c>
      <c r="C7410">
        <v>0</v>
      </c>
      <c r="D7410">
        <v>11.748799999999989</v>
      </c>
    </row>
    <row r="7411" spans="1:4" x14ac:dyDescent="0.35">
      <c r="A7411">
        <v>172.11</v>
      </c>
      <c r="B7411">
        <v>1</v>
      </c>
      <c r="C7411">
        <v>0.4</v>
      </c>
      <c r="D7411">
        <v>-94.660500000000013</v>
      </c>
    </row>
    <row r="7412" spans="1:4" x14ac:dyDescent="0.35">
      <c r="A7412">
        <v>99.98</v>
      </c>
      <c r="B7412">
        <v>2</v>
      </c>
      <c r="C7412">
        <v>0</v>
      </c>
      <c r="D7412">
        <v>7.9983999999999895</v>
      </c>
    </row>
    <row r="7413" spans="1:4" x14ac:dyDescent="0.35">
      <c r="A7413">
        <v>156.79200000000003</v>
      </c>
      <c r="B7413">
        <v>1</v>
      </c>
      <c r="C7413">
        <v>0.2</v>
      </c>
      <c r="D7413">
        <v>17.639099999999985</v>
      </c>
    </row>
    <row r="7414" spans="1:4" x14ac:dyDescent="0.35">
      <c r="A7414">
        <v>35.360000000000007</v>
      </c>
      <c r="B7414">
        <v>2</v>
      </c>
      <c r="C7414">
        <v>0.2</v>
      </c>
      <c r="D7414">
        <v>-3.0939999999999994</v>
      </c>
    </row>
    <row r="7415" spans="1:4" x14ac:dyDescent="0.35">
      <c r="A7415">
        <v>13.591999999999999</v>
      </c>
      <c r="B7415">
        <v>1</v>
      </c>
      <c r="C7415">
        <v>0.2</v>
      </c>
      <c r="D7415">
        <v>-0.33980000000000032</v>
      </c>
    </row>
    <row r="7416" spans="1:4" x14ac:dyDescent="0.35">
      <c r="A7416">
        <v>386.67999999999995</v>
      </c>
      <c r="B7416">
        <v>2</v>
      </c>
      <c r="C7416">
        <v>0.3</v>
      </c>
      <c r="D7416">
        <v>-5.5240000000000293</v>
      </c>
    </row>
    <row r="7417" spans="1:4" x14ac:dyDescent="0.35">
      <c r="A7417">
        <v>379.96000000000004</v>
      </c>
      <c r="B7417">
        <v>5</v>
      </c>
      <c r="C7417">
        <v>0.2</v>
      </c>
      <c r="D7417">
        <v>47.494999999999919</v>
      </c>
    </row>
    <row r="7418" spans="1:4" x14ac:dyDescent="0.35">
      <c r="A7418">
        <v>539.91</v>
      </c>
      <c r="B7418">
        <v>3</v>
      </c>
      <c r="C7418">
        <v>0.4</v>
      </c>
      <c r="D7418">
        <v>-116.98049999999998</v>
      </c>
    </row>
    <row r="7419" spans="1:4" x14ac:dyDescent="0.35">
      <c r="A7419">
        <v>41.240000000000009</v>
      </c>
      <c r="B7419">
        <v>5</v>
      </c>
      <c r="C7419">
        <v>0.2</v>
      </c>
      <c r="D7419">
        <v>13.918499999999998</v>
      </c>
    </row>
    <row r="7420" spans="1:4" x14ac:dyDescent="0.35">
      <c r="A7420">
        <v>51.897000000000013</v>
      </c>
      <c r="B7420">
        <v>1</v>
      </c>
      <c r="C7420">
        <v>0.7</v>
      </c>
      <c r="D7420">
        <v>-41.517600000000002</v>
      </c>
    </row>
    <row r="7421" spans="1:4" x14ac:dyDescent="0.35">
      <c r="A7421">
        <v>552.55999999999995</v>
      </c>
      <c r="B7421">
        <v>5</v>
      </c>
      <c r="C7421">
        <v>0.2</v>
      </c>
      <c r="D7421">
        <v>-138.13999999999999</v>
      </c>
    </row>
    <row r="7422" spans="1:4" x14ac:dyDescent="0.35">
      <c r="A7422">
        <v>23.160000000000004</v>
      </c>
      <c r="B7422">
        <v>5</v>
      </c>
      <c r="C7422">
        <v>0.7</v>
      </c>
      <c r="D7422">
        <v>-15.439999999999998</v>
      </c>
    </row>
    <row r="7423" spans="1:4" x14ac:dyDescent="0.35">
      <c r="A7423">
        <v>126.08</v>
      </c>
      <c r="B7423">
        <v>2</v>
      </c>
      <c r="C7423">
        <v>0.2</v>
      </c>
      <c r="D7423">
        <v>-28.367999999999984</v>
      </c>
    </row>
    <row r="7424" spans="1:4" x14ac:dyDescent="0.35">
      <c r="A7424">
        <v>449.1</v>
      </c>
      <c r="B7424">
        <v>3</v>
      </c>
      <c r="C7424">
        <v>0.7</v>
      </c>
      <c r="D7424">
        <v>-643.70999999999981</v>
      </c>
    </row>
    <row r="7425" spans="1:4" x14ac:dyDescent="0.35">
      <c r="A7425">
        <v>195.10400000000001</v>
      </c>
      <c r="B7425">
        <v>4</v>
      </c>
      <c r="C7425">
        <v>0.2</v>
      </c>
      <c r="D7425">
        <v>21.949199999999969</v>
      </c>
    </row>
    <row r="7426" spans="1:4" x14ac:dyDescent="0.35">
      <c r="A7426">
        <v>36.671999999999997</v>
      </c>
      <c r="B7426">
        <v>3</v>
      </c>
      <c r="C7426">
        <v>0.2</v>
      </c>
      <c r="D7426">
        <v>6.4176000000000002</v>
      </c>
    </row>
    <row r="7427" spans="1:4" x14ac:dyDescent="0.35">
      <c r="A7427">
        <v>85.245999999999995</v>
      </c>
      <c r="B7427">
        <v>2</v>
      </c>
      <c r="C7427">
        <v>0.3</v>
      </c>
      <c r="D7427">
        <v>-6.0890000000000057</v>
      </c>
    </row>
    <row r="7428" spans="1:4" x14ac:dyDescent="0.35">
      <c r="A7428">
        <v>32.712000000000003</v>
      </c>
      <c r="B7428">
        <v>2</v>
      </c>
      <c r="C7428">
        <v>0.6</v>
      </c>
      <c r="D7428">
        <v>-26.169599999999996</v>
      </c>
    </row>
    <row r="7429" spans="1:4" x14ac:dyDescent="0.35">
      <c r="A7429">
        <v>11.43</v>
      </c>
      <c r="B7429">
        <v>3</v>
      </c>
      <c r="C7429">
        <v>0</v>
      </c>
      <c r="D7429">
        <v>5.3720999999999997</v>
      </c>
    </row>
    <row r="7430" spans="1:4" x14ac:dyDescent="0.35">
      <c r="A7430">
        <v>30.44</v>
      </c>
      <c r="B7430">
        <v>2</v>
      </c>
      <c r="C7430">
        <v>0</v>
      </c>
      <c r="D7430">
        <v>14.9156</v>
      </c>
    </row>
    <row r="7431" spans="1:4" x14ac:dyDescent="0.35">
      <c r="A7431">
        <v>12.96</v>
      </c>
      <c r="B7431">
        <v>2</v>
      </c>
      <c r="C7431">
        <v>0</v>
      </c>
      <c r="D7431">
        <v>6.3504000000000005</v>
      </c>
    </row>
    <row r="7432" spans="1:4" x14ac:dyDescent="0.35">
      <c r="A7432">
        <v>16</v>
      </c>
      <c r="B7432">
        <v>4</v>
      </c>
      <c r="C7432">
        <v>0</v>
      </c>
      <c r="D7432">
        <v>7.68</v>
      </c>
    </row>
    <row r="7433" spans="1:4" x14ac:dyDescent="0.35">
      <c r="A7433">
        <v>32.67</v>
      </c>
      <c r="B7433">
        <v>3</v>
      </c>
      <c r="C7433">
        <v>0</v>
      </c>
      <c r="D7433">
        <v>8.4942000000000011</v>
      </c>
    </row>
    <row r="7434" spans="1:4" x14ac:dyDescent="0.35">
      <c r="A7434">
        <v>4.4640000000000004</v>
      </c>
      <c r="B7434">
        <v>3</v>
      </c>
      <c r="C7434">
        <v>0.2</v>
      </c>
      <c r="D7434">
        <v>-0.94859999999999989</v>
      </c>
    </row>
    <row r="7435" spans="1:4" x14ac:dyDescent="0.35">
      <c r="A7435">
        <v>9.3450000000000024</v>
      </c>
      <c r="B7435">
        <v>5</v>
      </c>
      <c r="C7435">
        <v>0.7</v>
      </c>
      <c r="D7435">
        <v>-6.5414999999999992</v>
      </c>
    </row>
    <row r="7436" spans="1:4" x14ac:dyDescent="0.35">
      <c r="A7436">
        <v>9.1440000000000001</v>
      </c>
      <c r="B7436">
        <v>3</v>
      </c>
      <c r="C7436">
        <v>0.2</v>
      </c>
      <c r="D7436">
        <v>3.0860999999999996</v>
      </c>
    </row>
    <row r="7437" spans="1:4" x14ac:dyDescent="0.35">
      <c r="A7437">
        <v>23.136000000000003</v>
      </c>
      <c r="B7437">
        <v>6</v>
      </c>
      <c r="C7437">
        <v>0.2</v>
      </c>
      <c r="D7437">
        <v>8.3867999999999991</v>
      </c>
    </row>
    <row r="7438" spans="1:4" x14ac:dyDescent="0.35">
      <c r="A7438">
        <v>99.2</v>
      </c>
      <c r="B7438">
        <v>5</v>
      </c>
      <c r="C7438">
        <v>0</v>
      </c>
      <c r="D7438">
        <v>25.792000000000002</v>
      </c>
    </row>
    <row r="7439" spans="1:4" x14ac:dyDescent="0.35">
      <c r="A7439">
        <v>21.36</v>
      </c>
      <c r="B7439">
        <v>5</v>
      </c>
      <c r="C7439">
        <v>0.2</v>
      </c>
      <c r="D7439">
        <v>7.2089999999999996</v>
      </c>
    </row>
    <row r="7440" spans="1:4" x14ac:dyDescent="0.35">
      <c r="A7440">
        <v>46.900000000000006</v>
      </c>
      <c r="B7440">
        <v>5</v>
      </c>
      <c r="C7440">
        <v>0</v>
      </c>
      <c r="D7440">
        <v>13.132000000000001</v>
      </c>
    </row>
    <row r="7441" spans="1:4" x14ac:dyDescent="0.35">
      <c r="A7441">
        <v>18.72</v>
      </c>
      <c r="B7441">
        <v>5</v>
      </c>
      <c r="C7441">
        <v>0.2</v>
      </c>
      <c r="D7441">
        <v>6.5519999999999996</v>
      </c>
    </row>
    <row r="7442" spans="1:4" x14ac:dyDescent="0.35">
      <c r="A7442">
        <v>236.52800000000002</v>
      </c>
      <c r="B7442">
        <v>2</v>
      </c>
      <c r="C7442">
        <v>0.2</v>
      </c>
      <c r="D7442">
        <v>-2.9566000000000088</v>
      </c>
    </row>
    <row r="7443" spans="1:4" x14ac:dyDescent="0.35">
      <c r="A7443">
        <v>18.899999999999999</v>
      </c>
      <c r="B7443">
        <v>3</v>
      </c>
      <c r="C7443">
        <v>0</v>
      </c>
      <c r="D7443">
        <v>8.6939999999999991</v>
      </c>
    </row>
    <row r="7444" spans="1:4" x14ac:dyDescent="0.35">
      <c r="A7444">
        <v>10.688000000000001</v>
      </c>
      <c r="B7444">
        <v>2</v>
      </c>
      <c r="C7444">
        <v>0.2</v>
      </c>
      <c r="D7444">
        <v>3.7407999999999997</v>
      </c>
    </row>
    <row r="7445" spans="1:4" x14ac:dyDescent="0.35">
      <c r="A7445">
        <v>237.09600000000003</v>
      </c>
      <c r="B7445">
        <v>3</v>
      </c>
      <c r="C7445">
        <v>0.2</v>
      </c>
      <c r="D7445">
        <v>20.745899999999985</v>
      </c>
    </row>
    <row r="7446" spans="1:4" x14ac:dyDescent="0.35">
      <c r="A7446">
        <v>5.1840000000000011</v>
      </c>
      <c r="B7446">
        <v>1</v>
      </c>
      <c r="C7446">
        <v>0.2</v>
      </c>
      <c r="D7446">
        <v>1.8144</v>
      </c>
    </row>
    <row r="7447" spans="1:4" x14ac:dyDescent="0.35">
      <c r="A7447">
        <v>65.584000000000003</v>
      </c>
      <c r="B7447">
        <v>2</v>
      </c>
      <c r="C7447">
        <v>0.2</v>
      </c>
      <c r="D7447">
        <v>23.7742</v>
      </c>
    </row>
    <row r="7448" spans="1:4" x14ac:dyDescent="0.35">
      <c r="A7448">
        <v>22.200000000000003</v>
      </c>
      <c r="B7448">
        <v>1</v>
      </c>
      <c r="C7448">
        <v>0.6</v>
      </c>
      <c r="D7448">
        <v>-26.084999999999994</v>
      </c>
    </row>
    <row r="7449" spans="1:4" x14ac:dyDescent="0.35">
      <c r="A7449">
        <v>419.4</v>
      </c>
      <c r="B7449">
        <v>5</v>
      </c>
      <c r="C7449">
        <v>0.2</v>
      </c>
      <c r="D7449">
        <v>146.79</v>
      </c>
    </row>
    <row r="7450" spans="1:4" x14ac:dyDescent="0.35">
      <c r="A7450">
        <v>88.920000000000016</v>
      </c>
      <c r="B7450">
        <v>5</v>
      </c>
      <c r="C7450">
        <v>0.2</v>
      </c>
      <c r="D7450">
        <v>14.449499999999986</v>
      </c>
    </row>
    <row r="7451" spans="1:4" x14ac:dyDescent="0.35">
      <c r="A7451">
        <v>9.9120000000000008</v>
      </c>
      <c r="B7451">
        <v>3</v>
      </c>
      <c r="C7451">
        <v>0.2</v>
      </c>
      <c r="D7451">
        <v>3.2213999999999996</v>
      </c>
    </row>
    <row r="7452" spans="1:4" x14ac:dyDescent="0.35">
      <c r="A7452">
        <v>318.43</v>
      </c>
      <c r="B7452">
        <v>5</v>
      </c>
      <c r="C7452">
        <v>0.3</v>
      </c>
      <c r="D7452">
        <v>-77.333000000000013</v>
      </c>
    </row>
    <row r="7453" spans="1:4" x14ac:dyDescent="0.35">
      <c r="A7453">
        <v>5.7999999999999989</v>
      </c>
      <c r="B7453">
        <v>5</v>
      </c>
      <c r="C7453">
        <v>0.8</v>
      </c>
      <c r="D7453">
        <v>-10.15</v>
      </c>
    </row>
    <row r="7454" spans="1:4" x14ac:dyDescent="0.35">
      <c r="A7454">
        <v>1415.76</v>
      </c>
      <c r="B7454">
        <v>6</v>
      </c>
      <c r="C7454">
        <v>0.2</v>
      </c>
      <c r="D7454">
        <v>88.48500000000007</v>
      </c>
    </row>
    <row r="7455" spans="1:4" x14ac:dyDescent="0.35">
      <c r="A7455">
        <v>148.47999999999999</v>
      </c>
      <c r="B7455">
        <v>2</v>
      </c>
      <c r="C7455">
        <v>0.2</v>
      </c>
      <c r="D7455">
        <v>16.703999999999986</v>
      </c>
    </row>
    <row r="7456" spans="1:4" x14ac:dyDescent="0.35">
      <c r="A7456">
        <v>9.2480000000000011</v>
      </c>
      <c r="B7456">
        <v>4</v>
      </c>
      <c r="C7456">
        <v>0.2</v>
      </c>
      <c r="D7456">
        <v>3.1212</v>
      </c>
    </row>
    <row r="7457" spans="1:4" x14ac:dyDescent="0.35">
      <c r="A7457">
        <v>1036.624</v>
      </c>
      <c r="B7457">
        <v>2</v>
      </c>
      <c r="C7457">
        <v>0.2</v>
      </c>
      <c r="D7457">
        <v>51.831200000000024</v>
      </c>
    </row>
    <row r="7458" spans="1:4" x14ac:dyDescent="0.35">
      <c r="A7458">
        <v>569.64</v>
      </c>
      <c r="B7458">
        <v>2</v>
      </c>
      <c r="C7458">
        <v>0</v>
      </c>
      <c r="D7458">
        <v>148.10640000000001</v>
      </c>
    </row>
    <row r="7459" spans="1:4" x14ac:dyDescent="0.35">
      <c r="A7459">
        <v>9.14</v>
      </c>
      <c r="B7459">
        <v>1</v>
      </c>
      <c r="C7459">
        <v>0</v>
      </c>
      <c r="D7459">
        <v>4.57</v>
      </c>
    </row>
    <row r="7460" spans="1:4" x14ac:dyDescent="0.35">
      <c r="A7460">
        <v>1196.8599999999999</v>
      </c>
      <c r="B7460">
        <v>7</v>
      </c>
      <c r="C7460">
        <v>0</v>
      </c>
      <c r="D7460">
        <v>119.68599999999989</v>
      </c>
    </row>
    <row r="7461" spans="1:4" x14ac:dyDescent="0.35">
      <c r="A7461">
        <v>523.26</v>
      </c>
      <c r="B7461">
        <v>9</v>
      </c>
      <c r="C7461">
        <v>0</v>
      </c>
      <c r="D7461">
        <v>125.58240000000001</v>
      </c>
    </row>
    <row r="7462" spans="1:4" x14ac:dyDescent="0.35">
      <c r="A7462">
        <v>639.96800000000007</v>
      </c>
      <c r="B7462">
        <v>4</v>
      </c>
      <c r="C7462">
        <v>0.2</v>
      </c>
      <c r="D7462">
        <v>215.98919999999998</v>
      </c>
    </row>
    <row r="7463" spans="1:4" x14ac:dyDescent="0.35">
      <c r="A7463">
        <v>52.76</v>
      </c>
      <c r="B7463">
        <v>2</v>
      </c>
      <c r="C7463">
        <v>0</v>
      </c>
      <c r="D7463">
        <v>24.269599999999997</v>
      </c>
    </row>
    <row r="7464" spans="1:4" x14ac:dyDescent="0.35">
      <c r="A7464">
        <v>538.92000000000007</v>
      </c>
      <c r="B7464">
        <v>9</v>
      </c>
      <c r="C7464">
        <v>0</v>
      </c>
      <c r="D7464">
        <v>80.837999999999994</v>
      </c>
    </row>
    <row r="7465" spans="1:4" x14ac:dyDescent="0.35">
      <c r="A7465">
        <v>14.88</v>
      </c>
      <c r="B7465">
        <v>2</v>
      </c>
      <c r="C7465">
        <v>0</v>
      </c>
      <c r="D7465">
        <v>3.7200000000000006</v>
      </c>
    </row>
    <row r="7466" spans="1:4" x14ac:dyDescent="0.35">
      <c r="A7466">
        <v>34.24</v>
      </c>
      <c r="B7466">
        <v>8</v>
      </c>
      <c r="C7466">
        <v>0</v>
      </c>
      <c r="D7466">
        <v>15.407999999999998</v>
      </c>
    </row>
    <row r="7467" spans="1:4" x14ac:dyDescent="0.35">
      <c r="A7467">
        <v>261.74</v>
      </c>
      <c r="B7467">
        <v>2</v>
      </c>
      <c r="C7467">
        <v>0</v>
      </c>
      <c r="D7467">
        <v>65.435000000000002</v>
      </c>
    </row>
    <row r="7468" spans="1:4" x14ac:dyDescent="0.35">
      <c r="A7468">
        <v>87.84</v>
      </c>
      <c r="B7468">
        <v>8</v>
      </c>
      <c r="C7468">
        <v>0</v>
      </c>
      <c r="D7468">
        <v>23.716800000000006</v>
      </c>
    </row>
    <row r="7469" spans="1:4" x14ac:dyDescent="0.35">
      <c r="A7469">
        <v>34.92</v>
      </c>
      <c r="B7469">
        <v>4</v>
      </c>
      <c r="C7469">
        <v>0</v>
      </c>
      <c r="D7469">
        <v>11.872799999999998</v>
      </c>
    </row>
    <row r="7470" spans="1:4" x14ac:dyDescent="0.35">
      <c r="A7470">
        <v>14.940000000000001</v>
      </c>
      <c r="B7470">
        <v>3</v>
      </c>
      <c r="C7470">
        <v>0</v>
      </c>
      <c r="D7470">
        <v>7.0218000000000007</v>
      </c>
    </row>
    <row r="7471" spans="1:4" x14ac:dyDescent="0.35">
      <c r="A7471">
        <v>14.56</v>
      </c>
      <c r="B7471">
        <v>2</v>
      </c>
      <c r="C7471">
        <v>0</v>
      </c>
      <c r="D7471">
        <v>6.2608000000000015</v>
      </c>
    </row>
    <row r="7472" spans="1:4" x14ac:dyDescent="0.35">
      <c r="A7472">
        <v>3.5760000000000005</v>
      </c>
      <c r="B7472">
        <v>4</v>
      </c>
      <c r="C7472">
        <v>0.7</v>
      </c>
      <c r="D7472">
        <v>-2.8608000000000002</v>
      </c>
    </row>
    <row r="7473" spans="1:4" x14ac:dyDescent="0.35">
      <c r="A7473">
        <v>147.184</v>
      </c>
      <c r="B7473">
        <v>2</v>
      </c>
      <c r="C7473">
        <v>0.2</v>
      </c>
      <c r="D7473">
        <v>-29.436800000000012</v>
      </c>
    </row>
    <row r="7474" spans="1:4" x14ac:dyDescent="0.35">
      <c r="A7474">
        <v>1499.95</v>
      </c>
      <c r="B7474">
        <v>5</v>
      </c>
      <c r="C7474">
        <v>0</v>
      </c>
      <c r="D7474">
        <v>449.9849999999999</v>
      </c>
    </row>
    <row r="7475" spans="1:4" x14ac:dyDescent="0.35">
      <c r="A7475">
        <v>13.568000000000001</v>
      </c>
      <c r="B7475">
        <v>4</v>
      </c>
      <c r="C7475">
        <v>0.2</v>
      </c>
      <c r="D7475">
        <v>3.2223999999999995</v>
      </c>
    </row>
    <row r="7476" spans="1:4" x14ac:dyDescent="0.35">
      <c r="A7476">
        <v>2573.8200000000002</v>
      </c>
      <c r="B7476">
        <v>9</v>
      </c>
      <c r="C7476">
        <v>0</v>
      </c>
      <c r="D7476">
        <v>746.40779999999972</v>
      </c>
    </row>
    <row r="7477" spans="1:4" x14ac:dyDescent="0.35">
      <c r="A7477">
        <v>609.98</v>
      </c>
      <c r="B7477">
        <v>2</v>
      </c>
      <c r="C7477">
        <v>0</v>
      </c>
      <c r="D7477">
        <v>274.49099999999999</v>
      </c>
    </row>
    <row r="7478" spans="1:4" x14ac:dyDescent="0.35">
      <c r="A7478">
        <v>5.48</v>
      </c>
      <c r="B7478">
        <v>2</v>
      </c>
      <c r="C7478">
        <v>0</v>
      </c>
      <c r="D7478">
        <v>1.4796000000000005</v>
      </c>
    </row>
    <row r="7479" spans="1:4" x14ac:dyDescent="0.35">
      <c r="A7479">
        <v>391.98</v>
      </c>
      <c r="B7479">
        <v>2</v>
      </c>
      <c r="C7479">
        <v>0</v>
      </c>
      <c r="D7479">
        <v>113.67419999999998</v>
      </c>
    </row>
    <row r="7480" spans="1:4" x14ac:dyDescent="0.35">
      <c r="A7480">
        <v>755.96</v>
      </c>
      <c r="B7480">
        <v>4</v>
      </c>
      <c r="C7480">
        <v>0</v>
      </c>
      <c r="D7480">
        <v>204.10919999999999</v>
      </c>
    </row>
    <row r="7481" spans="1:4" x14ac:dyDescent="0.35">
      <c r="A7481">
        <v>31.12</v>
      </c>
      <c r="B7481">
        <v>4</v>
      </c>
      <c r="C7481">
        <v>0</v>
      </c>
      <c r="D7481">
        <v>0.31119999999999948</v>
      </c>
    </row>
    <row r="7482" spans="1:4" x14ac:dyDescent="0.35">
      <c r="A7482">
        <v>6.54</v>
      </c>
      <c r="B7482">
        <v>1</v>
      </c>
      <c r="C7482">
        <v>0</v>
      </c>
      <c r="D7482">
        <v>3.0084</v>
      </c>
    </row>
    <row r="7483" spans="1:4" x14ac:dyDescent="0.35">
      <c r="A7483">
        <v>12.78</v>
      </c>
      <c r="B7483">
        <v>1</v>
      </c>
      <c r="C7483">
        <v>0</v>
      </c>
      <c r="D7483">
        <v>5.7509999999999994</v>
      </c>
    </row>
    <row r="7484" spans="1:4" x14ac:dyDescent="0.35">
      <c r="A7484">
        <v>18.463999999999999</v>
      </c>
      <c r="B7484">
        <v>4</v>
      </c>
      <c r="C7484">
        <v>0.2</v>
      </c>
      <c r="D7484">
        <v>6.9239999999999995</v>
      </c>
    </row>
    <row r="7485" spans="1:4" x14ac:dyDescent="0.35">
      <c r="A7485">
        <v>445.80200000000002</v>
      </c>
      <c r="B7485">
        <v>7</v>
      </c>
      <c r="C7485">
        <v>0.3</v>
      </c>
      <c r="D7485">
        <v>-108.26620000000001</v>
      </c>
    </row>
    <row r="7486" spans="1:4" x14ac:dyDescent="0.35">
      <c r="A7486">
        <v>2.48</v>
      </c>
      <c r="B7486">
        <v>1</v>
      </c>
      <c r="C7486">
        <v>0</v>
      </c>
      <c r="D7486">
        <v>0.86799999999999988</v>
      </c>
    </row>
    <row r="7487" spans="1:4" x14ac:dyDescent="0.35">
      <c r="A7487">
        <v>25.9</v>
      </c>
      <c r="B7487">
        <v>5</v>
      </c>
      <c r="C7487">
        <v>0</v>
      </c>
      <c r="D7487">
        <v>12.690999999999999</v>
      </c>
    </row>
    <row r="7488" spans="1:4" x14ac:dyDescent="0.35">
      <c r="A7488">
        <v>29.900000000000002</v>
      </c>
      <c r="B7488">
        <v>5</v>
      </c>
      <c r="C7488">
        <v>0</v>
      </c>
      <c r="D7488">
        <v>14.651</v>
      </c>
    </row>
    <row r="7489" spans="1:4" x14ac:dyDescent="0.35">
      <c r="A7489">
        <v>2249.91</v>
      </c>
      <c r="B7489">
        <v>9</v>
      </c>
      <c r="C7489">
        <v>0</v>
      </c>
      <c r="D7489">
        <v>517.47930000000008</v>
      </c>
    </row>
    <row r="7490" spans="1:4" x14ac:dyDescent="0.35">
      <c r="A7490">
        <v>1053.164</v>
      </c>
      <c r="B7490">
        <v>4</v>
      </c>
      <c r="C7490">
        <v>0.3</v>
      </c>
      <c r="D7490">
        <v>-105.31639999999993</v>
      </c>
    </row>
    <row r="7491" spans="1:4" x14ac:dyDescent="0.35">
      <c r="A7491">
        <v>12.96</v>
      </c>
      <c r="B7491">
        <v>2</v>
      </c>
      <c r="C7491">
        <v>0</v>
      </c>
      <c r="D7491">
        <v>6.2208000000000006</v>
      </c>
    </row>
    <row r="7492" spans="1:4" x14ac:dyDescent="0.35">
      <c r="A7492">
        <v>106.68</v>
      </c>
      <c r="B7492">
        <v>6</v>
      </c>
      <c r="C7492">
        <v>0</v>
      </c>
      <c r="D7492">
        <v>33.070799999999991</v>
      </c>
    </row>
    <row r="7493" spans="1:4" x14ac:dyDescent="0.35">
      <c r="A7493">
        <v>119.94</v>
      </c>
      <c r="B7493">
        <v>6</v>
      </c>
      <c r="C7493">
        <v>0</v>
      </c>
      <c r="D7493">
        <v>5.9969999999999857</v>
      </c>
    </row>
    <row r="7494" spans="1:4" x14ac:dyDescent="0.35">
      <c r="A7494">
        <v>10.272000000000002</v>
      </c>
      <c r="B7494">
        <v>3</v>
      </c>
      <c r="C7494">
        <v>0.2</v>
      </c>
      <c r="D7494">
        <v>3.2099999999999982</v>
      </c>
    </row>
    <row r="7495" spans="1:4" x14ac:dyDescent="0.35">
      <c r="A7495">
        <v>512.19000000000005</v>
      </c>
      <c r="B7495">
        <v>5</v>
      </c>
      <c r="C7495">
        <v>0.3</v>
      </c>
      <c r="D7495">
        <v>-65.853000000000009</v>
      </c>
    </row>
    <row r="7496" spans="1:4" x14ac:dyDescent="0.35">
      <c r="A7496">
        <v>1.5559999999999996</v>
      </c>
      <c r="B7496">
        <v>2</v>
      </c>
      <c r="C7496">
        <v>0.8</v>
      </c>
      <c r="D7496">
        <v>-4.2012</v>
      </c>
    </row>
    <row r="7497" spans="1:4" x14ac:dyDescent="0.35">
      <c r="A7497">
        <v>4.4479999999999995</v>
      </c>
      <c r="B7497">
        <v>2</v>
      </c>
      <c r="C7497">
        <v>0.2</v>
      </c>
      <c r="D7497">
        <v>1.4455999999999996</v>
      </c>
    </row>
    <row r="7498" spans="1:4" x14ac:dyDescent="0.35">
      <c r="A7498">
        <v>276.69</v>
      </c>
      <c r="B7498">
        <v>3</v>
      </c>
      <c r="C7498">
        <v>0</v>
      </c>
      <c r="D7498">
        <v>49.804199999999994</v>
      </c>
    </row>
    <row r="7499" spans="1:4" x14ac:dyDescent="0.35">
      <c r="A7499">
        <v>4.96</v>
      </c>
      <c r="B7499">
        <v>4</v>
      </c>
      <c r="C7499">
        <v>0</v>
      </c>
      <c r="D7499">
        <v>2.3311999999999999</v>
      </c>
    </row>
    <row r="7500" spans="1:4" x14ac:dyDescent="0.35">
      <c r="A7500">
        <v>71.92</v>
      </c>
      <c r="B7500">
        <v>4</v>
      </c>
      <c r="C7500">
        <v>0</v>
      </c>
      <c r="D7500">
        <v>20.856799999999993</v>
      </c>
    </row>
    <row r="7501" spans="1:4" x14ac:dyDescent="0.35">
      <c r="A7501">
        <v>18.84</v>
      </c>
      <c r="B7501">
        <v>3</v>
      </c>
      <c r="C7501">
        <v>0</v>
      </c>
      <c r="D7501">
        <v>7.9128000000000007</v>
      </c>
    </row>
    <row r="7502" spans="1:4" x14ac:dyDescent="0.35">
      <c r="A7502">
        <v>140.97</v>
      </c>
      <c r="B7502">
        <v>3</v>
      </c>
      <c r="C7502">
        <v>0</v>
      </c>
      <c r="D7502">
        <v>19.735800000000005</v>
      </c>
    </row>
    <row r="7503" spans="1:4" x14ac:dyDescent="0.35">
      <c r="A7503">
        <v>470.37600000000009</v>
      </c>
      <c r="B7503">
        <v>3</v>
      </c>
      <c r="C7503">
        <v>0.2</v>
      </c>
      <c r="D7503">
        <v>52.917299999999955</v>
      </c>
    </row>
    <row r="7504" spans="1:4" x14ac:dyDescent="0.35">
      <c r="A7504">
        <v>6.08</v>
      </c>
      <c r="B7504">
        <v>2</v>
      </c>
      <c r="C7504">
        <v>0</v>
      </c>
      <c r="D7504">
        <v>2.0671999999999997</v>
      </c>
    </row>
    <row r="7505" spans="1:4" x14ac:dyDescent="0.35">
      <c r="A7505">
        <v>164.79200000000003</v>
      </c>
      <c r="B7505">
        <v>1</v>
      </c>
      <c r="C7505">
        <v>0.2</v>
      </c>
      <c r="D7505">
        <v>18.539099999999991</v>
      </c>
    </row>
    <row r="7506" spans="1:4" x14ac:dyDescent="0.35">
      <c r="A7506">
        <v>23.36</v>
      </c>
      <c r="B7506">
        <v>2</v>
      </c>
      <c r="C7506">
        <v>0</v>
      </c>
      <c r="D7506">
        <v>11.68</v>
      </c>
    </row>
    <row r="7507" spans="1:4" x14ac:dyDescent="0.35">
      <c r="A7507">
        <v>12.175999999999998</v>
      </c>
      <c r="B7507">
        <v>4</v>
      </c>
      <c r="C7507">
        <v>0.8</v>
      </c>
      <c r="D7507">
        <v>-18.872800000000009</v>
      </c>
    </row>
    <row r="7508" spans="1:4" x14ac:dyDescent="0.35">
      <c r="A7508">
        <v>46.384</v>
      </c>
      <c r="B7508">
        <v>2</v>
      </c>
      <c r="C7508">
        <v>0.2</v>
      </c>
      <c r="D7508">
        <v>5.2181999999999924</v>
      </c>
    </row>
    <row r="7509" spans="1:4" x14ac:dyDescent="0.35">
      <c r="A7509">
        <v>362.92</v>
      </c>
      <c r="B7509">
        <v>2</v>
      </c>
      <c r="C7509">
        <v>0</v>
      </c>
      <c r="D7509">
        <v>105.24679999999995</v>
      </c>
    </row>
    <row r="7510" spans="1:4" x14ac:dyDescent="0.35">
      <c r="A7510">
        <v>9.2480000000000011</v>
      </c>
      <c r="B7510">
        <v>2</v>
      </c>
      <c r="C7510">
        <v>0.2</v>
      </c>
      <c r="D7510">
        <v>3.3524000000000003</v>
      </c>
    </row>
    <row r="7511" spans="1:4" x14ac:dyDescent="0.35">
      <c r="A7511">
        <v>1889.9459999999999</v>
      </c>
      <c r="B7511">
        <v>9</v>
      </c>
      <c r="C7511">
        <v>0.4</v>
      </c>
      <c r="D7511">
        <v>-377.98919999999998</v>
      </c>
    </row>
    <row r="7512" spans="1:4" x14ac:dyDescent="0.35">
      <c r="A7512">
        <v>62.040000000000006</v>
      </c>
      <c r="B7512">
        <v>5</v>
      </c>
      <c r="C7512">
        <v>0.2</v>
      </c>
      <c r="D7512">
        <v>4.6530000000000022</v>
      </c>
    </row>
    <row r="7513" spans="1:4" x14ac:dyDescent="0.35">
      <c r="A7513">
        <v>396.92000000000007</v>
      </c>
      <c r="B7513">
        <v>5</v>
      </c>
      <c r="C7513">
        <v>0.2</v>
      </c>
      <c r="D7513">
        <v>148.845</v>
      </c>
    </row>
    <row r="7514" spans="1:4" x14ac:dyDescent="0.35">
      <c r="A7514">
        <v>239.45599999999999</v>
      </c>
      <c r="B7514">
        <v>7</v>
      </c>
      <c r="C7514">
        <v>0.2</v>
      </c>
      <c r="D7514">
        <v>17.959200000000003</v>
      </c>
    </row>
    <row r="7515" spans="1:4" x14ac:dyDescent="0.35">
      <c r="A7515">
        <v>13.120000000000001</v>
      </c>
      <c r="B7515">
        <v>5</v>
      </c>
      <c r="C7515">
        <v>0.2</v>
      </c>
      <c r="D7515">
        <v>2.1319999999999988</v>
      </c>
    </row>
    <row r="7516" spans="1:4" x14ac:dyDescent="0.35">
      <c r="A7516">
        <v>29.36</v>
      </c>
      <c r="B7516">
        <v>2</v>
      </c>
      <c r="C7516">
        <v>0</v>
      </c>
      <c r="D7516">
        <v>13.505599999999999</v>
      </c>
    </row>
    <row r="7517" spans="1:4" x14ac:dyDescent="0.35">
      <c r="A7517">
        <v>214.89999999999998</v>
      </c>
      <c r="B7517">
        <v>5</v>
      </c>
      <c r="C7517">
        <v>0</v>
      </c>
      <c r="D7517">
        <v>62.32099999999997</v>
      </c>
    </row>
    <row r="7518" spans="1:4" x14ac:dyDescent="0.35">
      <c r="A7518">
        <v>15.92</v>
      </c>
      <c r="B7518">
        <v>4</v>
      </c>
      <c r="C7518">
        <v>0</v>
      </c>
      <c r="D7518">
        <v>7.4824000000000002</v>
      </c>
    </row>
    <row r="7519" spans="1:4" x14ac:dyDescent="0.35">
      <c r="A7519">
        <v>146.44999999999999</v>
      </c>
      <c r="B7519">
        <v>5</v>
      </c>
      <c r="C7519">
        <v>0</v>
      </c>
      <c r="D7519">
        <v>48.328499999999991</v>
      </c>
    </row>
    <row r="7520" spans="1:4" x14ac:dyDescent="0.35">
      <c r="A7520">
        <v>15.14</v>
      </c>
      <c r="B7520">
        <v>1</v>
      </c>
      <c r="C7520">
        <v>0</v>
      </c>
      <c r="D7520">
        <v>0.60559999999999903</v>
      </c>
    </row>
    <row r="7521" spans="1:4" x14ac:dyDescent="0.35">
      <c r="A7521">
        <v>5.76</v>
      </c>
      <c r="B7521">
        <v>2</v>
      </c>
      <c r="C7521">
        <v>0</v>
      </c>
      <c r="D7521">
        <v>2.6495999999999995</v>
      </c>
    </row>
    <row r="7522" spans="1:4" x14ac:dyDescent="0.35">
      <c r="A7522">
        <v>1399.98</v>
      </c>
      <c r="B7522">
        <v>2</v>
      </c>
      <c r="C7522">
        <v>0</v>
      </c>
      <c r="D7522">
        <v>629.99099999999999</v>
      </c>
    </row>
    <row r="7523" spans="1:4" x14ac:dyDescent="0.35">
      <c r="A7523">
        <v>8.9520000000000017</v>
      </c>
      <c r="B7523">
        <v>2</v>
      </c>
      <c r="C7523">
        <v>0.7</v>
      </c>
      <c r="D7523">
        <v>-7.4600000000000009</v>
      </c>
    </row>
    <row r="7524" spans="1:4" x14ac:dyDescent="0.35">
      <c r="A7524">
        <v>8.8560000000000016</v>
      </c>
      <c r="B7524">
        <v>6</v>
      </c>
      <c r="C7524">
        <v>0.7</v>
      </c>
      <c r="D7524">
        <v>-6.4944000000000024</v>
      </c>
    </row>
    <row r="7525" spans="1:4" x14ac:dyDescent="0.35">
      <c r="A7525">
        <v>85.245999999999995</v>
      </c>
      <c r="B7525">
        <v>2</v>
      </c>
      <c r="C7525">
        <v>0.3</v>
      </c>
      <c r="D7525">
        <v>-1.217800000000004</v>
      </c>
    </row>
    <row r="7526" spans="1:4" x14ac:dyDescent="0.35">
      <c r="A7526">
        <v>21.728000000000002</v>
      </c>
      <c r="B7526">
        <v>7</v>
      </c>
      <c r="C7526">
        <v>0.2</v>
      </c>
      <c r="D7526">
        <v>7.6047999999999991</v>
      </c>
    </row>
    <row r="7527" spans="1:4" x14ac:dyDescent="0.35">
      <c r="A7527">
        <v>1487.04</v>
      </c>
      <c r="B7527">
        <v>5</v>
      </c>
      <c r="C7527">
        <v>0.2</v>
      </c>
      <c r="D7527">
        <v>148.70400000000006</v>
      </c>
    </row>
    <row r="7528" spans="1:4" x14ac:dyDescent="0.35">
      <c r="A7528">
        <v>71.88</v>
      </c>
      <c r="B7528">
        <v>6</v>
      </c>
      <c r="C7528">
        <v>0</v>
      </c>
      <c r="D7528">
        <v>33.064799999999998</v>
      </c>
    </row>
    <row r="7529" spans="1:4" x14ac:dyDescent="0.35">
      <c r="A7529">
        <v>9.24</v>
      </c>
      <c r="B7529">
        <v>3</v>
      </c>
      <c r="C7529">
        <v>0</v>
      </c>
      <c r="D7529">
        <v>2.9567999999999994</v>
      </c>
    </row>
    <row r="7530" spans="1:4" x14ac:dyDescent="0.35">
      <c r="A7530">
        <v>35.880000000000003</v>
      </c>
      <c r="B7530">
        <v>6</v>
      </c>
      <c r="C7530">
        <v>0</v>
      </c>
      <c r="D7530">
        <v>16.146000000000001</v>
      </c>
    </row>
    <row r="7531" spans="1:4" x14ac:dyDescent="0.35">
      <c r="A7531">
        <v>17.04</v>
      </c>
      <c r="B7531">
        <v>3</v>
      </c>
      <c r="C7531">
        <v>0.2</v>
      </c>
      <c r="D7531">
        <v>5.5379999999999985</v>
      </c>
    </row>
    <row r="7532" spans="1:4" x14ac:dyDescent="0.35">
      <c r="A7532">
        <v>931.17600000000016</v>
      </c>
      <c r="B7532">
        <v>3</v>
      </c>
      <c r="C7532">
        <v>0.2</v>
      </c>
      <c r="D7532">
        <v>314.27190000000002</v>
      </c>
    </row>
    <row r="7533" spans="1:4" x14ac:dyDescent="0.35">
      <c r="A7533">
        <v>266.35200000000003</v>
      </c>
      <c r="B7533">
        <v>3</v>
      </c>
      <c r="C7533">
        <v>0.2</v>
      </c>
      <c r="D7533">
        <v>-13.317600000000013</v>
      </c>
    </row>
    <row r="7534" spans="1:4" x14ac:dyDescent="0.35">
      <c r="A7534">
        <v>483.13599999999997</v>
      </c>
      <c r="B7534">
        <v>4</v>
      </c>
      <c r="C7534">
        <v>0.2</v>
      </c>
      <c r="D7534">
        <v>54.352799999999945</v>
      </c>
    </row>
    <row r="7535" spans="1:4" x14ac:dyDescent="0.35">
      <c r="A7535">
        <v>196.78399999999999</v>
      </c>
      <c r="B7535">
        <v>2</v>
      </c>
      <c r="C7535">
        <v>0.2</v>
      </c>
      <c r="D7535">
        <v>-22.138200000000012</v>
      </c>
    </row>
    <row r="7536" spans="1:4" x14ac:dyDescent="0.35">
      <c r="A7536">
        <v>231.92000000000002</v>
      </c>
      <c r="B7536">
        <v>5</v>
      </c>
      <c r="C7536">
        <v>0.2</v>
      </c>
      <c r="D7536">
        <v>5.7980000000000018</v>
      </c>
    </row>
    <row r="7537" spans="1:4" x14ac:dyDescent="0.35">
      <c r="A7537">
        <v>29.700000000000003</v>
      </c>
      <c r="B7537">
        <v>3</v>
      </c>
      <c r="C7537">
        <v>0</v>
      </c>
      <c r="D7537">
        <v>8.0190000000000001</v>
      </c>
    </row>
    <row r="7538" spans="1:4" x14ac:dyDescent="0.35">
      <c r="A7538">
        <v>13.591999999999999</v>
      </c>
      <c r="B7538">
        <v>2</v>
      </c>
      <c r="C7538">
        <v>0.6</v>
      </c>
      <c r="D7538">
        <v>-14.271599999999999</v>
      </c>
    </row>
    <row r="7539" spans="1:4" x14ac:dyDescent="0.35">
      <c r="A7539">
        <v>70.88</v>
      </c>
      <c r="B7539">
        <v>2</v>
      </c>
      <c r="C7539">
        <v>0</v>
      </c>
      <c r="D7539">
        <v>33.313599999999994</v>
      </c>
    </row>
    <row r="7540" spans="1:4" x14ac:dyDescent="0.35">
      <c r="A7540">
        <v>114.28800000000001</v>
      </c>
      <c r="B7540">
        <v>1</v>
      </c>
      <c r="C7540">
        <v>0.2</v>
      </c>
      <c r="D7540">
        <v>12.857399999999984</v>
      </c>
    </row>
    <row r="7541" spans="1:4" x14ac:dyDescent="0.35">
      <c r="A7541">
        <v>36.624000000000002</v>
      </c>
      <c r="B7541">
        <v>8</v>
      </c>
      <c r="C7541">
        <v>0.7</v>
      </c>
      <c r="D7541">
        <v>-24.41599999999999</v>
      </c>
    </row>
    <row r="7542" spans="1:4" x14ac:dyDescent="0.35">
      <c r="A7542">
        <v>242.35200000000003</v>
      </c>
      <c r="B7542">
        <v>8</v>
      </c>
      <c r="C7542">
        <v>0.7</v>
      </c>
      <c r="D7542">
        <v>-363.52799999999991</v>
      </c>
    </row>
    <row r="7543" spans="1:4" x14ac:dyDescent="0.35">
      <c r="A7543">
        <v>49.616000000000007</v>
      </c>
      <c r="B7543">
        <v>2</v>
      </c>
      <c r="C7543">
        <v>0.2</v>
      </c>
      <c r="D7543">
        <v>4.9615999999999989</v>
      </c>
    </row>
    <row r="7544" spans="1:4" x14ac:dyDescent="0.35">
      <c r="A7544">
        <v>508.70400000000006</v>
      </c>
      <c r="B7544">
        <v>6</v>
      </c>
      <c r="C7544">
        <v>0.2</v>
      </c>
      <c r="D7544">
        <v>0</v>
      </c>
    </row>
    <row r="7545" spans="1:4" x14ac:dyDescent="0.35">
      <c r="A7545">
        <v>57.36</v>
      </c>
      <c r="B7545">
        <v>6</v>
      </c>
      <c r="C7545">
        <v>0.2</v>
      </c>
      <c r="D7545">
        <v>-14.34</v>
      </c>
    </row>
    <row r="7546" spans="1:4" x14ac:dyDescent="0.35">
      <c r="A7546">
        <v>906.68000000000006</v>
      </c>
      <c r="B7546">
        <v>5</v>
      </c>
      <c r="C7546">
        <v>0.2</v>
      </c>
      <c r="D7546">
        <v>68.001000000000033</v>
      </c>
    </row>
    <row r="7547" spans="1:4" x14ac:dyDescent="0.35">
      <c r="A7547">
        <v>719.95200000000011</v>
      </c>
      <c r="B7547">
        <v>6</v>
      </c>
      <c r="C7547">
        <v>0.2</v>
      </c>
      <c r="D7547">
        <v>71.995200000000011</v>
      </c>
    </row>
    <row r="7548" spans="1:4" x14ac:dyDescent="0.35">
      <c r="A7548">
        <v>755.94400000000019</v>
      </c>
      <c r="B7548">
        <v>7</v>
      </c>
      <c r="C7548">
        <v>0.2</v>
      </c>
      <c r="D7548">
        <v>66.145099999999957</v>
      </c>
    </row>
    <row r="7549" spans="1:4" x14ac:dyDescent="0.35">
      <c r="A7549">
        <v>11.979999999999997</v>
      </c>
      <c r="B7549">
        <v>5</v>
      </c>
      <c r="C7549">
        <v>0.8</v>
      </c>
      <c r="D7549">
        <v>-19.16800000000001</v>
      </c>
    </row>
    <row r="7550" spans="1:4" x14ac:dyDescent="0.35">
      <c r="A7550">
        <v>0.8979999999999998</v>
      </c>
      <c r="B7550">
        <v>1</v>
      </c>
      <c r="C7550">
        <v>0.8</v>
      </c>
      <c r="D7550">
        <v>-1.5715000000000008</v>
      </c>
    </row>
    <row r="7551" spans="1:4" x14ac:dyDescent="0.35">
      <c r="A7551">
        <v>21.204000000000004</v>
      </c>
      <c r="B7551">
        <v>3</v>
      </c>
      <c r="C7551">
        <v>0.6</v>
      </c>
      <c r="D7551">
        <v>-11.662199999999999</v>
      </c>
    </row>
    <row r="7552" spans="1:4" x14ac:dyDescent="0.35">
      <c r="A7552">
        <v>34.74</v>
      </c>
      <c r="B7552">
        <v>3</v>
      </c>
      <c r="C7552">
        <v>0</v>
      </c>
      <c r="D7552">
        <v>17.37</v>
      </c>
    </row>
    <row r="7553" spans="1:4" x14ac:dyDescent="0.35">
      <c r="A7553">
        <v>833.94</v>
      </c>
      <c r="B7553">
        <v>6</v>
      </c>
      <c r="C7553">
        <v>0</v>
      </c>
      <c r="D7553">
        <v>216.8244</v>
      </c>
    </row>
    <row r="7554" spans="1:4" x14ac:dyDescent="0.35">
      <c r="A7554">
        <v>12.96</v>
      </c>
      <c r="B7554">
        <v>3</v>
      </c>
      <c r="C7554">
        <v>0.2</v>
      </c>
      <c r="D7554">
        <v>4.5359999999999996</v>
      </c>
    </row>
    <row r="7555" spans="1:4" x14ac:dyDescent="0.35">
      <c r="A7555">
        <v>25.92</v>
      </c>
      <c r="B7555">
        <v>4</v>
      </c>
      <c r="C7555">
        <v>0</v>
      </c>
      <c r="D7555">
        <v>12.441600000000001</v>
      </c>
    </row>
    <row r="7556" spans="1:4" x14ac:dyDescent="0.35">
      <c r="A7556">
        <v>349.96499999999997</v>
      </c>
      <c r="B7556">
        <v>7</v>
      </c>
      <c r="C7556">
        <v>0.5</v>
      </c>
      <c r="D7556">
        <v>-216.97830000000002</v>
      </c>
    </row>
    <row r="7557" spans="1:4" x14ac:dyDescent="0.35">
      <c r="A7557">
        <v>22.32</v>
      </c>
      <c r="B7557">
        <v>5</v>
      </c>
      <c r="C7557">
        <v>0.2</v>
      </c>
      <c r="D7557">
        <v>5.3010000000000002</v>
      </c>
    </row>
    <row r="7558" spans="1:4" x14ac:dyDescent="0.35">
      <c r="A7558">
        <v>158.28</v>
      </c>
      <c r="B7558">
        <v>6</v>
      </c>
      <c r="C7558">
        <v>0</v>
      </c>
      <c r="D7558">
        <v>72.808799999999991</v>
      </c>
    </row>
    <row r="7559" spans="1:4" x14ac:dyDescent="0.35">
      <c r="A7559">
        <v>497.93999999999994</v>
      </c>
      <c r="B7559">
        <v>3</v>
      </c>
      <c r="C7559">
        <v>0</v>
      </c>
      <c r="D7559">
        <v>224.07299999999998</v>
      </c>
    </row>
    <row r="7560" spans="1:4" x14ac:dyDescent="0.35">
      <c r="A7560">
        <v>533.93999999999994</v>
      </c>
      <c r="B7560">
        <v>3</v>
      </c>
      <c r="C7560">
        <v>0</v>
      </c>
      <c r="D7560">
        <v>154.84259999999995</v>
      </c>
    </row>
    <row r="7561" spans="1:4" x14ac:dyDescent="0.35">
      <c r="A7561">
        <v>167.94</v>
      </c>
      <c r="B7561">
        <v>3</v>
      </c>
      <c r="C7561">
        <v>0</v>
      </c>
      <c r="D7561">
        <v>82.290599999999998</v>
      </c>
    </row>
    <row r="7562" spans="1:4" x14ac:dyDescent="0.35">
      <c r="A7562">
        <v>31.68</v>
      </c>
      <c r="B7562">
        <v>6</v>
      </c>
      <c r="C7562">
        <v>0</v>
      </c>
      <c r="D7562">
        <v>9.8207999999999984</v>
      </c>
    </row>
    <row r="7563" spans="1:4" x14ac:dyDescent="0.35">
      <c r="A7563">
        <v>170.78599999999997</v>
      </c>
      <c r="B7563">
        <v>1</v>
      </c>
      <c r="C7563">
        <v>0.3</v>
      </c>
      <c r="D7563">
        <v>0</v>
      </c>
    </row>
    <row r="7564" spans="1:4" x14ac:dyDescent="0.35">
      <c r="A7564">
        <v>198.744</v>
      </c>
      <c r="B7564">
        <v>4</v>
      </c>
      <c r="C7564">
        <v>0.3</v>
      </c>
      <c r="D7564">
        <v>0</v>
      </c>
    </row>
    <row r="7565" spans="1:4" x14ac:dyDescent="0.35">
      <c r="A7565">
        <v>63.824000000000005</v>
      </c>
      <c r="B7565">
        <v>2</v>
      </c>
      <c r="C7565">
        <v>0.2</v>
      </c>
      <c r="D7565">
        <v>13.562599999999998</v>
      </c>
    </row>
    <row r="7566" spans="1:4" x14ac:dyDescent="0.35">
      <c r="A7566">
        <v>435.16800000000006</v>
      </c>
      <c r="B7566">
        <v>4</v>
      </c>
      <c r="C7566">
        <v>0.2</v>
      </c>
      <c r="D7566">
        <v>-59.835600000000042</v>
      </c>
    </row>
    <row r="7567" spans="1:4" x14ac:dyDescent="0.35">
      <c r="A7567">
        <v>48.58</v>
      </c>
      <c r="B7567">
        <v>1</v>
      </c>
      <c r="C7567">
        <v>0</v>
      </c>
      <c r="D7567">
        <v>7.7728000000000037</v>
      </c>
    </row>
    <row r="7568" spans="1:4" x14ac:dyDescent="0.35">
      <c r="A7568">
        <v>47.975999999999999</v>
      </c>
      <c r="B7568">
        <v>3</v>
      </c>
      <c r="C7568">
        <v>0.2</v>
      </c>
      <c r="D7568">
        <v>8.3957999999999942</v>
      </c>
    </row>
    <row r="7569" spans="1:4" x14ac:dyDescent="0.35">
      <c r="A7569">
        <v>20.736000000000004</v>
      </c>
      <c r="B7569">
        <v>4</v>
      </c>
      <c r="C7569">
        <v>0.2</v>
      </c>
      <c r="D7569">
        <v>7.2576000000000001</v>
      </c>
    </row>
    <row r="7570" spans="1:4" x14ac:dyDescent="0.35">
      <c r="A7570">
        <v>26.46</v>
      </c>
      <c r="B7570">
        <v>9</v>
      </c>
      <c r="C7570">
        <v>0</v>
      </c>
      <c r="D7570">
        <v>11.907</v>
      </c>
    </row>
    <row r="7571" spans="1:4" x14ac:dyDescent="0.35">
      <c r="A7571">
        <v>49.12</v>
      </c>
      <c r="B7571">
        <v>4</v>
      </c>
      <c r="C7571">
        <v>0</v>
      </c>
      <c r="D7571">
        <v>23.086399999999998</v>
      </c>
    </row>
    <row r="7572" spans="1:4" x14ac:dyDescent="0.35">
      <c r="A7572">
        <v>15</v>
      </c>
      <c r="B7572">
        <v>3</v>
      </c>
      <c r="C7572">
        <v>0</v>
      </c>
      <c r="D7572">
        <v>7.1999999999999993</v>
      </c>
    </row>
    <row r="7573" spans="1:4" x14ac:dyDescent="0.35">
      <c r="A7573">
        <v>194.7</v>
      </c>
      <c r="B7573">
        <v>5</v>
      </c>
      <c r="C7573">
        <v>0</v>
      </c>
      <c r="D7573">
        <v>9.7349999999999781</v>
      </c>
    </row>
    <row r="7574" spans="1:4" x14ac:dyDescent="0.35">
      <c r="A7574">
        <v>591.32000000000005</v>
      </c>
      <c r="B7574">
        <v>4</v>
      </c>
      <c r="C7574">
        <v>0</v>
      </c>
      <c r="D7574">
        <v>112.35079999999999</v>
      </c>
    </row>
    <row r="7575" spans="1:4" x14ac:dyDescent="0.35">
      <c r="A7575">
        <v>2.84</v>
      </c>
      <c r="B7575">
        <v>1</v>
      </c>
      <c r="C7575">
        <v>0</v>
      </c>
      <c r="D7575">
        <v>0.88039999999999985</v>
      </c>
    </row>
    <row r="7576" spans="1:4" x14ac:dyDescent="0.35">
      <c r="A7576">
        <v>221.96</v>
      </c>
      <c r="B7576">
        <v>2</v>
      </c>
      <c r="C7576">
        <v>0</v>
      </c>
      <c r="D7576">
        <v>4.4391999999999996</v>
      </c>
    </row>
    <row r="7577" spans="1:4" x14ac:dyDescent="0.35">
      <c r="A7577">
        <v>236</v>
      </c>
      <c r="B7577">
        <v>4</v>
      </c>
      <c r="C7577">
        <v>0</v>
      </c>
      <c r="D7577">
        <v>40.119999999999976</v>
      </c>
    </row>
    <row r="7578" spans="1:4" x14ac:dyDescent="0.35">
      <c r="A7578">
        <v>41.94</v>
      </c>
      <c r="B7578">
        <v>2</v>
      </c>
      <c r="C7578">
        <v>0</v>
      </c>
      <c r="D7578">
        <v>15.098399999999998</v>
      </c>
    </row>
    <row r="7579" spans="1:4" x14ac:dyDescent="0.35">
      <c r="A7579">
        <v>52.792000000000002</v>
      </c>
      <c r="B7579">
        <v>1</v>
      </c>
      <c r="C7579">
        <v>0.2</v>
      </c>
      <c r="D7579">
        <v>4.6193000000000026</v>
      </c>
    </row>
    <row r="7580" spans="1:4" x14ac:dyDescent="0.35">
      <c r="A7580">
        <v>563.93999999999994</v>
      </c>
      <c r="B7580">
        <v>3</v>
      </c>
      <c r="C7580">
        <v>0</v>
      </c>
      <c r="D7580">
        <v>112.78800000000001</v>
      </c>
    </row>
    <row r="7581" spans="1:4" x14ac:dyDescent="0.35">
      <c r="A7581">
        <v>2625.12</v>
      </c>
      <c r="B7581">
        <v>8</v>
      </c>
      <c r="C7581">
        <v>0</v>
      </c>
      <c r="D7581">
        <v>735.03359999999998</v>
      </c>
    </row>
    <row r="7582" spans="1:4" x14ac:dyDescent="0.35">
      <c r="A7582">
        <v>17.940000000000001</v>
      </c>
      <c r="B7582">
        <v>3</v>
      </c>
      <c r="C7582">
        <v>0</v>
      </c>
      <c r="D7582">
        <v>4.4850000000000003</v>
      </c>
    </row>
    <row r="7583" spans="1:4" x14ac:dyDescent="0.35">
      <c r="A7583">
        <v>422.85599999999999</v>
      </c>
      <c r="B7583">
        <v>3</v>
      </c>
      <c r="C7583">
        <v>0.2</v>
      </c>
      <c r="D7583">
        <v>15.857099999999974</v>
      </c>
    </row>
    <row r="7584" spans="1:4" x14ac:dyDescent="0.35">
      <c r="A7584">
        <v>127.76400000000001</v>
      </c>
      <c r="B7584">
        <v>2</v>
      </c>
      <c r="C7584">
        <v>0.1</v>
      </c>
      <c r="D7584">
        <v>2.8392000000000017</v>
      </c>
    </row>
    <row r="7585" spans="1:4" x14ac:dyDescent="0.35">
      <c r="A7585">
        <v>3499.9300000000003</v>
      </c>
      <c r="B7585">
        <v>7</v>
      </c>
      <c r="C7585">
        <v>0</v>
      </c>
      <c r="D7585">
        <v>909.98180000000025</v>
      </c>
    </row>
    <row r="7586" spans="1:4" x14ac:dyDescent="0.35">
      <c r="A7586">
        <v>14.399999999999999</v>
      </c>
      <c r="B7586">
        <v>5</v>
      </c>
      <c r="C7586">
        <v>0</v>
      </c>
      <c r="D7586">
        <v>6.6239999999999988</v>
      </c>
    </row>
    <row r="7587" spans="1:4" x14ac:dyDescent="0.35">
      <c r="A7587">
        <v>122.97</v>
      </c>
      <c r="B7587">
        <v>3</v>
      </c>
      <c r="C7587">
        <v>0</v>
      </c>
      <c r="D7587">
        <v>60.255300000000005</v>
      </c>
    </row>
    <row r="7588" spans="1:4" x14ac:dyDescent="0.35">
      <c r="A7588">
        <v>9.32</v>
      </c>
      <c r="B7588">
        <v>4</v>
      </c>
      <c r="C7588">
        <v>0</v>
      </c>
      <c r="D7588">
        <v>2.702799999999999</v>
      </c>
    </row>
    <row r="7589" spans="1:4" x14ac:dyDescent="0.35">
      <c r="A7589">
        <v>122.94</v>
      </c>
      <c r="B7589">
        <v>3</v>
      </c>
      <c r="C7589">
        <v>0</v>
      </c>
      <c r="D7589">
        <v>59.011199999999988</v>
      </c>
    </row>
    <row r="7590" spans="1:4" x14ac:dyDescent="0.35">
      <c r="A7590">
        <v>17.309999999999999</v>
      </c>
      <c r="B7590">
        <v>3</v>
      </c>
      <c r="C7590">
        <v>0</v>
      </c>
      <c r="D7590">
        <v>5.1929999999999996</v>
      </c>
    </row>
    <row r="7591" spans="1:4" x14ac:dyDescent="0.35">
      <c r="A7591">
        <v>128.744</v>
      </c>
      <c r="B7591">
        <v>7</v>
      </c>
      <c r="C7591">
        <v>0.2</v>
      </c>
      <c r="D7591">
        <v>12.874400000000001</v>
      </c>
    </row>
    <row r="7592" spans="1:4" x14ac:dyDescent="0.35">
      <c r="A7592">
        <v>58.248000000000005</v>
      </c>
      <c r="B7592">
        <v>9</v>
      </c>
      <c r="C7592">
        <v>0.2</v>
      </c>
      <c r="D7592">
        <v>11.649599999999996</v>
      </c>
    </row>
    <row r="7593" spans="1:4" x14ac:dyDescent="0.35">
      <c r="A7593">
        <v>71.245999999999995</v>
      </c>
      <c r="B7593">
        <v>2</v>
      </c>
      <c r="C7593">
        <v>0.3</v>
      </c>
      <c r="D7593">
        <v>-19.338199999999993</v>
      </c>
    </row>
    <row r="7594" spans="1:4" x14ac:dyDescent="0.35">
      <c r="A7594">
        <v>7.8719999999999999</v>
      </c>
      <c r="B7594">
        <v>3</v>
      </c>
      <c r="C7594">
        <v>0.2</v>
      </c>
      <c r="D7594">
        <v>0.59039999999999937</v>
      </c>
    </row>
    <row r="7595" spans="1:4" x14ac:dyDescent="0.35">
      <c r="A7595">
        <v>887.27099999999984</v>
      </c>
      <c r="B7595">
        <v>3</v>
      </c>
      <c r="C7595">
        <v>0.3</v>
      </c>
      <c r="D7595">
        <v>-63.376499999999965</v>
      </c>
    </row>
    <row r="7596" spans="1:4" x14ac:dyDescent="0.35">
      <c r="A7596">
        <v>146.86000000000001</v>
      </c>
      <c r="B7596">
        <v>7</v>
      </c>
      <c r="C7596">
        <v>0</v>
      </c>
      <c r="D7596">
        <v>70.492799999999988</v>
      </c>
    </row>
    <row r="7597" spans="1:4" x14ac:dyDescent="0.35">
      <c r="A7597">
        <v>36.56</v>
      </c>
      <c r="B7597">
        <v>4</v>
      </c>
      <c r="C7597">
        <v>0</v>
      </c>
      <c r="D7597">
        <v>18.28</v>
      </c>
    </row>
    <row r="7598" spans="1:4" x14ac:dyDescent="0.35">
      <c r="A7598">
        <v>225.57599999999996</v>
      </c>
      <c r="B7598">
        <v>3</v>
      </c>
      <c r="C7598">
        <v>0.2</v>
      </c>
      <c r="D7598">
        <v>22.557600000000008</v>
      </c>
    </row>
    <row r="7599" spans="1:4" x14ac:dyDescent="0.35">
      <c r="A7599">
        <v>5.2480000000000002</v>
      </c>
      <c r="B7599">
        <v>2</v>
      </c>
      <c r="C7599">
        <v>0.2</v>
      </c>
      <c r="D7599">
        <v>0.45920000000000027</v>
      </c>
    </row>
    <row r="7600" spans="1:4" x14ac:dyDescent="0.35">
      <c r="A7600">
        <v>38.256</v>
      </c>
      <c r="B7600">
        <v>3</v>
      </c>
      <c r="C7600">
        <v>0.2</v>
      </c>
      <c r="D7600">
        <v>4.7819999999999947</v>
      </c>
    </row>
    <row r="7601" spans="1:4" x14ac:dyDescent="0.35">
      <c r="A7601">
        <v>40.24</v>
      </c>
      <c r="B7601">
        <v>5</v>
      </c>
      <c r="C7601">
        <v>0.2</v>
      </c>
      <c r="D7601">
        <v>13.078000000000001</v>
      </c>
    </row>
    <row r="7602" spans="1:4" x14ac:dyDescent="0.35">
      <c r="A7602">
        <v>29.925000000000001</v>
      </c>
      <c r="B7602">
        <v>5</v>
      </c>
      <c r="C7602">
        <v>0.7</v>
      </c>
      <c r="D7602">
        <v>-21.944999999999993</v>
      </c>
    </row>
    <row r="7603" spans="1:4" x14ac:dyDescent="0.35">
      <c r="A7603">
        <v>148.70400000000001</v>
      </c>
      <c r="B7603">
        <v>6</v>
      </c>
      <c r="C7603">
        <v>0.2</v>
      </c>
      <c r="D7603">
        <v>46.469999999999985</v>
      </c>
    </row>
    <row r="7604" spans="1:4" x14ac:dyDescent="0.35">
      <c r="A7604">
        <v>55.92</v>
      </c>
      <c r="B7604">
        <v>10</v>
      </c>
      <c r="C7604">
        <v>0.2</v>
      </c>
      <c r="D7604">
        <v>16.776000000000007</v>
      </c>
    </row>
    <row r="7605" spans="1:4" x14ac:dyDescent="0.35">
      <c r="A7605">
        <v>12.96</v>
      </c>
      <c r="B7605">
        <v>2</v>
      </c>
      <c r="C7605">
        <v>0</v>
      </c>
      <c r="D7605">
        <v>6.2208000000000006</v>
      </c>
    </row>
    <row r="7606" spans="1:4" x14ac:dyDescent="0.35">
      <c r="A7606">
        <v>25.176000000000002</v>
      </c>
      <c r="B7606">
        <v>3</v>
      </c>
      <c r="C7606">
        <v>0.6</v>
      </c>
      <c r="D7606">
        <v>-33.358199999999997</v>
      </c>
    </row>
    <row r="7607" spans="1:4" x14ac:dyDescent="0.35">
      <c r="A7607">
        <v>5.5840000000000005</v>
      </c>
      <c r="B7607">
        <v>2</v>
      </c>
      <c r="C7607">
        <v>0.6</v>
      </c>
      <c r="D7607">
        <v>-1.6751999999999994</v>
      </c>
    </row>
    <row r="7608" spans="1:4" x14ac:dyDescent="0.35">
      <c r="A7608">
        <v>1297.3680000000002</v>
      </c>
      <c r="B7608">
        <v>9</v>
      </c>
      <c r="C7608">
        <v>0.2</v>
      </c>
      <c r="D7608">
        <v>97.302599999999984</v>
      </c>
    </row>
    <row r="7609" spans="1:4" x14ac:dyDescent="0.35">
      <c r="A7609">
        <v>264.32</v>
      </c>
      <c r="B7609">
        <v>2</v>
      </c>
      <c r="C7609">
        <v>0.2</v>
      </c>
      <c r="D7609">
        <v>19.823999999999998</v>
      </c>
    </row>
    <row r="7610" spans="1:4" x14ac:dyDescent="0.35">
      <c r="A7610">
        <v>25.92</v>
      </c>
      <c r="B7610">
        <v>4</v>
      </c>
      <c r="C7610">
        <v>0</v>
      </c>
      <c r="D7610">
        <v>12.441600000000001</v>
      </c>
    </row>
    <row r="7611" spans="1:4" x14ac:dyDescent="0.35">
      <c r="A7611">
        <v>22.959999999999997</v>
      </c>
      <c r="B7611">
        <v>7</v>
      </c>
      <c r="C7611">
        <v>0</v>
      </c>
      <c r="D7611">
        <v>6.6583999999999968</v>
      </c>
    </row>
    <row r="7612" spans="1:4" x14ac:dyDescent="0.35">
      <c r="A7612">
        <v>19.440000000000001</v>
      </c>
      <c r="B7612">
        <v>3</v>
      </c>
      <c r="C7612">
        <v>0</v>
      </c>
      <c r="D7612">
        <v>9.3312000000000008</v>
      </c>
    </row>
    <row r="7613" spans="1:4" x14ac:dyDescent="0.35">
      <c r="A7613">
        <v>9.5399999999999991</v>
      </c>
      <c r="B7613">
        <v>2</v>
      </c>
      <c r="C7613">
        <v>0</v>
      </c>
      <c r="D7613">
        <v>4.2929999999999993</v>
      </c>
    </row>
    <row r="7614" spans="1:4" x14ac:dyDescent="0.35">
      <c r="A7614">
        <v>5.81</v>
      </c>
      <c r="B7614">
        <v>1</v>
      </c>
      <c r="C7614">
        <v>0</v>
      </c>
      <c r="D7614">
        <v>1.8010999999999999</v>
      </c>
    </row>
    <row r="7615" spans="1:4" x14ac:dyDescent="0.35">
      <c r="A7615">
        <v>5.76</v>
      </c>
      <c r="B7615">
        <v>2</v>
      </c>
      <c r="C7615">
        <v>0</v>
      </c>
      <c r="D7615">
        <v>1.7279999999999998</v>
      </c>
    </row>
    <row r="7616" spans="1:4" x14ac:dyDescent="0.35">
      <c r="A7616">
        <v>14.91</v>
      </c>
      <c r="B7616">
        <v>3</v>
      </c>
      <c r="C7616">
        <v>0</v>
      </c>
      <c r="D7616">
        <v>4.6220999999999997</v>
      </c>
    </row>
    <row r="7617" spans="1:4" x14ac:dyDescent="0.35">
      <c r="A7617">
        <v>6.6420000000000012</v>
      </c>
      <c r="B7617">
        <v>9</v>
      </c>
      <c r="C7617">
        <v>0.7</v>
      </c>
      <c r="D7617">
        <v>-4.427999999999999</v>
      </c>
    </row>
    <row r="7618" spans="1:4" x14ac:dyDescent="0.35">
      <c r="A7618">
        <v>18.54</v>
      </c>
      <c r="B7618">
        <v>2</v>
      </c>
      <c r="C7618">
        <v>0</v>
      </c>
      <c r="D7618">
        <v>8.7137999999999991</v>
      </c>
    </row>
    <row r="7619" spans="1:4" x14ac:dyDescent="0.35">
      <c r="A7619">
        <v>679.96</v>
      </c>
      <c r="B7619">
        <v>5</v>
      </c>
      <c r="C7619">
        <v>0.2</v>
      </c>
      <c r="D7619">
        <v>220.98699999999997</v>
      </c>
    </row>
    <row r="7620" spans="1:4" x14ac:dyDescent="0.35">
      <c r="A7620">
        <v>189.57600000000002</v>
      </c>
      <c r="B7620">
        <v>1</v>
      </c>
      <c r="C7620">
        <v>0.2</v>
      </c>
      <c r="D7620">
        <v>9.4787999999999784</v>
      </c>
    </row>
    <row r="7621" spans="1:4" x14ac:dyDescent="0.35">
      <c r="A7621">
        <v>71.959999999999994</v>
      </c>
      <c r="B7621">
        <v>5</v>
      </c>
      <c r="C7621">
        <v>0.2</v>
      </c>
      <c r="D7621">
        <v>7.1960000000000015</v>
      </c>
    </row>
    <row r="7622" spans="1:4" x14ac:dyDescent="0.35">
      <c r="A7622">
        <v>539.91999999999996</v>
      </c>
      <c r="B7622">
        <v>5</v>
      </c>
      <c r="C7622">
        <v>0.2</v>
      </c>
      <c r="D7622">
        <v>47.242999999999967</v>
      </c>
    </row>
    <row r="7623" spans="1:4" x14ac:dyDescent="0.35">
      <c r="A7623">
        <v>725.34400000000005</v>
      </c>
      <c r="B7623">
        <v>4</v>
      </c>
      <c r="C7623">
        <v>0.2</v>
      </c>
      <c r="D7623">
        <v>54.400800000000004</v>
      </c>
    </row>
    <row r="7624" spans="1:4" x14ac:dyDescent="0.35">
      <c r="A7624">
        <v>7.4399999999999995</v>
      </c>
      <c r="B7624">
        <v>3</v>
      </c>
      <c r="C7624">
        <v>0</v>
      </c>
      <c r="D7624">
        <v>2.6039999999999996</v>
      </c>
    </row>
    <row r="7625" spans="1:4" x14ac:dyDescent="0.35">
      <c r="A7625">
        <v>39.479999999999997</v>
      </c>
      <c r="B7625">
        <v>1</v>
      </c>
      <c r="C7625">
        <v>0</v>
      </c>
      <c r="D7625">
        <v>11.054400000000001</v>
      </c>
    </row>
    <row r="7626" spans="1:4" x14ac:dyDescent="0.35">
      <c r="A7626">
        <v>850.5</v>
      </c>
      <c r="B7626">
        <v>5</v>
      </c>
      <c r="C7626">
        <v>0.1</v>
      </c>
      <c r="D7626">
        <v>245.69999999999993</v>
      </c>
    </row>
    <row r="7627" spans="1:4" x14ac:dyDescent="0.35">
      <c r="A7627">
        <v>75.33</v>
      </c>
      <c r="B7627">
        <v>9</v>
      </c>
      <c r="C7627">
        <v>0</v>
      </c>
      <c r="D7627">
        <v>19.585799999999999</v>
      </c>
    </row>
    <row r="7628" spans="1:4" x14ac:dyDescent="0.35">
      <c r="A7628">
        <v>325.63200000000006</v>
      </c>
      <c r="B7628">
        <v>6</v>
      </c>
      <c r="C7628">
        <v>0.2</v>
      </c>
      <c r="D7628">
        <v>28.492799999999988</v>
      </c>
    </row>
    <row r="7629" spans="1:4" x14ac:dyDescent="0.35">
      <c r="A7629">
        <v>23.344000000000001</v>
      </c>
      <c r="B7629">
        <v>2</v>
      </c>
      <c r="C7629">
        <v>0.2</v>
      </c>
      <c r="D7629">
        <v>-1.4590000000000014</v>
      </c>
    </row>
    <row r="7630" spans="1:4" x14ac:dyDescent="0.35">
      <c r="A7630">
        <v>16.520000000000003</v>
      </c>
      <c r="B7630">
        <v>5</v>
      </c>
      <c r="C7630">
        <v>0.2</v>
      </c>
      <c r="D7630">
        <v>5.368999999999998</v>
      </c>
    </row>
    <row r="7631" spans="1:4" x14ac:dyDescent="0.35">
      <c r="A7631">
        <v>335.72</v>
      </c>
      <c r="B7631">
        <v>5</v>
      </c>
      <c r="C7631">
        <v>0.2</v>
      </c>
      <c r="D7631">
        <v>113.30549999999999</v>
      </c>
    </row>
    <row r="7632" spans="1:4" x14ac:dyDescent="0.35">
      <c r="A7632">
        <v>251.94400000000002</v>
      </c>
      <c r="B7632">
        <v>7</v>
      </c>
      <c r="C7632">
        <v>0.2</v>
      </c>
      <c r="D7632">
        <v>88.180399999999977</v>
      </c>
    </row>
    <row r="7633" spans="1:4" x14ac:dyDescent="0.35">
      <c r="A7633">
        <v>127.30199999999999</v>
      </c>
      <c r="B7633">
        <v>7</v>
      </c>
      <c r="C7633">
        <v>0.3</v>
      </c>
      <c r="D7633">
        <v>-9.0929999999999964</v>
      </c>
    </row>
    <row r="7634" spans="1:4" x14ac:dyDescent="0.35">
      <c r="A7634">
        <v>1207.8399999999999</v>
      </c>
      <c r="B7634">
        <v>8</v>
      </c>
      <c r="C7634">
        <v>0</v>
      </c>
      <c r="D7634">
        <v>314.03840000000002</v>
      </c>
    </row>
    <row r="7635" spans="1:4" x14ac:dyDescent="0.35">
      <c r="A7635">
        <v>12.53</v>
      </c>
      <c r="B7635">
        <v>1</v>
      </c>
      <c r="C7635">
        <v>0</v>
      </c>
      <c r="D7635">
        <v>5.8890999999999991</v>
      </c>
    </row>
    <row r="7636" spans="1:4" x14ac:dyDescent="0.35">
      <c r="A7636">
        <v>34.58</v>
      </c>
      <c r="B7636">
        <v>1</v>
      </c>
      <c r="C7636">
        <v>0</v>
      </c>
      <c r="D7636">
        <v>10.028199999999998</v>
      </c>
    </row>
    <row r="7637" spans="1:4" x14ac:dyDescent="0.35">
      <c r="A7637">
        <v>300.98</v>
      </c>
      <c r="B7637">
        <v>1</v>
      </c>
      <c r="C7637">
        <v>0</v>
      </c>
      <c r="D7637">
        <v>87.28419999999997</v>
      </c>
    </row>
    <row r="7638" spans="1:4" x14ac:dyDescent="0.35">
      <c r="A7638">
        <v>258.75</v>
      </c>
      <c r="B7638">
        <v>3</v>
      </c>
      <c r="C7638">
        <v>0</v>
      </c>
      <c r="D7638">
        <v>77.624999999999972</v>
      </c>
    </row>
    <row r="7639" spans="1:4" x14ac:dyDescent="0.35">
      <c r="A7639">
        <v>59.519999999999996</v>
      </c>
      <c r="B7639">
        <v>3</v>
      </c>
      <c r="C7639">
        <v>0</v>
      </c>
      <c r="D7639">
        <v>15.475200000000001</v>
      </c>
    </row>
    <row r="7640" spans="1:4" x14ac:dyDescent="0.35">
      <c r="A7640">
        <v>57.959999999999994</v>
      </c>
      <c r="B7640">
        <v>7</v>
      </c>
      <c r="C7640">
        <v>0</v>
      </c>
      <c r="D7640">
        <v>27.241199999999996</v>
      </c>
    </row>
    <row r="7641" spans="1:4" x14ac:dyDescent="0.35">
      <c r="A7641">
        <v>441.96</v>
      </c>
      <c r="B7641">
        <v>2</v>
      </c>
      <c r="C7641">
        <v>0</v>
      </c>
      <c r="D7641">
        <v>101.6508</v>
      </c>
    </row>
    <row r="7642" spans="1:4" x14ac:dyDescent="0.35">
      <c r="A7642">
        <v>68.039999999999992</v>
      </c>
      <c r="B7642">
        <v>6</v>
      </c>
      <c r="C7642">
        <v>0</v>
      </c>
      <c r="D7642">
        <v>33.339599999999997</v>
      </c>
    </row>
    <row r="7643" spans="1:4" x14ac:dyDescent="0.35">
      <c r="A7643">
        <v>703.71</v>
      </c>
      <c r="B7643">
        <v>6</v>
      </c>
      <c r="C7643">
        <v>0.7</v>
      </c>
      <c r="D7643">
        <v>-938.28</v>
      </c>
    </row>
    <row r="7644" spans="1:4" x14ac:dyDescent="0.35">
      <c r="A7644">
        <v>17.904000000000003</v>
      </c>
      <c r="B7644">
        <v>4</v>
      </c>
      <c r="C7644">
        <v>0.7</v>
      </c>
      <c r="D7644">
        <v>-14.920000000000002</v>
      </c>
    </row>
    <row r="7645" spans="1:4" x14ac:dyDescent="0.35">
      <c r="A7645">
        <v>11.976000000000003</v>
      </c>
      <c r="B7645">
        <v>4</v>
      </c>
      <c r="C7645">
        <v>0.7</v>
      </c>
      <c r="D7645">
        <v>-9.1815999999999995</v>
      </c>
    </row>
    <row r="7646" spans="1:4" x14ac:dyDescent="0.35">
      <c r="A7646">
        <v>67.959999999999994</v>
      </c>
      <c r="B7646">
        <v>5</v>
      </c>
      <c r="C7646">
        <v>0.2</v>
      </c>
      <c r="D7646">
        <v>0.84950000000000259</v>
      </c>
    </row>
    <row r="7647" spans="1:4" x14ac:dyDescent="0.35">
      <c r="A7647">
        <v>892.22400000000005</v>
      </c>
      <c r="B7647">
        <v>3</v>
      </c>
      <c r="C7647">
        <v>0.2</v>
      </c>
      <c r="D7647">
        <v>89.222400000000022</v>
      </c>
    </row>
    <row r="7648" spans="1:4" x14ac:dyDescent="0.35">
      <c r="A7648">
        <v>1299.99</v>
      </c>
      <c r="B7648">
        <v>2</v>
      </c>
      <c r="C7648">
        <v>0.5</v>
      </c>
      <c r="D7648">
        <v>-571.99559999999997</v>
      </c>
    </row>
    <row r="7649" spans="1:4" x14ac:dyDescent="0.35">
      <c r="A7649">
        <v>4.5439999999999996</v>
      </c>
      <c r="B7649">
        <v>2</v>
      </c>
      <c r="C7649">
        <v>0.2</v>
      </c>
      <c r="D7649">
        <v>1.6472</v>
      </c>
    </row>
    <row r="7650" spans="1:4" x14ac:dyDescent="0.35">
      <c r="A7650">
        <v>1352.0320000000002</v>
      </c>
      <c r="B7650">
        <v>4</v>
      </c>
      <c r="C7650">
        <v>0.2</v>
      </c>
      <c r="D7650">
        <v>84.501999999999953</v>
      </c>
    </row>
    <row r="7651" spans="1:4" x14ac:dyDescent="0.35">
      <c r="A7651">
        <v>1548.9900000000002</v>
      </c>
      <c r="B7651">
        <v>9</v>
      </c>
      <c r="C7651">
        <v>0.4</v>
      </c>
      <c r="D7651">
        <v>-464.69700000000012</v>
      </c>
    </row>
    <row r="7652" spans="1:4" x14ac:dyDescent="0.35">
      <c r="A7652">
        <v>19.872</v>
      </c>
      <c r="B7652">
        <v>3</v>
      </c>
      <c r="C7652">
        <v>0.2</v>
      </c>
      <c r="D7652">
        <v>6.7067999999999977</v>
      </c>
    </row>
    <row r="7653" spans="1:4" x14ac:dyDescent="0.35">
      <c r="A7653">
        <v>119.44800000000001</v>
      </c>
      <c r="B7653">
        <v>3</v>
      </c>
      <c r="C7653">
        <v>0.2</v>
      </c>
      <c r="D7653">
        <v>-13.437900000000006</v>
      </c>
    </row>
    <row r="7654" spans="1:4" x14ac:dyDescent="0.35">
      <c r="A7654">
        <v>118.16</v>
      </c>
      <c r="B7654">
        <v>2</v>
      </c>
      <c r="C7654">
        <v>0.2</v>
      </c>
      <c r="D7654">
        <v>-25.108999999999988</v>
      </c>
    </row>
    <row r="7655" spans="1:4" x14ac:dyDescent="0.35">
      <c r="A7655">
        <v>19.559999999999999</v>
      </c>
      <c r="B7655">
        <v>4</v>
      </c>
      <c r="C7655">
        <v>0</v>
      </c>
      <c r="D7655">
        <v>5.4768000000000008</v>
      </c>
    </row>
    <row r="7656" spans="1:4" x14ac:dyDescent="0.35">
      <c r="A7656">
        <v>80.959999999999994</v>
      </c>
      <c r="B7656">
        <v>4</v>
      </c>
      <c r="C7656">
        <v>0</v>
      </c>
      <c r="D7656">
        <v>29.145599999999995</v>
      </c>
    </row>
    <row r="7657" spans="1:4" x14ac:dyDescent="0.35">
      <c r="A7657">
        <v>25.92</v>
      </c>
      <c r="B7657">
        <v>4</v>
      </c>
      <c r="C7657">
        <v>0</v>
      </c>
      <c r="D7657">
        <v>12.441600000000001</v>
      </c>
    </row>
    <row r="7658" spans="1:4" x14ac:dyDescent="0.35">
      <c r="A7658">
        <v>106.96</v>
      </c>
      <c r="B7658">
        <v>2</v>
      </c>
      <c r="C7658">
        <v>0</v>
      </c>
      <c r="D7658">
        <v>31.018399999999986</v>
      </c>
    </row>
    <row r="7659" spans="1:4" x14ac:dyDescent="0.35">
      <c r="A7659">
        <v>187.76</v>
      </c>
      <c r="B7659">
        <v>4</v>
      </c>
      <c r="C7659">
        <v>0</v>
      </c>
      <c r="D7659">
        <v>76.9816</v>
      </c>
    </row>
    <row r="7660" spans="1:4" x14ac:dyDescent="0.35">
      <c r="A7660">
        <v>76.77600000000001</v>
      </c>
      <c r="B7660">
        <v>4</v>
      </c>
      <c r="C7660">
        <v>0.7</v>
      </c>
      <c r="D7660">
        <v>-53.743199999999973</v>
      </c>
    </row>
    <row r="7661" spans="1:4" x14ac:dyDescent="0.35">
      <c r="A7661">
        <v>53.9</v>
      </c>
      <c r="B7661">
        <v>5</v>
      </c>
      <c r="C7661">
        <v>0</v>
      </c>
      <c r="D7661">
        <v>25.871999999999996</v>
      </c>
    </row>
    <row r="7662" spans="1:4" x14ac:dyDescent="0.35">
      <c r="A7662">
        <v>76.728000000000009</v>
      </c>
      <c r="B7662">
        <v>3</v>
      </c>
      <c r="C7662">
        <v>0.6</v>
      </c>
      <c r="D7662">
        <v>-53.709599999999988</v>
      </c>
    </row>
    <row r="7663" spans="1:4" x14ac:dyDescent="0.35">
      <c r="A7663">
        <v>10.429999999999998</v>
      </c>
      <c r="B7663">
        <v>7</v>
      </c>
      <c r="C7663">
        <v>0.8</v>
      </c>
      <c r="D7663">
        <v>-18.252500000000005</v>
      </c>
    </row>
    <row r="7664" spans="1:4" x14ac:dyDescent="0.35">
      <c r="A7664">
        <v>99.2</v>
      </c>
      <c r="B7664">
        <v>5</v>
      </c>
      <c r="C7664">
        <v>0</v>
      </c>
      <c r="D7664">
        <v>25.792000000000002</v>
      </c>
    </row>
    <row r="7665" spans="1:4" x14ac:dyDescent="0.35">
      <c r="A7665">
        <v>15.920000000000002</v>
      </c>
      <c r="B7665">
        <v>5</v>
      </c>
      <c r="C7665">
        <v>0.2</v>
      </c>
      <c r="D7665">
        <v>2.7859999999999978</v>
      </c>
    </row>
    <row r="7666" spans="1:4" x14ac:dyDescent="0.35">
      <c r="A7666">
        <v>129.91999999999999</v>
      </c>
      <c r="B7666">
        <v>4</v>
      </c>
      <c r="C7666">
        <v>0</v>
      </c>
      <c r="D7666">
        <v>10.393599999999992</v>
      </c>
    </row>
    <row r="7667" spans="1:4" x14ac:dyDescent="0.35">
      <c r="A7667">
        <v>30.4</v>
      </c>
      <c r="B7667">
        <v>1</v>
      </c>
      <c r="C7667">
        <v>0</v>
      </c>
      <c r="D7667">
        <v>13.983999999999998</v>
      </c>
    </row>
    <row r="7668" spans="1:4" x14ac:dyDescent="0.35">
      <c r="A7668">
        <v>5399.91</v>
      </c>
      <c r="B7668">
        <v>9</v>
      </c>
      <c r="C7668">
        <v>0</v>
      </c>
      <c r="D7668">
        <v>2591.9567999999999</v>
      </c>
    </row>
    <row r="7669" spans="1:4" x14ac:dyDescent="0.35">
      <c r="A7669">
        <v>119.10000000000001</v>
      </c>
      <c r="B7669">
        <v>3</v>
      </c>
      <c r="C7669">
        <v>0</v>
      </c>
      <c r="D7669">
        <v>34.538999999999994</v>
      </c>
    </row>
    <row r="7670" spans="1:4" x14ac:dyDescent="0.35">
      <c r="A7670">
        <v>40.08</v>
      </c>
      <c r="B7670">
        <v>6</v>
      </c>
      <c r="C7670">
        <v>0</v>
      </c>
      <c r="D7670">
        <v>19.238399999999999</v>
      </c>
    </row>
    <row r="7671" spans="1:4" x14ac:dyDescent="0.35">
      <c r="A7671">
        <v>59.94</v>
      </c>
      <c r="B7671">
        <v>3</v>
      </c>
      <c r="C7671">
        <v>0</v>
      </c>
      <c r="D7671">
        <v>28.171799999999998</v>
      </c>
    </row>
    <row r="7672" spans="1:4" x14ac:dyDescent="0.35">
      <c r="A7672">
        <v>259.98</v>
      </c>
      <c r="B7672">
        <v>2</v>
      </c>
      <c r="C7672">
        <v>0</v>
      </c>
      <c r="D7672">
        <v>88.393200000000007</v>
      </c>
    </row>
    <row r="7673" spans="1:4" x14ac:dyDescent="0.35">
      <c r="A7673">
        <v>170.98</v>
      </c>
      <c r="B7673">
        <v>1</v>
      </c>
      <c r="C7673">
        <v>0</v>
      </c>
      <c r="D7673">
        <v>32.486199999999997</v>
      </c>
    </row>
    <row r="7674" spans="1:4" x14ac:dyDescent="0.35">
      <c r="A7674">
        <v>38.97</v>
      </c>
      <c r="B7674">
        <v>3</v>
      </c>
      <c r="C7674">
        <v>0</v>
      </c>
      <c r="D7674">
        <v>4.6763999999999992</v>
      </c>
    </row>
    <row r="7675" spans="1:4" x14ac:dyDescent="0.35">
      <c r="A7675">
        <v>154.9</v>
      </c>
      <c r="B7675">
        <v>5</v>
      </c>
      <c r="C7675">
        <v>0</v>
      </c>
      <c r="D7675">
        <v>69.704999999999998</v>
      </c>
    </row>
    <row r="7676" spans="1:4" x14ac:dyDescent="0.35">
      <c r="A7676">
        <v>446.06799999999998</v>
      </c>
      <c r="B7676">
        <v>4</v>
      </c>
      <c r="C7676">
        <v>0.3</v>
      </c>
      <c r="D7676">
        <v>0</v>
      </c>
    </row>
    <row r="7677" spans="1:4" x14ac:dyDescent="0.35">
      <c r="A7677">
        <v>152.94</v>
      </c>
      <c r="B7677">
        <v>3</v>
      </c>
      <c r="C7677">
        <v>0</v>
      </c>
      <c r="D7677">
        <v>41.293800000000005</v>
      </c>
    </row>
    <row r="7678" spans="1:4" x14ac:dyDescent="0.35">
      <c r="A7678">
        <v>23.472000000000001</v>
      </c>
      <c r="B7678">
        <v>3</v>
      </c>
      <c r="C7678">
        <v>0.2</v>
      </c>
      <c r="D7678">
        <v>4.9877999999999982</v>
      </c>
    </row>
    <row r="7679" spans="1:4" x14ac:dyDescent="0.35">
      <c r="A7679">
        <v>195.64</v>
      </c>
      <c r="B7679">
        <v>4</v>
      </c>
      <c r="C7679">
        <v>0</v>
      </c>
      <c r="D7679">
        <v>91.950799999999987</v>
      </c>
    </row>
    <row r="7680" spans="1:4" x14ac:dyDescent="0.35">
      <c r="A7680">
        <v>14.940000000000001</v>
      </c>
      <c r="B7680">
        <v>3</v>
      </c>
      <c r="C7680">
        <v>0</v>
      </c>
      <c r="D7680">
        <v>7.0218000000000007</v>
      </c>
    </row>
    <row r="7681" spans="1:4" x14ac:dyDescent="0.35">
      <c r="A7681">
        <v>1687.8</v>
      </c>
      <c r="B7681">
        <v>4</v>
      </c>
      <c r="C7681">
        <v>0</v>
      </c>
      <c r="D7681">
        <v>742.63200000000006</v>
      </c>
    </row>
    <row r="7682" spans="1:4" x14ac:dyDescent="0.35">
      <c r="A7682">
        <v>341.96</v>
      </c>
      <c r="B7682">
        <v>2</v>
      </c>
      <c r="C7682">
        <v>0</v>
      </c>
      <c r="D7682">
        <v>78.650800000000004</v>
      </c>
    </row>
    <row r="7683" spans="1:4" x14ac:dyDescent="0.35">
      <c r="A7683">
        <v>605.88</v>
      </c>
      <c r="B7683">
        <v>6</v>
      </c>
      <c r="C7683">
        <v>0</v>
      </c>
      <c r="D7683">
        <v>151.47000000000003</v>
      </c>
    </row>
    <row r="7684" spans="1:4" x14ac:dyDescent="0.35">
      <c r="A7684">
        <v>186.732</v>
      </c>
      <c r="B7684">
        <v>1</v>
      </c>
      <c r="C7684">
        <v>0.1</v>
      </c>
      <c r="D7684">
        <v>41.495999999999967</v>
      </c>
    </row>
    <row r="7685" spans="1:4" x14ac:dyDescent="0.35">
      <c r="A7685">
        <v>3812.9700000000003</v>
      </c>
      <c r="B7685">
        <v>3</v>
      </c>
      <c r="C7685">
        <v>0</v>
      </c>
      <c r="D7685">
        <v>1906.4850000000001</v>
      </c>
    </row>
    <row r="7686" spans="1:4" x14ac:dyDescent="0.35">
      <c r="A7686">
        <v>26.423999999999999</v>
      </c>
      <c r="B7686">
        <v>9</v>
      </c>
      <c r="C7686">
        <v>0.2</v>
      </c>
      <c r="D7686">
        <v>9.5786999999999995</v>
      </c>
    </row>
    <row r="7687" spans="1:4" x14ac:dyDescent="0.35">
      <c r="A7687">
        <v>625.99</v>
      </c>
      <c r="B7687">
        <v>1</v>
      </c>
      <c r="C7687">
        <v>0</v>
      </c>
      <c r="D7687">
        <v>187.79699999999997</v>
      </c>
    </row>
    <row r="7688" spans="1:4" x14ac:dyDescent="0.35">
      <c r="A7688">
        <v>1568.61</v>
      </c>
      <c r="B7688">
        <v>9</v>
      </c>
      <c r="C7688">
        <v>0</v>
      </c>
      <c r="D7688">
        <v>329.40809999999999</v>
      </c>
    </row>
    <row r="7689" spans="1:4" x14ac:dyDescent="0.35">
      <c r="A7689">
        <v>17.3</v>
      </c>
      <c r="B7689">
        <v>1</v>
      </c>
      <c r="C7689">
        <v>0</v>
      </c>
      <c r="D7689">
        <v>8.3040000000000003</v>
      </c>
    </row>
    <row r="7690" spans="1:4" x14ac:dyDescent="0.35">
      <c r="A7690">
        <v>160</v>
      </c>
      <c r="B7690">
        <v>8</v>
      </c>
      <c r="C7690">
        <v>0</v>
      </c>
      <c r="D7690">
        <v>62.400000000000006</v>
      </c>
    </row>
    <row r="7691" spans="1:4" x14ac:dyDescent="0.35">
      <c r="A7691">
        <v>179.94</v>
      </c>
      <c r="B7691">
        <v>3</v>
      </c>
      <c r="C7691">
        <v>0</v>
      </c>
      <c r="D7691">
        <v>50.383200000000009</v>
      </c>
    </row>
    <row r="7692" spans="1:4" x14ac:dyDescent="0.35">
      <c r="A7692">
        <v>872.94</v>
      </c>
      <c r="B7692">
        <v>3</v>
      </c>
      <c r="C7692">
        <v>0</v>
      </c>
      <c r="D7692">
        <v>157.12919999999997</v>
      </c>
    </row>
    <row r="7693" spans="1:4" x14ac:dyDescent="0.35">
      <c r="A7693">
        <v>12.96</v>
      </c>
      <c r="B7693">
        <v>2</v>
      </c>
      <c r="C7693">
        <v>0</v>
      </c>
      <c r="D7693">
        <v>6.2208000000000006</v>
      </c>
    </row>
    <row r="7694" spans="1:4" x14ac:dyDescent="0.35">
      <c r="A7694">
        <v>88.800000000000011</v>
      </c>
      <c r="B7694">
        <v>6</v>
      </c>
      <c r="C7694">
        <v>0</v>
      </c>
      <c r="D7694">
        <v>44.400000000000006</v>
      </c>
    </row>
    <row r="7695" spans="1:4" x14ac:dyDescent="0.35">
      <c r="A7695">
        <v>319.96800000000002</v>
      </c>
      <c r="B7695">
        <v>4</v>
      </c>
      <c r="C7695">
        <v>0.2</v>
      </c>
      <c r="D7695">
        <v>35.996399999999952</v>
      </c>
    </row>
    <row r="7696" spans="1:4" x14ac:dyDescent="0.35">
      <c r="A7696">
        <v>167.88800000000001</v>
      </c>
      <c r="B7696">
        <v>7</v>
      </c>
      <c r="C7696">
        <v>0.2</v>
      </c>
      <c r="D7696">
        <v>14.690199999999997</v>
      </c>
    </row>
    <row r="7697" spans="1:4" x14ac:dyDescent="0.35">
      <c r="A7697">
        <v>163.96</v>
      </c>
      <c r="B7697">
        <v>5</v>
      </c>
      <c r="C7697">
        <v>0.2</v>
      </c>
      <c r="D7697">
        <v>59.435499999999998</v>
      </c>
    </row>
    <row r="7698" spans="1:4" x14ac:dyDescent="0.35">
      <c r="A7698">
        <v>5.2319999999999984</v>
      </c>
      <c r="B7698">
        <v>4</v>
      </c>
      <c r="C7698">
        <v>0.8</v>
      </c>
      <c r="D7698">
        <v>-8.1096000000000004</v>
      </c>
    </row>
    <row r="7699" spans="1:4" x14ac:dyDescent="0.35">
      <c r="A7699">
        <v>1199.98</v>
      </c>
      <c r="B7699">
        <v>2</v>
      </c>
      <c r="C7699">
        <v>0</v>
      </c>
      <c r="D7699">
        <v>467.99220000000003</v>
      </c>
    </row>
    <row r="7700" spans="1:4" x14ac:dyDescent="0.35">
      <c r="A7700">
        <v>73.849999999999994</v>
      </c>
      <c r="B7700">
        <v>1</v>
      </c>
      <c r="C7700">
        <v>0</v>
      </c>
      <c r="D7700">
        <v>2.2155000000000058</v>
      </c>
    </row>
    <row r="7701" spans="1:4" x14ac:dyDescent="0.35">
      <c r="A7701">
        <v>25.71</v>
      </c>
      <c r="B7701">
        <v>3</v>
      </c>
      <c r="C7701">
        <v>0</v>
      </c>
      <c r="D7701">
        <v>6.6846000000000005</v>
      </c>
    </row>
    <row r="7702" spans="1:4" x14ac:dyDescent="0.35">
      <c r="A7702">
        <v>17.28</v>
      </c>
      <c r="B7702">
        <v>6</v>
      </c>
      <c r="C7702">
        <v>0</v>
      </c>
      <c r="D7702">
        <v>8.121599999999999</v>
      </c>
    </row>
    <row r="7703" spans="1:4" x14ac:dyDescent="0.35">
      <c r="A7703">
        <v>526.58199999999999</v>
      </c>
      <c r="B7703">
        <v>2</v>
      </c>
      <c r="C7703">
        <v>0.3</v>
      </c>
      <c r="D7703">
        <v>-52.658199999999965</v>
      </c>
    </row>
    <row r="7704" spans="1:4" x14ac:dyDescent="0.35">
      <c r="A7704">
        <v>11.56</v>
      </c>
      <c r="B7704">
        <v>2</v>
      </c>
      <c r="C7704">
        <v>0</v>
      </c>
      <c r="D7704">
        <v>5.6644000000000005</v>
      </c>
    </row>
    <row r="7705" spans="1:4" x14ac:dyDescent="0.35">
      <c r="A7705">
        <v>209.96999999999997</v>
      </c>
      <c r="B7705">
        <v>3</v>
      </c>
      <c r="C7705">
        <v>0</v>
      </c>
      <c r="D7705">
        <v>58.791600000000003</v>
      </c>
    </row>
    <row r="7706" spans="1:4" x14ac:dyDescent="0.35">
      <c r="A7706">
        <v>447.84</v>
      </c>
      <c r="B7706">
        <v>4</v>
      </c>
      <c r="C7706">
        <v>0</v>
      </c>
      <c r="D7706">
        <v>98.524799999999971</v>
      </c>
    </row>
    <row r="7707" spans="1:4" x14ac:dyDescent="0.35">
      <c r="A7707">
        <v>479.97</v>
      </c>
      <c r="B7707">
        <v>3</v>
      </c>
      <c r="C7707">
        <v>0</v>
      </c>
      <c r="D7707">
        <v>163.18979999999999</v>
      </c>
    </row>
    <row r="7708" spans="1:4" x14ac:dyDescent="0.35">
      <c r="A7708">
        <v>8.64</v>
      </c>
      <c r="B7708">
        <v>3</v>
      </c>
      <c r="C7708">
        <v>0</v>
      </c>
      <c r="D7708">
        <v>2.5055999999999998</v>
      </c>
    </row>
    <row r="7709" spans="1:4" x14ac:dyDescent="0.35">
      <c r="A7709">
        <v>11.68</v>
      </c>
      <c r="B7709">
        <v>2</v>
      </c>
      <c r="C7709">
        <v>0</v>
      </c>
      <c r="D7709">
        <v>4.2047999999999996</v>
      </c>
    </row>
    <row r="7710" spans="1:4" x14ac:dyDescent="0.35">
      <c r="A7710">
        <v>40.775999999999996</v>
      </c>
      <c r="B7710">
        <v>3</v>
      </c>
      <c r="C7710">
        <v>0.2</v>
      </c>
      <c r="D7710">
        <v>0.50970000000000049</v>
      </c>
    </row>
    <row r="7711" spans="1:4" x14ac:dyDescent="0.35">
      <c r="A7711">
        <v>13.698000000000002</v>
      </c>
      <c r="B7711">
        <v>3</v>
      </c>
      <c r="C7711">
        <v>0.7</v>
      </c>
      <c r="D7711">
        <v>-9.5885999999999996</v>
      </c>
    </row>
    <row r="7712" spans="1:4" x14ac:dyDescent="0.35">
      <c r="A7712">
        <v>87.8</v>
      </c>
      <c r="B7712">
        <v>5</v>
      </c>
      <c r="C7712">
        <v>0.2</v>
      </c>
      <c r="D7712">
        <v>32.924999999999997</v>
      </c>
    </row>
    <row r="7713" spans="1:4" x14ac:dyDescent="0.35">
      <c r="A7713">
        <v>77.951999999999998</v>
      </c>
      <c r="B7713">
        <v>3</v>
      </c>
      <c r="C7713">
        <v>0.2</v>
      </c>
      <c r="D7713">
        <v>15.590399999999995</v>
      </c>
    </row>
    <row r="7714" spans="1:4" x14ac:dyDescent="0.35">
      <c r="A7714">
        <v>147.184</v>
      </c>
      <c r="B7714">
        <v>2</v>
      </c>
      <c r="C7714">
        <v>0.2</v>
      </c>
      <c r="D7714">
        <v>-29.436800000000012</v>
      </c>
    </row>
    <row r="7715" spans="1:4" x14ac:dyDescent="0.35">
      <c r="A7715">
        <v>47.952000000000005</v>
      </c>
      <c r="B7715">
        <v>3</v>
      </c>
      <c r="C7715">
        <v>0.2</v>
      </c>
      <c r="D7715">
        <v>16.183799999999998</v>
      </c>
    </row>
    <row r="7716" spans="1:4" x14ac:dyDescent="0.35">
      <c r="A7716">
        <v>250.26</v>
      </c>
      <c r="B7716">
        <v>6</v>
      </c>
      <c r="C7716">
        <v>0</v>
      </c>
      <c r="D7716">
        <v>72.575399999999973</v>
      </c>
    </row>
    <row r="7717" spans="1:4" x14ac:dyDescent="0.35">
      <c r="A7717">
        <v>40.775999999999996</v>
      </c>
      <c r="B7717">
        <v>3</v>
      </c>
      <c r="C7717">
        <v>0.2</v>
      </c>
      <c r="D7717">
        <v>0.50970000000000049</v>
      </c>
    </row>
    <row r="7718" spans="1:4" x14ac:dyDescent="0.35">
      <c r="A7718">
        <v>29.600000000000005</v>
      </c>
      <c r="B7718">
        <v>5</v>
      </c>
      <c r="C7718">
        <v>0.2</v>
      </c>
      <c r="D7718">
        <v>9.2499999999999964</v>
      </c>
    </row>
    <row r="7719" spans="1:4" x14ac:dyDescent="0.35">
      <c r="A7719">
        <v>1.9380000000000002</v>
      </c>
      <c r="B7719">
        <v>2</v>
      </c>
      <c r="C7719">
        <v>0.7</v>
      </c>
      <c r="D7719">
        <v>-1.3565999999999994</v>
      </c>
    </row>
    <row r="7720" spans="1:4" x14ac:dyDescent="0.35">
      <c r="A7720">
        <v>159.96</v>
      </c>
      <c r="B7720">
        <v>4</v>
      </c>
      <c r="C7720">
        <v>0</v>
      </c>
      <c r="D7720">
        <v>51.18719999999999</v>
      </c>
    </row>
    <row r="7721" spans="1:4" x14ac:dyDescent="0.35">
      <c r="A7721">
        <v>59.519999999999996</v>
      </c>
      <c r="B7721">
        <v>3</v>
      </c>
      <c r="C7721">
        <v>0</v>
      </c>
      <c r="D7721">
        <v>15.475200000000001</v>
      </c>
    </row>
    <row r="7722" spans="1:4" x14ac:dyDescent="0.35">
      <c r="A7722">
        <v>17.48</v>
      </c>
      <c r="B7722">
        <v>2</v>
      </c>
      <c r="C7722">
        <v>0</v>
      </c>
      <c r="D7722">
        <v>8.2156000000000002</v>
      </c>
    </row>
    <row r="7723" spans="1:4" x14ac:dyDescent="0.35">
      <c r="A7723">
        <v>13.168000000000001</v>
      </c>
      <c r="B7723">
        <v>2</v>
      </c>
      <c r="C7723">
        <v>0.2</v>
      </c>
      <c r="D7723">
        <v>4.6088000000000005</v>
      </c>
    </row>
    <row r="7724" spans="1:4" x14ac:dyDescent="0.35">
      <c r="A7724">
        <v>40.74</v>
      </c>
      <c r="B7724">
        <v>3</v>
      </c>
      <c r="C7724">
        <v>0</v>
      </c>
      <c r="D7724">
        <v>12.222</v>
      </c>
    </row>
    <row r="7725" spans="1:4" x14ac:dyDescent="0.35">
      <c r="A7725">
        <v>179.886</v>
      </c>
      <c r="B7725">
        <v>1</v>
      </c>
      <c r="C7725">
        <v>0.3</v>
      </c>
      <c r="D7725">
        <v>-2.5698000000000292</v>
      </c>
    </row>
    <row r="7726" spans="1:4" x14ac:dyDescent="0.35">
      <c r="A7726">
        <v>286.25600000000003</v>
      </c>
      <c r="B7726">
        <v>1</v>
      </c>
      <c r="C7726">
        <v>0.2</v>
      </c>
      <c r="D7726">
        <v>17.890999999999977</v>
      </c>
    </row>
    <row r="7727" spans="1:4" x14ac:dyDescent="0.35">
      <c r="A7727">
        <v>24.224000000000004</v>
      </c>
      <c r="B7727">
        <v>2</v>
      </c>
      <c r="C7727">
        <v>0.2</v>
      </c>
      <c r="D7727">
        <v>-4.8448000000000029</v>
      </c>
    </row>
    <row r="7728" spans="1:4" x14ac:dyDescent="0.35">
      <c r="A7728">
        <v>331.536</v>
      </c>
      <c r="B7728">
        <v>3</v>
      </c>
      <c r="C7728">
        <v>0.2</v>
      </c>
      <c r="D7728">
        <v>-82.884</v>
      </c>
    </row>
    <row r="7729" spans="1:4" x14ac:dyDescent="0.35">
      <c r="A7729">
        <v>17.52</v>
      </c>
      <c r="B7729">
        <v>3</v>
      </c>
      <c r="C7729">
        <v>0</v>
      </c>
      <c r="D7729">
        <v>6.3071999999999999</v>
      </c>
    </row>
    <row r="7730" spans="1:4" x14ac:dyDescent="0.35">
      <c r="A7730">
        <v>17.856000000000002</v>
      </c>
      <c r="B7730">
        <v>4</v>
      </c>
      <c r="C7730">
        <v>0.2</v>
      </c>
      <c r="D7730">
        <v>4.2408000000000001</v>
      </c>
    </row>
    <row r="7731" spans="1:4" x14ac:dyDescent="0.35">
      <c r="A7731">
        <v>431.97600000000006</v>
      </c>
      <c r="B7731">
        <v>3</v>
      </c>
      <c r="C7731">
        <v>0.2</v>
      </c>
      <c r="D7731">
        <v>-75.59580000000004</v>
      </c>
    </row>
    <row r="7732" spans="1:4" x14ac:dyDescent="0.35">
      <c r="A7732">
        <v>291.13600000000002</v>
      </c>
      <c r="B7732">
        <v>4</v>
      </c>
      <c r="C7732">
        <v>0.2</v>
      </c>
      <c r="D7732">
        <v>-25.474400000000017</v>
      </c>
    </row>
    <row r="7733" spans="1:4" x14ac:dyDescent="0.35">
      <c r="A7733">
        <v>114.84800000000001</v>
      </c>
      <c r="B7733">
        <v>4</v>
      </c>
      <c r="C7733">
        <v>0.2</v>
      </c>
      <c r="D7733">
        <v>35.889999999999986</v>
      </c>
    </row>
    <row r="7734" spans="1:4" x14ac:dyDescent="0.35">
      <c r="A7734">
        <v>10.688000000000001</v>
      </c>
      <c r="B7734">
        <v>2</v>
      </c>
      <c r="C7734">
        <v>0.2</v>
      </c>
      <c r="D7734">
        <v>3.7407999999999997</v>
      </c>
    </row>
    <row r="7735" spans="1:4" x14ac:dyDescent="0.35">
      <c r="A7735">
        <v>15.231999999999999</v>
      </c>
      <c r="B7735">
        <v>4</v>
      </c>
      <c r="C7735">
        <v>0.2</v>
      </c>
      <c r="D7735">
        <v>5.5215999999999994</v>
      </c>
    </row>
    <row r="7736" spans="1:4" x14ac:dyDescent="0.35">
      <c r="A7736">
        <v>12.419999999999998</v>
      </c>
      <c r="B7736">
        <v>3</v>
      </c>
      <c r="C7736">
        <v>0</v>
      </c>
      <c r="D7736">
        <v>5.2164000000000001</v>
      </c>
    </row>
    <row r="7737" spans="1:4" x14ac:dyDescent="0.35">
      <c r="A7737">
        <v>19.440000000000001</v>
      </c>
      <c r="B7737">
        <v>3</v>
      </c>
      <c r="C7737">
        <v>0</v>
      </c>
      <c r="D7737">
        <v>9.3312000000000008</v>
      </c>
    </row>
    <row r="7738" spans="1:4" x14ac:dyDescent="0.35">
      <c r="A7738">
        <v>70.367999999999995</v>
      </c>
      <c r="B7738">
        <v>4</v>
      </c>
      <c r="C7738">
        <v>0.2</v>
      </c>
      <c r="D7738">
        <v>26.387999999999998</v>
      </c>
    </row>
    <row r="7739" spans="1:4" x14ac:dyDescent="0.35">
      <c r="A7739">
        <v>12.672000000000001</v>
      </c>
      <c r="B7739">
        <v>9</v>
      </c>
      <c r="C7739">
        <v>0.2</v>
      </c>
      <c r="D7739">
        <v>1.4255999999999993</v>
      </c>
    </row>
    <row r="7740" spans="1:4" x14ac:dyDescent="0.35">
      <c r="A7740">
        <v>89.949999999999989</v>
      </c>
      <c r="B7740">
        <v>5</v>
      </c>
      <c r="C7740">
        <v>0</v>
      </c>
      <c r="D7740">
        <v>43.175999999999995</v>
      </c>
    </row>
    <row r="7741" spans="1:4" x14ac:dyDescent="0.35">
      <c r="A7741">
        <v>6.58</v>
      </c>
      <c r="B7741">
        <v>2</v>
      </c>
      <c r="C7741">
        <v>0</v>
      </c>
      <c r="D7741">
        <v>3.0267999999999997</v>
      </c>
    </row>
    <row r="7742" spans="1:4" x14ac:dyDescent="0.35">
      <c r="A7742">
        <v>94.99</v>
      </c>
      <c r="B7742">
        <v>1</v>
      </c>
      <c r="C7742">
        <v>0</v>
      </c>
      <c r="D7742">
        <v>28.496999999999986</v>
      </c>
    </row>
    <row r="7743" spans="1:4" x14ac:dyDescent="0.35">
      <c r="A7743">
        <v>35.119999999999997</v>
      </c>
      <c r="B7743">
        <v>2</v>
      </c>
      <c r="C7743">
        <v>0.2</v>
      </c>
      <c r="D7743">
        <v>13.17</v>
      </c>
    </row>
    <row r="7744" spans="1:4" x14ac:dyDescent="0.35">
      <c r="A7744">
        <v>25.92</v>
      </c>
      <c r="B7744">
        <v>4</v>
      </c>
      <c r="C7744">
        <v>0</v>
      </c>
      <c r="D7744">
        <v>12.441600000000001</v>
      </c>
    </row>
    <row r="7745" spans="1:4" x14ac:dyDescent="0.35">
      <c r="A7745">
        <v>7.96</v>
      </c>
      <c r="B7745">
        <v>2</v>
      </c>
      <c r="C7745">
        <v>0</v>
      </c>
      <c r="D7745">
        <v>3.7412000000000001</v>
      </c>
    </row>
    <row r="7746" spans="1:4" x14ac:dyDescent="0.35">
      <c r="A7746">
        <v>566.97</v>
      </c>
      <c r="B7746">
        <v>3</v>
      </c>
      <c r="C7746">
        <v>0</v>
      </c>
      <c r="D7746">
        <v>153.08189999999999</v>
      </c>
    </row>
    <row r="7747" spans="1:4" x14ac:dyDescent="0.35">
      <c r="A7747">
        <v>9.84</v>
      </c>
      <c r="B7747">
        <v>3</v>
      </c>
      <c r="C7747">
        <v>0</v>
      </c>
      <c r="D7747">
        <v>2.8535999999999988</v>
      </c>
    </row>
    <row r="7748" spans="1:4" x14ac:dyDescent="0.35">
      <c r="A7748">
        <v>25.488</v>
      </c>
      <c r="B7748">
        <v>2</v>
      </c>
      <c r="C7748">
        <v>0.2</v>
      </c>
      <c r="D7748">
        <v>4.7789999999999999</v>
      </c>
    </row>
    <row r="7749" spans="1:4" x14ac:dyDescent="0.35">
      <c r="A7749">
        <v>7.5600000000000005</v>
      </c>
      <c r="B7749">
        <v>6</v>
      </c>
      <c r="C7749">
        <v>0</v>
      </c>
      <c r="D7749">
        <v>0.3024</v>
      </c>
    </row>
    <row r="7750" spans="1:4" x14ac:dyDescent="0.35">
      <c r="A7750">
        <v>60.84</v>
      </c>
      <c r="B7750">
        <v>3</v>
      </c>
      <c r="C7750">
        <v>0</v>
      </c>
      <c r="D7750">
        <v>19.468799999999998</v>
      </c>
    </row>
    <row r="7751" spans="1:4" x14ac:dyDescent="0.35">
      <c r="A7751">
        <v>450.04</v>
      </c>
      <c r="B7751">
        <v>2</v>
      </c>
      <c r="C7751">
        <v>0</v>
      </c>
      <c r="D7751">
        <v>58.505200000000002</v>
      </c>
    </row>
    <row r="7752" spans="1:4" x14ac:dyDescent="0.35">
      <c r="A7752">
        <v>34.6</v>
      </c>
      <c r="B7752">
        <v>2</v>
      </c>
      <c r="C7752">
        <v>0</v>
      </c>
      <c r="D7752">
        <v>16.608000000000001</v>
      </c>
    </row>
    <row r="7753" spans="1:4" x14ac:dyDescent="0.35">
      <c r="A7753">
        <v>467.97</v>
      </c>
      <c r="B7753">
        <v>3</v>
      </c>
      <c r="C7753">
        <v>0</v>
      </c>
      <c r="D7753">
        <v>140.39099999999999</v>
      </c>
    </row>
    <row r="7754" spans="1:4" x14ac:dyDescent="0.35">
      <c r="A7754">
        <v>33.020000000000003</v>
      </c>
      <c r="B7754">
        <v>2</v>
      </c>
      <c r="C7754">
        <v>0</v>
      </c>
      <c r="D7754">
        <v>15.849600000000002</v>
      </c>
    </row>
    <row r="7755" spans="1:4" x14ac:dyDescent="0.35">
      <c r="A7755">
        <v>17.088000000000001</v>
      </c>
      <c r="B7755">
        <v>2</v>
      </c>
      <c r="C7755">
        <v>0.2</v>
      </c>
      <c r="D7755">
        <v>1.0679999999999996</v>
      </c>
    </row>
    <row r="7756" spans="1:4" x14ac:dyDescent="0.35">
      <c r="A7756">
        <v>3.008</v>
      </c>
      <c r="B7756">
        <v>2</v>
      </c>
      <c r="C7756">
        <v>0.2</v>
      </c>
      <c r="D7756">
        <v>0.33839999999999981</v>
      </c>
    </row>
    <row r="7757" spans="1:4" x14ac:dyDescent="0.35">
      <c r="A7757">
        <v>268.24</v>
      </c>
      <c r="B7757">
        <v>7</v>
      </c>
      <c r="C7757">
        <v>0.2</v>
      </c>
      <c r="D7757">
        <v>93.883999999999986</v>
      </c>
    </row>
    <row r="7758" spans="1:4" x14ac:dyDescent="0.35">
      <c r="A7758">
        <v>431.16000000000008</v>
      </c>
      <c r="B7758">
        <v>5</v>
      </c>
      <c r="C7758">
        <v>0.2</v>
      </c>
      <c r="D7758">
        <v>107.78999999999996</v>
      </c>
    </row>
    <row r="7759" spans="1:4" x14ac:dyDescent="0.35">
      <c r="A7759">
        <v>43.6</v>
      </c>
      <c r="B7759">
        <v>4</v>
      </c>
      <c r="C7759">
        <v>0</v>
      </c>
      <c r="D7759">
        <v>12.208000000000002</v>
      </c>
    </row>
    <row r="7760" spans="1:4" x14ac:dyDescent="0.35">
      <c r="A7760">
        <v>154.94999999999999</v>
      </c>
      <c r="B7760">
        <v>3</v>
      </c>
      <c r="C7760">
        <v>0</v>
      </c>
      <c r="D7760">
        <v>30.989999999999995</v>
      </c>
    </row>
    <row r="7761" spans="1:4" x14ac:dyDescent="0.35">
      <c r="A7761">
        <v>15.552000000000003</v>
      </c>
      <c r="B7761">
        <v>3</v>
      </c>
      <c r="C7761">
        <v>0.2</v>
      </c>
      <c r="D7761">
        <v>5.4432</v>
      </c>
    </row>
    <row r="7762" spans="1:4" x14ac:dyDescent="0.35">
      <c r="A7762">
        <v>42.207999999999998</v>
      </c>
      <c r="B7762">
        <v>2</v>
      </c>
      <c r="C7762">
        <v>0.2</v>
      </c>
      <c r="D7762">
        <v>13.717599999999997</v>
      </c>
    </row>
    <row r="7763" spans="1:4" x14ac:dyDescent="0.35">
      <c r="A7763">
        <v>10.368000000000002</v>
      </c>
      <c r="B7763">
        <v>2</v>
      </c>
      <c r="C7763">
        <v>0.2</v>
      </c>
      <c r="D7763">
        <v>3.6288</v>
      </c>
    </row>
    <row r="7764" spans="1:4" x14ac:dyDescent="0.35">
      <c r="A7764">
        <v>2.2239999999999998</v>
      </c>
      <c r="B7764">
        <v>1</v>
      </c>
      <c r="C7764">
        <v>0.2</v>
      </c>
      <c r="D7764">
        <v>0.55599999999999994</v>
      </c>
    </row>
    <row r="7765" spans="1:4" x14ac:dyDescent="0.35">
      <c r="A7765">
        <v>74.52</v>
      </c>
      <c r="B7765">
        <v>9</v>
      </c>
      <c r="C7765">
        <v>0</v>
      </c>
      <c r="D7765">
        <v>35.024399999999993</v>
      </c>
    </row>
    <row r="7766" spans="1:4" x14ac:dyDescent="0.35">
      <c r="A7766">
        <v>17.52</v>
      </c>
      <c r="B7766">
        <v>3</v>
      </c>
      <c r="C7766">
        <v>0</v>
      </c>
      <c r="D7766">
        <v>5.2559999999999993</v>
      </c>
    </row>
    <row r="7767" spans="1:4" x14ac:dyDescent="0.35">
      <c r="A7767">
        <v>1779.9</v>
      </c>
      <c r="B7767">
        <v>5</v>
      </c>
      <c r="C7767">
        <v>0</v>
      </c>
      <c r="D7767">
        <v>373.77899999999983</v>
      </c>
    </row>
    <row r="7768" spans="1:4" x14ac:dyDescent="0.35">
      <c r="A7768">
        <v>219.89999999999998</v>
      </c>
      <c r="B7768">
        <v>5</v>
      </c>
      <c r="C7768">
        <v>0</v>
      </c>
      <c r="D7768">
        <v>59.373000000000005</v>
      </c>
    </row>
    <row r="7769" spans="1:4" x14ac:dyDescent="0.35">
      <c r="A7769">
        <v>7.1519999999999992</v>
      </c>
      <c r="B7769">
        <v>3</v>
      </c>
      <c r="C7769">
        <v>0.2</v>
      </c>
      <c r="D7769">
        <v>0.71520000000000028</v>
      </c>
    </row>
    <row r="7770" spans="1:4" x14ac:dyDescent="0.35">
      <c r="A7770">
        <v>26.720000000000002</v>
      </c>
      <c r="B7770">
        <v>5</v>
      </c>
      <c r="C7770">
        <v>0.2</v>
      </c>
      <c r="D7770">
        <v>9.3520000000000003</v>
      </c>
    </row>
    <row r="7771" spans="1:4" x14ac:dyDescent="0.35">
      <c r="A7771">
        <v>1039.7280000000001</v>
      </c>
      <c r="B7771">
        <v>2</v>
      </c>
      <c r="C7771">
        <v>0.2</v>
      </c>
      <c r="D7771">
        <v>90.976200000000063</v>
      </c>
    </row>
    <row r="7772" spans="1:4" x14ac:dyDescent="0.35">
      <c r="A7772">
        <v>45.96</v>
      </c>
      <c r="B7772">
        <v>2</v>
      </c>
      <c r="C7772">
        <v>0</v>
      </c>
      <c r="D7772">
        <v>13.787999999999997</v>
      </c>
    </row>
    <row r="7773" spans="1:4" x14ac:dyDescent="0.35">
      <c r="A7773">
        <v>456.58800000000008</v>
      </c>
      <c r="B7773">
        <v>2</v>
      </c>
      <c r="C7773">
        <v>0.7</v>
      </c>
      <c r="D7773">
        <v>-304.39200000000005</v>
      </c>
    </row>
    <row r="7774" spans="1:4" x14ac:dyDescent="0.35">
      <c r="A7774">
        <v>4499.9850000000006</v>
      </c>
      <c r="B7774">
        <v>5</v>
      </c>
      <c r="C7774">
        <v>0.7</v>
      </c>
      <c r="D7774">
        <v>-6599.978000000001</v>
      </c>
    </row>
    <row r="7775" spans="1:4" x14ac:dyDescent="0.35">
      <c r="A7775">
        <v>59.975999999999999</v>
      </c>
      <c r="B7775">
        <v>3</v>
      </c>
      <c r="C7775">
        <v>0.2</v>
      </c>
      <c r="D7775">
        <v>11.995199999999997</v>
      </c>
    </row>
    <row r="7776" spans="1:4" x14ac:dyDescent="0.35">
      <c r="A7776">
        <v>6.12</v>
      </c>
      <c r="B7776">
        <v>3</v>
      </c>
      <c r="C7776">
        <v>0</v>
      </c>
      <c r="D7776">
        <v>2.8763999999999994</v>
      </c>
    </row>
    <row r="7777" spans="1:4" x14ac:dyDescent="0.35">
      <c r="A7777">
        <v>10.98</v>
      </c>
      <c r="B7777">
        <v>1</v>
      </c>
      <c r="C7777">
        <v>0</v>
      </c>
      <c r="D7777">
        <v>2.9646000000000008</v>
      </c>
    </row>
    <row r="7778" spans="1:4" x14ac:dyDescent="0.35">
      <c r="A7778">
        <v>7.86</v>
      </c>
      <c r="B7778">
        <v>3</v>
      </c>
      <c r="C7778">
        <v>0</v>
      </c>
      <c r="D7778">
        <v>3.6156000000000001</v>
      </c>
    </row>
    <row r="7779" spans="1:4" x14ac:dyDescent="0.35">
      <c r="A7779">
        <v>51.449999999999996</v>
      </c>
      <c r="B7779">
        <v>3</v>
      </c>
      <c r="C7779">
        <v>0</v>
      </c>
      <c r="D7779">
        <v>13.891499999999999</v>
      </c>
    </row>
    <row r="7780" spans="1:4" x14ac:dyDescent="0.35">
      <c r="A7780">
        <v>37.055999999999997</v>
      </c>
      <c r="B7780">
        <v>3</v>
      </c>
      <c r="C7780">
        <v>0.2</v>
      </c>
      <c r="D7780">
        <v>13.896000000000001</v>
      </c>
    </row>
    <row r="7781" spans="1:4" x14ac:dyDescent="0.35">
      <c r="A7781">
        <v>203.92</v>
      </c>
      <c r="B7781">
        <v>4</v>
      </c>
      <c r="C7781">
        <v>0</v>
      </c>
      <c r="D7781">
        <v>55.058400000000006</v>
      </c>
    </row>
    <row r="7782" spans="1:4" x14ac:dyDescent="0.35">
      <c r="A7782">
        <v>29.56</v>
      </c>
      <c r="B7782">
        <v>4</v>
      </c>
      <c r="C7782">
        <v>0</v>
      </c>
      <c r="D7782">
        <v>7.9812000000000012</v>
      </c>
    </row>
    <row r="7783" spans="1:4" x14ac:dyDescent="0.35">
      <c r="A7783">
        <v>8.5679999999999978</v>
      </c>
      <c r="B7783">
        <v>3</v>
      </c>
      <c r="C7783">
        <v>0.8</v>
      </c>
      <c r="D7783">
        <v>-14.5656</v>
      </c>
    </row>
    <row r="7784" spans="1:4" x14ac:dyDescent="0.35">
      <c r="A7784">
        <v>45.248000000000005</v>
      </c>
      <c r="B7784">
        <v>2</v>
      </c>
      <c r="C7784">
        <v>0.2</v>
      </c>
      <c r="D7784">
        <v>3.9591999999999992</v>
      </c>
    </row>
    <row r="7785" spans="1:4" x14ac:dyDescent="0.35">
      <c r="A7785">
        <v>876.30000000000007</v>
      </c>
      <c r="B7785">
        <v>10</v>
      </c>
      <c r="C7785">
        <v>0.4</v>
      </c>
      <c r="D7785">
        <v>-292.10000000000014</v>
      </c>
    </row>
    <row r="7786" spans="1:4" x14ac:dyDescent="0.35">
      <c r="A7786">
        <v>185.376</v>
      </c>
      <c r="B7786">
        <v>2</v>
      </c>
      <c r="C7786">
        <v>0.2</v>
      </c>
      <c r="D7786">
        <v>-34.758000000000017</v>
      </c>
    </row>
    <row r="7787" spans="1:4" x14ac:dyDescent="0.35">
      <c r="A7787">
        <v>25.06</v>
      </c>
      <c r="B7787">
        <v>2</v>
      </c>
      <c r="C7787">
        <v>0</v>
      </c>
      <c r="D7787">
        <v>11.778199999999998</v>
      </c>
    </row>
    <row r="7788" spans="1:4" x14ac:dyDescent="0.35">
      <c r="A7788">
        <v>2.8899999999999992</v>
      </c>
      <c r="B7788">
        <v>1</v>
      </c>
      <c r="C7788">
        <v>0.8</v>
      </c>
      <c r="D7788">
        <v>-4.7685000000000013</v>
      </c>
    </row>
    <row r="7789" spans="1:4" x14ac:dyDescent="0.35">
      <c r="A7789">
        <v>7.8960000000000008</v>
      </c>
      <c r="B7789">
        <v>3</v>
      </c>
      <c r="C7789">
        <v>0.2</v>
      </c>
      <c r="D7789">
        <v>2.4674999999999994</v>
      </c>
    </row>
    <row r="7790" spans="1:4" x14ac:dyDescent="0.35">
      <c r="A7790">
        <v>22.608000000000001</v>
      </c>
      <c r="B7790">
        <v>3</v>
      </c>
      <c r="C7790">
        <v>0.6</v>
      </c>
      <c r="D7790">
        <v>-10.173599999999997</v>
      </c>
    </row>
    <row r="7791" spans="1:4" x14ac:dyDescent="0.35">
      <c r="A7791">
        <v>30.527999999999999</v>
      </c>
      <c r="B7791">
        <v>8</v>
      </c>
      <c r="C7791">
        <v>0.2</v>
      </c>
      <c r="D7791">
        <v>9.5399999999999974</v>
      </c>
    </row>
    <row r="7792" spans="1:4" x14ac:dyDescent="0.35">
      <c r="A7792">
        <v>4.8420000000000005</v>
      </c>
      <c r="B7792">
        <v>3</v>
      </c>
      <c r="C7792">
        <v>0.7</v>
      </c>
      <c r="D7792">
        <v>-3.3893999999999984</v>
      </c>
    </row>
    <row r="7793" spans="1:4" x14ac:dyDescent="0.35">
      <c r="A7793">
        <v>1.7999999999999996</v>
      </c>
      <c r="B7793">
        <v>5</v>
      </c>
      <c r="C7793">
        <v>0.8</v>
      </c>
      <c r="D7793">
        <v>-2.8800000000000008</v>
      </c>
    </row>
    <row r="7794" spans="1:4" x14ac:dyDescent="0.35">
      <c r="A7794">
        <v>39.984000000000002</v>
      </c>
      <c r="B7794">
        <v>2</v>
      </c>
      <c r="C7794">
        <v>0.2</v>
      </c>
      <c r="D7794">
        <v>-1.4994000000000067</v>
      </c>
    </row>
    <row r="7795" spans="1:4" x14ac:dyDescent="0.35">
      <c r="A7795">
        <v>32.400000000000006</v>
      </c>
      <c r="B7795">
        <v>5</v>
      </c>
      <c r="C7795">
        <v>0</v>
      </c>
      <c r="D7795">
        <v>15.876000000000001</v>
      </c>
    </row>
    <row r="7796" spans="1:4" x14ac:dyDescent="0.35">
      <c r="A7796">
        <v>97.88</v>
      </c>
      <c r="B7796">
        <v>2</v>
      </c>
      <c r="C7796">
        <v>0</v>
      </c>
      <c r="D7796">
        <v>48.94</v>
      </c>
    </row>
    <row r="7797" spans="1:4" x14ac:dyDescent="0.35">
      <c r="A7797">
        <v>307.16800000000001</v>
      </c>
      <c r="B7797">
        <v>4</v>
      </c>
      <c r="C7797">
        <v>0.2</v>
      </c>
      <c r="D7797">
        <v>30.716800000000006</v>
      </c>
    </row>
    <row r="7798" spans="1:4" x14ac:dyDescent="0.35">
      <c r="A7798">
        <v>26.9</v>
      </c>
      <c r="B7798">
        <v>5</v>
      </c>
      <c r="C7798">
        <v>0</v>
      </c>
      <c r="D7798">
        <v>13.181000000000001</v>
      </c>
    </row>
    <row r="7799" spans="1:4" x14ac:dyDescent="0.35">
      <c r="A7799">
        <v>47.01</v>
      </c>
      <c r="B7799">
        <v>3</v>
      </c>
      <c r="C7799">
        <v>0</v>
      </c>
      <c r="D7799">
        <v>22.094699999999996</v>
      </c>
    </row>
    <row r="7800" spans="1:4" x14ac:dyDescent="0.35">
      <c r="A7800">
        <v>469.99</v>
      </c>
      <c r="B7800">
        <v>1</v>
      </c>
      <c r="C7800">
        <v>0</v>
      </c>
      <c r="D7800">
        <v>136.29709999999994</v>
      </c>
    </row>
    <row r="7801" spans="1:4" x14ac:dyDescent="0.35">
      <c r="A7801">
        <v>207.84600000000003</v>
      </c>
      <c r="B7801">
        <v>3</v>
      </c>
      <c r="C7801">
        <v>0.1</v>
      </c>
      <c r="D7801">
        <v>2.3093999999999895</v>
      </c>
    </row>
    <row r="7802" spans="1:4" x14ac:dyDescent="0.35">
      <c r="A7802">
        <v>324.74400000000003</v>
      </c>
      <c r="B7802">
        <v>3</v>
      </c>
      <c r="C7802">
        <v>0.2</v>
      </c>
      <c r="D7802">
        <v>-77.126699999999971</v>
      </c>
    </row>
    <row r="7803" spans="1:4" x14ac:dyDescent="0.35">
      <c r="A7803">
        <v>40.479999999999997</v>
      </c>
      <c r="B7803">
        <v>2</v>
      </c>
      <c r="C7803">
        <v>0</v>
      </c>
      <c r="D7803">
        <v>14.572799999999997</v>
      </c>
    </row>
    <row r="7804" spans="1:4" x14ac:dyDescent="0.35">
      <c r="A7804">
        <v>12</v>
      </c>
      <c r="B7804">
        <v>4</v>
      </c>
      <c r="C7804">
        <v>0.2</v>
      </c>
      <c r="D7804">
        <v>4.1999999999999993</v>
      </c>
    </row>
    <row r="7805" spans="1:4" x14ac:dyDescent="0.35">
      <c r="A7805">
        <v>720.06400000000008</v>
      </c>
      <c r="B7805">
        <v>4</v>
      </c>
      <c r="C7805">
        <v>0.2</v>
      </c>
      <c r="D7805">
        <v>-63.005600000000015</v>
      </c>
    </row>
    <row r="7806" spans="1:4" x14ac:dyDescent="0.35">
      <c r="A7806">
        <v>25.424000000000003</v>
      </c>
      <c r="B7806">
        <v>1</v>
      </c>
      <c r="C7806">
        <v>0.2</v>
      </c>
      <c r="D7806">
        <v>-4.7670000000000021</v>
      </c>
    </row>
    <row r="7807" spans="1:4" x14ac:dyDescent="0.35">
      <c r="A7807">
        <v>2.8160000000000003</v>
      </c>
      <c r="B7807">
        <v>2</v>
      </c>
      <c r="C7807">
        <v>0.2</v>
      </c>
      <c r="D7807">
        <v>0.31679999999999986</v>
      </c>
    </row>
    <row r="7808" spans="1:4" x14ac:dyDescent="0.35">
      <c r="A7808">
        <v>3.2040000000000002</v>
      </c>
      <c r="B7808">
        <v>2</v>
      </c>
      <c r="C7808">
        <v>0.7</v>
      </c>
      <c r="D7808">
        <v>-2.5631999999999993</v>
      </c>
    </row>
    <row r="7809" spans="1:4" x14ac:dyDescent="0.35">
      <c r="A7809">
        <v>30.828000000000007</v>
      </c>
      <c r="B7809">
        <v>7</v>
      </c>
      <c r="C7809">
        <v>0.7</v>
      </c>
      <c r="D7809">
        <v>-24.662400000000005</v>
      </c>
    </row>
    <row r="7810" spans="1:4" x14ac:dyDescent="0.35">
      <c r="A7810">
        <v>47.616</v>
      </c>
      <c r="B7810">
        <v>3</v>
      </c>
      <c r="C7810">
        <v>0.2</v>
      </c>
      <c r="D7810">
        <v>5.9519999999999946</v>
      </c>
    </row>
    <row r="7811" spans="1:4" x14ac:dyDescent="0.35">
      <c r="A7811">
        <v>108.78399999999999</v>
      </c>
      <c r="B7811">
        <v>2</v>
      </c>
      <c r="C7811">
        <v>0.2</v>
      </c>
      <c r="D7811">
        <v>10.878399999999999</v>
      </c>
    </row>
    <row r="7812" spans="1:4" x14ac:dyDescent="0.35">
      <c r="A7812">
        <v>4.7699999999999996</v>
      </c>
      <c r="B7812">
        <v>1</v>
      </c>
      <c r="C7812">
        <v>0</v>
      </c>
      <c r="D7812">
        <v>2.1464999999999996</v>
      </c>
    </row>
    <row r="7813" spans="1:4" x14ac:dyDescent="0.35">
      <c r="A7813">
        <v>7.98</v>
      </c>
      <c r="B7813">
        <v>3</v>
      </c>
      <c r="C7813">
        <v>0</v>
      </c>
      <c r="D7813">
        <v>2.0747999999999998</v>
      </c>
    </row>
    <row r="7814" spans="1:4" x14ac:dyDescent="0.35">
      <c r="A7814">
        <v>550.43100000000004</v>
      </c>
      <c r="B7814">
        <v>3</v>
      </c>
      <c r="C7814">
        <v>0.3</v>
      </c>
      <c r="D7814">
        <v>-47.179800000000029</v>
      </c>
    </row>
    <row r="7815" spans="1:4" x14ac:dyDescent="0.35">
      <c r="A7815">
        <v>10.56</v>
      </c>
      <c r="B7815">
        <v>6</v>
      </c>
      <c r="C7815">
        <v>0</v>
      </c>
      <c r="D7815">
        <v>4.6464000000000008</v>
      </c>
    </row>
    <row r="7816" spans="1:4" x14ac:dyDescent="0.35">
      <c r="A7816">
        <v>1497.6659999999999</v>
      </c>
      <c r="B7816">
        <v>2</v>
      </c>
      <c r="C7816">
        <v>0.15</v>
      </c>
      <c r="D7816">
        <v>140.95680000000004</v>
      </c>
    </row>
    <row r="7817" spans="1:4" x14ac:dyDescent="0.35">
      <c r="A7817">
        <v>17.52</v>
      </c>
      <c r="B7817">
        <v>2</v>
      </c>
      <c r="C7817">
        <v>0.2</v>
      </c>
      <c r="D7817">
        <v>-3.5040000000000022</v>
      </c>
    </row>
    <row r="7818" spans="1:4" x14ac:dyDescent="0.35">
      <c r="A7818">
        <v>113.22</v>
      </c>
      <c r="B7818">
        <v>3</v>
      </c>
      <c r="C7818">
        <v>0</v>
      </c>
      <c r="D7818">
        <v>29.437200000000001</v>
      </c>
    </row>
    <row r="7819" spans="1:4" x14ac:dyDescent="0.35">
      <c r="A7819">
        <v>35.880000000000003</v>
      </c>
      <c r="B7819">
        <v>6</v>
      </c>
      <c r="C7819">
        <v>0</v>
      </c>
      <c r="D7819">
        <v>17.581200000000003</v>
      </c>
    </row>
    <row r="7820" spans="1:4" x14ac:dyDescent="0.35">
      <c r="A7820">
        <v>4535.9760000000006</v>
      </c>
      <c r="B7820">
        <v>3</v>
      </c>
      <c r="C7820">
        <v>0.2</v>
      </c>
      <c r="D7820">
        <v>1644.2912999999999</v>
      </c>
    </row>
    <row r="7821" spans="1:4" x14ac:dyDescent="0.35">
      <c r="A7821">
        <v>11.84</v>
      </c>
      <c r="B7821">
        <v>8</v>
      </c>
      <c r="C7821">
        <v>0</v>
      </c>
      <c r="D7821">
        <v>5.6831999999999994</v>
      </c>
    </row>
    <row r="7822" spans="1:4" x14ac:dyDescent="0.35">
      <c r="A7822">
        <v>592.74</v>
      </c>
      <c r="B7822">
        <v>6</v>
      </c>
      <c r="C7822">
        <v>0</v>
      </c>
      <c r="D7822">
        <v>160.03979999999999</v>
      </c>
    </row>
    <row r="7823" spans="1:4" x14ac:dyDescent="0.35">
      <c r="A7823">
        <v>111.67200000000001</v>
      </c>
      <c r="B7823">
        <v>9</v>
      </c>
      <c r="C7823">
        <v>0.2</v>
      </c>
      <c r="D7823">
        <v>6.9794999999999909</v>
      </c>
    </row>
    <row r="7824" spans="1:4" x14ac:dyDescent="0.35">
      <c r="A7824">
        <v>8.64</v>
      </c>
      <c r="B7824">
        <v>3</v>
      </c>
      <c r="C7824">
        <v>0</v>
      </c>
      <c r="D7824">
        <v>2.5055999999999998</v>
      </c>
    </row>
    <row r="7825" spans="1:4" x14ac:dyDescent="0.35">
      <c r="A7825">
        <v>149.97</v>
      </c>
      <c r="B7825">
        <v>3</v>
      </c>
      <c r="C7825">
        <v>0</v>
      </c>
      <c r="D7825">
        <v>52.489499999999992</v>
      </c>
    </row>
    <row r="7826" spans="1:4" x14ac:dyDescent="0.35">
      <c r="A7826">
        <v>232.88</v>
      </c>
      <c r="B7826">
        <v>5</v>
      </c>
      <c r="C7826">
        <v>0.2</v>
      </c>
      <c r="D7826">
        <v>17.466000000000008</v>
      </c>
    </row>
    <row r="7827" spans="1:4" x14ac:dyDescent="0.35">
      <c r="A7827">
        <v>90.882000000000005</v>
      </c>
      <c r="B7827">
        <v>1</v>
      </c>
      <c r="C7827">
        <v>0.1</v>
      </c>
      <c r="D7827">
        <v>15.147000000000004</v>
      </c>
    </row>
    <row r="7828" spans="1:4" x14ac:dyDescent="0.35">
      <c r="A7828">
        <v>508.76800000000003</v>
      </c>
      <c r="B7828">
        <v>4</v>
      </c>
      <c r="C7828">
        <v>0.2</v>
      </c>
      <c r="D7828">
        <v>38.157600000000002</v>
      </c>
    </row>
    <row r="7829" spans="1:4" x14ac:dyDescent="0.35">
      <c r="A7829">
        <v>9.9120000000000008</v>
      </c>
      <c r="B7829">
        <v>3</v>
      </c>
      <c r="C7829">
        <v>0.2</v>
      </c>
      <c r="D7829">
        <v>3.2213999999999996</v>
      </c>
    </row>
    <row r="7830" spans="1:4" x14ac:dyDescent="0.35">
      <c r="A7830">
        <v>63.936000000000007</v>
      </c>
      <c r="B7830">
        <v>3</v>
      </c>
      <c r="C7830">
        <v>0.2</v>
      </c>
      <c r="D7830">
        <v>6.3935999999999957</v>
      </c>
    </row>
    <row r="7831" spans="1:4" x14ac:dyDescent="0.35">
      <c r="A7831">
        <v>59.519999999999996</v>
      </c>
      <c r="B7831">
        <v>3</v>
      </c>
      <c r="C7831">
        <v>0</v>
      </c>
      <c r="D7831">
        <v>15.475200000000001</v>
      </c>
    </row>
    <row r="7832" spans="1:4" x14ac:dyDescent="0.35">
      <c r="A7832">
        <v>311.97600000000006</v>
      </c>
      <c r="B7832">
        <v>3</v>
      </c>
      <c r="C7832">
        <v>0.2</v>
      </c>
      <c r="D7832">
        <v>38.996999999999986</v>
      </c>
    </row>
    <row r="7833" spans="1:4" x14ac:dyDescent="0.35">
      <c r="A7833">
        <v>50.352000000000004</v>
      </c>
      <c r="B7833">
        <v>3</v>
      </c>
      <c r="C7833">
        <v>0.2</v>
      </c>
      <c r="D7833">
        <v>17.623199999999997</v>
      </c>
    </row>
    <row r="7834" spans="1:4" x14ac:dyDescent="0.35">
      <c r="A7834">
        <v>19.136000000000003</v>
      </c>
      <c r="B7834">
        <v>2</v>
      </c>
      <c r="C7834">
        <v>0.2</v>
      </c>
      <c r="D7834">
        <v>1.9136000000000006</v>
      </c>
    </row>
    <row r="7835" spans="1:4" x14ac:dyDescent="0.35">
      <c r="A7835">
        <v>13.120000000000001</v>
      </c>
      <c r="B7835">
        <v>5</v>
      </c>
      <c r="C7835">
        <v>0.2</v>
      </c>
      <c r="D7835">
        <v>2.1319999999999988</v>
      </c>
    </row>
    <row r="7836" spans="1:4" x14ac:dyDescent="0.35">
      <c r="A7836">
        <v>241.56799999999998</v>
      </c>
      <c r="B7836">
        <v>2</v>
      </c>
      <c r="C7836">
        <v>0.2</v>
      </c>
      <c r="D7836">
        <v>-15.098000000000013</v>
      </c>
    </row>
    <row r="7837" spans="1:4" x14ac:dyDescent="0.35">
      <c r="A7837">
        <v>479.92</v>
      </c>
      <c r="B7837">
        <v>2</v>
      </c>
      <c r="C7837">
        <v>0.2</v>
      </c>
      <c r="D7837">
        <v>41.993000000000009</v>
      </c>
    </row>
    <row r="7838" spans="1:4" x14ac:dyDescent="0.35">
      <c r="A7838">
        <v>307.13600000000002</v>
      </c>
      <c r="B7838">
        <v>4</v>
      </c>
      <c r="C7838">
        <v>0.2</v>
      </c>
      <c r="D7838">
        <v>-11.51760000000003</v>
      </c>
    </row>
    <row r="7839" spans="1:4" x14ac:dyDescent="0.35">
      <c r="A7839">
        <v>12.6</v>
      </c>
      <c r="B7839">
        <v>2</v>
      </c>
      <c r="C7839">
        <v>0</v>
      </c>
      <c r="D7839">
        <v>5.7959999999999994</v>
      </c>
    </row>
    <row r="7840" spans="1:4" x14ac:dyDescent="0.35">
      <c r="A7840">
        <v>159.97999999999999</v>
      </c>
      <c r="B7840">
        <v>2</v>
      </c>
      <c r="C7840">
        <v>0</v>
      </c>
      <c r="D7840">
        <v>57.592799999999997</v>
      </c>
    </row>
    <row r="7841" spans="1:4" x14ac:dyDescent="0.35">
      <c r="A7841">
        <v>6.12</v>
      </c>
      <c r="B7841">
        <v>3</v>
      </c>
      <c r="C7841">
        <v>0</v>
      </c>
      <c r="D7841">
        <v>2.8763999999999994</v>
      </c>
    </row>
    <row r="7842" spans="1:4" x14ac:dyDescent="0.35">
      <c r="A7842">
        <v>1184.72</v>
      </c>
      <c r="B7842">
        <v>4</v>
      </c>
      <c r="C7842">
        <v>0</v>
      </c>
      <c r="D7842">
        <v>106.62480000000005</v>
      </c>
    </row>
    <row r="7843" spans="1:4" x14ac:dyDescent="0.35">
      <c r="A7843">
        <v>45.96</v>
      </c>
      <c r="B7843">
        <v>2</v>
      </c>
      <c r="C7843">
        <v>0</v>
      </c>
      <c r="D7843">
        <v>13.787999999999997</v>
      </c>
    </row>
    <row r="7844" spans="1:4" x14ac:dyDescent="0.35">
      <c r="A7844">
        <v>58.050000000000004</v>
      </c>
      <c r="B7844">
        <v>3</v>
      </c>
      <c r="C7844">
        <v>0</v>
      </c>
      <c r="D7844">
        <v>26.702999999999999</v>
      </c>
    </row>
    <row r="7845" spans="1:4" x14ac:dyDescent="0.35">
      <c r="A7845">
        <v>71.28</v>
      </c>
      <c r="B7845">
        <v>11</v>
      </c>
      <c r="C7845">
        <v>0</v>
      </c>
      <c r="D7845">
        <v>34.214400000000005</v>
      </c>
    </row>
    <row r="7846" spans="1:4" x14ac:dyDescent="0.35">
      <c r="A7846">
        <v>124.404</v>
      </c>
      <c r="B7846">
        <v>4</v>
      </c>
      <c r="C7846">
        <v>0.3</v>
      </c>
      <c r="D7846">
        <v>-21.3264</v>
      </c>
    </row>
    <row r="7847" spans="1:4" x14ac:dyDescent="0.35">
      <c r="A7847">
        <v>154.9</v>
      </c>
      <c r="B7847">
        <v>5</v>
      </c>
      <c r="C7847">
        <v>0</v>
      </c>
      <c r="D7847">
        <v>69.704999999999998</v>
      </c>
    </row>
    <row r="7848" spans="1:4" x14ac:dyDescent="0.35">
      <c r="A7848">
        <v>1871.88</v>
      </c>
      <c r="B7848">
        <v>12</v>
      </c>
      <c r="C7848">
        <v>0</v>
      </c>
      <c r="D7848">
        <v>561.56399999999996</v>
      </c>
    </row>
    <row r="7849" spans="1:4" x14ac:dyDescent="0.35">
      <c r="A7849">
        <v>16.192</v>
      </c>
      <c r="B7849">
        <v>2</v>
      </c>
      <c r="C7849">
        <v>0.6</v>
      </c>
      <c r="D7849">
        <v>-6.8815999999999953</v>
      </c>
    </row>
    <row r="7850" spans="1:4" x14ac:dyDescent="0.35">
      <c r="A7850">
        <v>18.936</v>
      </c>
      <c r="B7850">
        <v>3</v>
      </c>
      <c r="C7850">
        <v>0.2</v>
      </c>
      <c r="D7850">
        <v>-3.787200000000003</v>
      </c>
    </row>
    <row r="7851" spans="1:4" x14ac:dyDescent="0.35">
      <c r="A7851">
        <v>12.672000000000001</v>
      </c>
      <c r="B7851">
        <v>3</v>
      </c>
      <c r="C7851">
        <v>0.2</v>
      </c>
      <c r="D7851">
        <v>-3.1680000000000001</v>
      </c>
    </row>
    <row r="7852" spans="1:4" x14ac:dyDescent="0.35">
      <c r="A7852">
        <v>5.04</v>
      </c>
      <c r="B7852">
        <v>2</v>
      </c>
      <c r="C7852">
        <v>0.2</v>
      </c>
      <c r="D7852">
        <v>1.764</v>
      </c>
    </row>
    <row r="7853" spans="1:4" x14ac:dyDescent="0.35">
      <c r="A7853">
        <v>8.4480000000000004</v>
      </c>
      <c r="B7853">
        <v>2</v>
      </c>
      <c r="C7853">
        <v>0.2</v>
      </c>
      <c r="D7853">
        <v>2.9568000000000003</v>
      </c>
    </row>
    <row r="7854" spans="1:4" x14ac:dyDescent="0.35">
      <c r="A7854">
        <v>20.387999999999995</v>
      </c>
      <c r="B7854">
        <v>2</v>
      </c>
      <c r="C7854">
        <v>0.8</v>
      </c>
      <c r="D7854">
        <v>-53.008800000000008</v>
      </c>
    </row>
    <row r="7855" spans="1:4" x14ac:dyDescent="0.35">
      <c r="A7855">
        <v>9.9600000000000009</v>
      </c>
      <c r="B7855">
        <v>2</v>
      </c>
      <c r="C7855">
        <v>0</v>
      </c>
      <c r="D7855">
        <v>4.8804000000000007</v>
      </c>
    </row>
    <row r="7856" spans="1:4" x14ac:dyDescent="0.35">
      <c r="A7856">
        <v>320.64</v>
      </c>
      <c r="B7856">
        <v>4</v>
      </c>
      <c r="C7856">
        <v>0</v>
      </c>
      <c r="D7856">
        <v>89.779200000000003</v>
      </c>
    </row>
    <row r="7857" spans="1:4" x14ac:dyDescent="0.35">
      <c r="A7857">
        <v>52</v>
      </c>
      <c r="B7857">
        <v>4</v>
      </c>
      <c r="C7857">
        <v>0</v>
      </c>
      <c r="D7857">
        <v>23.4</v>
      </c>
    </row>
    <row r="7858" spans="1:4" x14ac:dyDescent="0.35">
      <c r="A7858">
        <v>25.584000000000003</v>
      </c>
      <c r="B7858">
        <v>2</v>
      </c>
      <c r="C7858">
        <v>0.2</v>
      </c>
      <c r="D7858">
        <v>8.9543999999999997</v>
      </c>
    </row>
    <row r="7859" spans="1:4" x14ac:dyDescent="0.35">
      <c r="A7859">
        <v>464</v>
      </c>
      <c r="B7859">
        <v>5</v>
      </c>
      <c r="C7859">
        <v>0</v>
      </c>
      <c r="D7859">
        <v>134.55999999999995</v>
      </c>
    </row>
    <row r="7860" spans="1:4" x14ac:dyDescent="0.35">
      <c r="A7860">
        <v>235.95000000000002</v>
      </c>
      <c r="B7860">
        <v>3</v>
      </c>
      <c r="C7860">
        <v>0</v>
      </c>
      <c r="D7860">
        <v>77.863499999999988</v>
      </c>
    </row>
    <row r="7861" spans="1:4" x14ac:dyDescent="0.35">
      <c r="A7861">
        <v>39.96</v>
      </c>
      <c r="B7861">
        <v>4</v>
      </c>
      <c r="C7861">
        <v>0</v>
      </c>
      <c r="D7861">
        <v>17.981999999999999</v>
      </c>
    </row>
    <row r="7862" spans="1:4" x14ac:dyDescent="0.35">
      <c r="A7862">
        <v>18.528000000000002</v>
      </c>
      <c r="B7862">
        <v>4</v>
      </c>
      <c r="C7862">
        <v>0.7</v>
      </c>
      <c r="D7862">
        <v>-12.352</v>
      </c>
    </row>
    <row r="7863" spans="1:4" x14ac:dyDescent="0.35">
      <c r="A7863">
        <v>17.899999999999999</v>
      </c>
      <c r="B7863">
        <v>2</v>
      </c>
      <c r="C7863">
        <v>0</v>
      </c>
      <c r="D7863">
        <v>3.400999999999998</v>
      </c>
    </row>
    <row r="7864" spans="1:4" x14ac:dyDescent="0.35">
      <c r="A7864">
        <v>81.96</v>
      </c>
      <c r="B7864">
        <v>2</v>
      </c>
      <c r="C7864">
        <v>0</v>
      </c>
      <c r="D7864">
        <v>0</v>
      </c>
    </row>
    <row r="7865" spans="1:4" x14ac:dyDescent="0.35">
      <c r="A7865">
        <v>272.73599999999999</v>
      </c>
      <c r="B7865">
        <v>3</v>
      </c>
      <c r="C7865">
        <v>0.2</v>
      </c>
      <c r="D7865">
        <v>-64.774800000000013</v>
      </c>
    </row>
    <row r="7866" spans="1:4" x14ac:dyDescent="0.35">
      <c r="A7866">
        <v>18.496000000000002</v>
      </c>
      <c r="B7866">
        <v>4</v>
      </c>
      <c r="C7866">
        <v>0.2</v>
      </c>
      <c r="D7866">
        <v>6.7048000000000005</v>
      </c>
    </row>
    <row r="7867" spans="1:4" x14ac:dyDescent="0.35">
      <c r="A7867">
        <v>441.92</v>
      </c>
      <c r="B7867">
        <v>2</v>
      </c>
      <c r="C7867">
        <v>0.2</v>
      </c>
      <c r="D7867">
        <v>49.715999999999966</v>
      </c>
    </row>
    <row r="7868" spans="1:4" x14ac:dyDescent="0.35">
      <c r="A7868">
        <v>127.76400000000002</v>
      </c>
      <c r="B7868">
        <v>6</v>
      </c>
      <c r="C7868">
        <v>0.7</v>
      </c>
      <c r="D7868">
        <v>-191.64599999999996</v>
      </c>
    </row>
    <row r="7869" spans="1:4" x14ac:dyDescent="0.35">
      <c r="A7869">
        <v>166.44</v>
      </c>
      <c r="B7869">
        <v>3</v>
      </c>
      <c r="C7869">
        <v>0</v>
      </c>
      <c r="D7869">
        <v>79.891199999999998</v>
      </c>
    </row>
    <row r="7870" spans="1:4" x14ac:dyDescent="0.35">
      <c r="A7870">
        <v>13.38</v>
      </c>
      <c r="B7870">
        <v>2</v>
      </c>
      <c r="C7870">
        <v>0</v>
      </c>
      <c r="D7870">
        <v>6.1547999999999998</v>
      </c>
    </row>
    <row r="7871" spans="1:4" x14ac:dyDescent="0.35">
      <c r="A7871">
        <v>24</v>
      </c>
      <c r="B7871">
        <v>2</v>
      </c>
      <c r="C7871">
        <v>0.2</v>
      </c>
      <c r="D7871">
        <v>-2.6999999999999993</v>
      </c>
    </row>
    <row r="7872" spans="1:4" x14ac:dyDescent="0.35">
      <c r="A7872">
        <v>24.448</v>
      </c>
      <c r="B7872">
        <v>4</v>
      </c>
      <c r="C7872">
        <v>0.2</v>
      </c>
      <c r="D7872">
        <v>8.8623999999999992</v>
      </c>
    </row>
    <row r="7873" spans="1:4" x14ac:dyDescent="0.35">
      <c r="A7873">
        <v>6.16</v>
      </c>
      <c r="B7873">
        <v>2</v>
      </c>
      <c r="C7873">
        <v>0</v>
      </c>
      <c r="D7873">
        <v>2.9567999999999999</v>
      </c>
    </row>
    <row r="7874" spans="1:4" x14ac:dyDescent="0.35">
      <c r="A7874">
        <v>915.13600000000008</v>
      </c>
      <c r="B7874">
        <v>4</v>
      </c>
      <c r="C7874">
        <v>0.2</v>
      </c>
      <c r="D7874">
        <v>102.95279999999988</v>
      </c>
    </row>
    <row r="7875" spans="1:4" x14ac:dyDescent="0.35">
      <c r="A7875">
        <v>8.56</v>
      </c>
      <c r="B7875">
        <v>2</v>
      </c>
      <c r="C7875">
        <v>0</v>
      </c>
      <c r="D7875">
        <v>3.8519999999999994</v>
      </c>
    </row>
    <row r="7876" spans="1:4" x14ac:dyDescent="0.35">
      <c r="A7876">
        <v>97.82</v>
      </c>
      <c r="B7876">
        <v>2</v>
      </c>
      <c r="C7876">
        <v>0</v>
      </c>
      <c r="D7876">
        <v>45.975399999999993</v>
      </c>
    </row>
    <row r="7877" spans="1:4" x14ac:dyDescent="0.35">
      <c r="A7877">
        <v>31.104000000000006</v>
      </c>
      <c r="B7877">
        <v>6</v>
      </c>
      <c r="C7877">
        <v>0.2</v>
      </c>
      <c r="D7877">
        <v>11.2752</v>
      </c>
    </row>
    <row r="7878" spans="1:4" x14ac:dyDescent="0.35">
      <c r="A7878">
        <v>11.176000000000002</v>
      </c>
      <c r="B7878">
        <v>1</v>
      </c>
      <c r="C7878">
        <v>0.2</v>
      </c>
      <c r="D7878">
        <v>0.8382000000000005</v>
      </c>
    </row>
    <row r="7879" spans="1:4" x14ac:dyDescent="0.35">
      <c r="A7879">
        <v>5.04</v>
      </c>
      <c r="B7879">
        <v>2</v>
      </c>
      <c r="C7879">
        <v>0.2</v>
      </c>
      <c r="D7879">
        <v>1.764</v>
      </c>
    </row>
    <row r="7880" spans="1:4" x14ac:dyDescent="0.35">
      <c r="A7880">
        <v>242.17600000000004</v>
      </c>
      <c r="B7880">
        <v>4</v>
      </c>
      <c r="C7880">
        <v>0.6</v>
      </c>
      <c r="D7880">
        <v>-302.72000000000003</v>
      </c>
    </row>
    <row r="7881" spans="1:4" x14ac:dyDescent="0.35">
      <c r="A7881">
        <v>337.17599999999999</v>
      </c>
      <c r="B7881">
        <v>2</v>
      </c>
      <c r="C7881">
        <v>0.4</v>
      </c>
      <c r="D7881">
        <v>-118.01160000000002</v>
      </c>
    </row>
    <row r="7882" spans="1:4" x14ac:dyDescent="0.35">
      <c r="A7882">
        <v>13.343999999999998</v>
      </c>
      <c r="B7882">
        <v>6</v>
      </c>
      <c r="C7882">
        <v>0.2</v>
      </c>
      <c r="D7882">
        <v>1.0007999999999999</v>
      </c>
    </row>
    <row r="7883" spans="1:4" x14ac:dyDescent="0.35">
      <c r="A7883">
        <v>76.75200000000001</v>
      </c>
      <c r="B7883">
        <v>6</v>
      </c>
      <c r="C7883">
        <v>0.2</v>
      </c>
      <c r="D7883">
        <v>10.553399999999993</v>
      </c>
    </row>
    <row r="7884" spans="1:4" x14ac:dyDescent="0.35">
      <c r="A7884">
        <v>102.33600000000001</v>
      </c>
      <c r="B7884">
        <v>8</v>
      </c>
      <c r="C7884">
        <v>0.2</v>
      </c>
      <c r="D7884">
        <v>14.07119999999999</v>
      </c>
    </row>
    <row r="7885" spans="1:4" x14ac:dyDescent="0.35">
      <c r="A7885">
        <v>10.32</v>
      </c>
      <c r="B7885">
        <v>2</v>
      </c>
      <c r="C7885">
        <v>0.2</v>
      </c>
      <c r="D7885">
        <v>3.7409999999999997</v>
      </c>
    </row>
    <row r="7886" spans="1:4" x14ac:dyDescent="0.35">
      <c r="A7886">
        <v>47.32</v>
      </c>
      <c r="B7886">
        <v>7</v>
      </c>
      <c r="C7886">
        <v>0.2</v>
      </c>
      <c r="D7886">
        <v>5.9149999999999938</v>
      </c>
    </row>
    <row r="7887" spans="1:4" x14ac:dyDescent="0.35">
      <c r="A7887">
        <v>23.376000000000001</v>
      </c>
      <c r="B7887">
        <v>3</v>
      </c>
      <c r="C7887">
        <v>0.2</v>
      </c>
      <c r="D7887">
        <v>7.0128000000000013</v>
      </c>
    </row>
    <row r="7888" spans="1:4" x14ac:dyDescent="0.35">
      <c r="A7888">
        <v>16.72</v>
      </c>
      <c r="B7888">
        <v>5</v>
      </c>
      <c r="C7888">
        <v>0.2</v>
      </c>
      <c r="D7888">
        <v>3.3439999999999994</v>
      </c>
    </row>
    <row r="7889" spans="1:4" x14ac:dyDescent="0.35">
      <c r="A7889">
        <v>16.192</v>
      </c>
      <c r="B7889">
        <v>1</v>
      </c>
      <c r="C7889">
        <v>0.2</v>
      </c>
      <c r="D7889">
        <v>4.6552000000000007</v>
      </c>
    </row>
    <row r="7890" spans="1:4" x14ac:dyDescent="0.35">
      <c r="A7890">
        <v>32.400000000000006</v>
      </c>
      <c r="B7890">
        <v>5</v>
      </c>
      <c r="C7890">
        <v>0</v>
      </c>
      <c r="D7890">
        <v>15.552000000000001</v>
      </c>
    </row>
    <row r="7891" spans="1:4" x14ac:dyDescent="0.35">
      <c r="A7891">
        <v>19.89</v>
      </c>
      <c r="B7891">
        <v>9</v>
      </c>
      <c r="C7891">
        <v>0</v>
      </c>
      <c r="D7891">
        <v>5.3703000000000003</v>
      </c>
    </row>
    <row r="7892" spans="1:4" x14ac:dyDescent="0.35">
      <c r="A7892">
        <v>399.98</v>
      </c>
      <c r="B7892">
        <v>2</v>
      </c>
      <c r="C7892">
        <v>0</v>
      </c>
      <c r="D7892">
        <v>171.99140000000003</v>
      </c>
    </row>
    <row r="7893" spans="1:4" x14ac:dyDescent="0.35">
      <c r="A7893">
        <v>343.84999999999997</v>
      </c>
      <c r="B7893">
        <v>5</v>
      </c>
      <c r="C7893">
        <v>0</v>
      </c>
      <c r="D7893">
        <v>137.54000000000002</v>
      </c>
    </row>
    <row r="7894" spans="1:4" x14ac:dyDescent="0.35">
      <c r="A7894">
        <v>106.32</v>
      </c>
      <c r="B7894">
        <v>3</v>
      </c>
      <c r="C7894">
        <v>0</v>
      </c>
      <c r="D7894">
        <v>49.970399999999991</v>
      </c>
    </row>
    <row r="7895" spans="1:4" x14ac:dyDescent="0.35">
      <c r="A7895">
        <v>13.919999999999998</v>
      </c>
      <c r="B7895">
        <v>3</v>
      </c>
      <c r="C7895">
        <v>0.2</v>
      </c>
      <c r="D7895">
        <v>4.3500000000000005</v>
      </c>
    </row>
    <row r="7896" spans="1:4" x14ac:dyDescent="0.35">
      <c r="A7896">
        <v>82.4</v>
      </c>
      <c r="B7896">
        <v>5</v>
      </c>
      <c r="C7896">
        <v>0</v>
      </c>
      <c r="D7896">
        <v>40.376000000000005</v>
      </c>
    </row>
    <row r="7897" spans="1:4" x14ac:dyDescent="0.35">
      <c r="A7897">
        <v>6.24</v>
      </c>
      <c r="B7897">
        <v>2</v>
      </c>
      <c r="C7897">
        <v>0</v>
      </c>
      <c r="D7897">
        <v>3.0575999999999999</v>
      </c>
    </row>
    <row r="7898" spans="1:4" x14ac:dyDescent="0.35">
      <c r="A7898">
        <v>447.84</v>
      </c>
      <c r="B7898">
        <v>8</v>
      </c>
      <c r="C7898">
        <v>0</v>
      </c>
      <c r="D7898">
        <v>219.44159999999999</v>
      </c>
    </row>
    <row r="7899" spans="1:4" x14ac:dyDescent="0.35">
      <c r="A7899">
        <v>272.048</v>
      </c>
      <c r="B7899">
        <v>7</v>
      </c>
      <c r="C7899">
        <v>0.2</v>
      </c>
      <c r="D7899">
        <v>30.605399999999946</v>
      </c>
    </row>
    <row r="7900" spans="1:4" x14ac:dyDescent="0.35">
      <c r="A7900">
        <v>1614.5820000000003</v>
      </c>
      <c r="B7900">
        <v>6</v>
      </c>
      <c r="C7900">
        <v>0.7</v>
      </c>
      <c r="D7900">
        <v>-1237.8461999999995</v>
      </c>
    </row>
    <row r="7901" spans="1:4" x14ac:dyDescent="0.35">
      <c r="A7901">
        <v>24.320000000000004</v>
      </c>
      <c r="B7901">
        <v>5</v>
      </c>
      <c r="C7901">
        <v>0.2</v>
      </c>
      <c r="D7901">
        <v>9.1199999999999974</v>
      </c>
    </row>
    <row r="7902" spans="1:4" x14ac:dyDescent="0.35">
      <c r="A7902">
        <v>1.5840000000000001</v>
      </c>
      <c r="B7902">
        <v>2</v>
      </c>
      <c r="C7902">
        <v>0.2</v>
      </c>
      <c r="D7902">
        <v>0.47520000000000018</v>
      </c>
    </row>
    <row r="7903" spans="1:4" x14ac:dyDescent="0.35">
      <c r="A7903">
        <v>31.983999999999998</v>
      </c>
      <c r="B7903">
        <v>1</v>
      </c>
      <c r="C7903">
        <v>0.2</v>
      </c>
      <c r="D7903">
        <v>0</v>
      </c>
    </row>
    <row r="7904" spans="1:4" x14ac:dyDescent="0.35">
      <c r="A7904">
        <v>14.76</v>
      </c>
      <c r="B7904">
        <v>5</v>
      </c>
      <c r="C7904">
        <v>0.2</v>
      </c>
      <c r="D7904">
        <v>4.7969999999999988</v>
      </c>
    </row>
    <row r="7905" spans="1:4" x14ac:dyDescent="0.35">
      <c r="A7905">
        <v>423.64799999999997</v>
      </c>
      <c r="B7905">
        <v>2</v>
      </c>
      <c r="C7905">
        <v>0.2</v>
      </c>
      <c r="D7905">
        <v>47.660399999999967</v>
      </c>
    </row>
    <row r="7906" spans="1:4" x14ac:dyDescent="0.35">
      <c r="A7906">
        <v>76.64</v>
      </c>
      <c r="B7906">
        <v>2</v>
      </c>
      <c r="C7906">
        <v>0.2</v>
      </c>
      <c r="D7906">
        <v>26.823999999999995</v>
      </c>
    </row>
    <row r="7907" spans="1:4" x14ac:dyDescent="0.35">
      <c r="A7907">
        <v>4.4640000000000004</v>
      </c>
      <c r="B7907">
        <v>1</v>
      </c>
      <c r="C7907">
        <v>0.2</v>
      </c>
      <c r="D7907">
        <v>1.6739999999999999</v>
      </c>
    </row>
    <row r="7908" spans="1:4" x14ac:dyDescent="0.35">
      <c r="A7908">
        <v>3.9599999999999991</v>
      </c>
      <c r="B7908">
        <v>10</v>
      </c>
      <c r="C7908">
        <v>0.8</v>
      </c>
      <c r="D7908">
        <v>-6.93</v>
      </c>
    </row>
    <row r="7909" spans="1:4" x14ac:dyDescent="0.35">
      <c r="A7909">
        <v>715.64</v>
      </c>
      <c r="B7909">
        <v>2</v>
      </c>
      <c r="C7909">
        <v>0</v>
      </c>
      <c r="D7909">
        <v>178.90999999999997</v>
      </c>
    </row>
    <row r="7910" spans="1:4" x14ac:dyDescent="0.35">
      <c r="A7910">
        <v>268.70400000000001</v>
      </c>
      <c r="B7910">
        <v>3</v>
      </c>
      <c r="C7910">
        <v>0.2</v>
      </c>
      <c r="D7910">
        <v>6.717599999999976</v>
      </c>
    </row>
    <row r="7911" spans="1:4" x14ac:dyDescent="0.35">
      <c r="A7911">
        <v>21.92</v>
      </c>
      <c r="B7911">
        <v>8</v>
      </c>
      <c r="C7911">
        <v>0</v>
      </c>
      <c r="D7911">
        <v>5.9184000000000019</v>
      </c>
    </row>
    <row r="7912" spans="1:4" x14ac:dyDescent="0.35">
      <c r="A7912">
        <v>48.72</v>
      </c>
      <c r="B7912">
        <v>3</v>
      </c>
      <c r="C7912">
        <v>0</v>
      </c>
      <c r="D7912">
        <v>7.3079999999999998</v>
      </c>
    </row>
    <row r="7913" spans="1:4" x14ac:dyDescent="0.35">
      <c r="A7913">
        <v>205.666</v>
      </c>
      <c r="B7913">
        <v>2</v>
      </c>
      <c r="C7913">
        <v>0.15</v>
      </c>
      <c r="D7913">
        <v>-12.097999999999999</v>
      </c>
    </row>
    <row r="7914" spans="1:4" x14ac:dyDescent="0.35">
      <c r="A7914">
        <v>30.344000000000001</v>
      </c>
      <c r="B7914">
        <v>2</v>
      </c>
      <c r="C7914">
        <v>0.6</v>
      </c>
      <c r="D7914">
        <v>-31.861200000000004</v>
      </c>
    </row>
    <row r="7915" spans="1:4" x14ac:dyDescent="0.35">
      <c r="A7915">
        <v>25.695999999999998</v>
      </c>
      <c r="B7915">
        <v>2</v>
      </c>
      <c r="C7915">
        <v>0.2</v>
      </c>
      <c r="D7915">
        <v>1.9271999999999991</v>
      </c>
    </row>
    <row r="7916" spans="1:4" x14ac:dyDescent="0.35">
      <c r="A7916">
        <v>3404.5</v>
      </c>
      <c r="B7916">
        <v>5</v>
      </c>
      <c r="C7916">
        <v>0</v>
      </c>
      <c r="D7916">
        <v>1668.2049999999999</v>
      </c>
    </row>
    <row r="7917" spans="1:4" x14ac:dyDescent="0.35">
      <c r="A7917">
        <v>101.34</v>
      </c>
      <c r="B7917">
        <v>3</v>
      </c>
      <c r="C7917">
        <v>0</v>
      </c>
      <c r="D7917">
        <v>8.1071999999999917</v>
      </c>
    </row>
    <row r="7918" spans="1:4" x14ac:dyDescent="0.35">
      <c r="A7918">
        <v>344.37199999999996</v>
      </c>
      <c r="B7918">
        <v>4</v>
      </c>
      <c r="C7918">
        <v>0.3</v>
      </c>
      <c r="D7918">
        <v>-93.472400000000022</v>
      </c>
    </row>
    <row r="7919" spans="1:4" x14ac:dyDescent="0.35">
      <c r="A7919">
        <v>30.384</v>
      </c>
      <c r="B7919">
        <v>1</v>
      </c>
      <c r="C7919">
        <v>0.2</v>
      </c>
      <c r="D7919">
        <v>3.7979999999999947</v>
      </c>
    </row>
    <row r="7920" spans="1:4" x14ac:dyDescent="0.35">
      <c r="A7920">
        <v>22.847999999999999</v>
      </c>
      <c r="B7920">
        <v>2</v>
      </c>
      <c r="C7920">
        <v>0.2</v>
      </c>
      <c r="D7920">
        <v>7.4255999999999993</v>
      </c>
    </row>
    <row r="7921" spans="1:4" x14ac:dyDescent="0.35">
      <c r="A7921">
        <v>38.619999999999997</v>
      </c>
      <c r="B7921">
        <v>2</v>
      </c>
      <c r="C7921">
        <v>0</v>
      </c>
      <c r="D7921">
        <v>10.813600000000001</v>
      </c>
    </row>
    <row r="7922" spans="1:4" x14ac:dyDescent="0.35">
      <c r="A7922">
        <v>59.98</v>
      </c>
      <c r="B7922">
        <v>2</v>
      </c>
      <c r="C7922">
        <v>0</v>
      </c>
      <c r="D7922">
        <v>10.796399999999998</v>
      </c>
    </row>
    <row r="7923" spans="1:4" x14ac:dyDescent="0.35">
      <c r="A7923">
        <v>174.3</v>
      </c>
      <c r="B7923">
        <v>3</v>
      </c>
      <c r="C7923">
        <v>0</v>
      </c>
      <c r="D7923">
        <v>81.920999999999992</v>
      </c>
    </row>
    <row r="7924" spans="1:4" x14ac:dyDescent="0.35">
      <c r="A7924">
        <v>383.96000000000004</v>
      </c>
      <c r="B7924">
        <v>5</v>
      </c>
      <c r="C7924">
        <v>0.2</v>
      </c>
      <c r="D7924">
        <v>38.396000000000015</v>
      </c>
    </row>
    <row r="7925" spans="1:4" x14ac:dyDescent="0.35">
      <c r="A7925">
        <v>15.570000000000004</v>
      </c>
      <c r="B7925">
        <v>3</v>
      </c>
      <c r="C7925">
        <v>0.7</v>
      </c>
      <c r="D7925">
        <v>-11.417999999999999</v>
      </c>
    </row>
    <row r="7926" spans="1:4" x14ac:dyDescent="0.35">
      <c r="A7926">
        <v>22.32</v>
      </c>
      <c r="B7926">
        <v>4</v>
      </c>
      <c r="C7926">
        <v>0</v>
      </c>
      <c r="D7926">
        <v>10.7136</v>
      </c>
    </row>
    <row r="7927" spans="1:4" x14ac:dyDescent="0.35">
      <c r="A7927">
        <v>103.60000000000001</v>
      </c>
      <c r="B7927">
        <v>7</v>
      </c>
      <c r="C7927">
        <v>0</v>
      </c>
      <c r="D7927">
        <v>51.800000000000004</v>
      </c>
    </row>
    <row r="7928" spans="1:4" x14ac:dyDescent="0.35">
      <c r="A7928">
        <v>2.9699999999999998</v>
      </c>
      <c r="B7928">
        <v>3</v>
      </c>
      <c r="C7928">
        <v>0</v>
      </c>
      <c r="D7928">
        <v>1.3365</v>
      </c>
    </row>
    <row r="7929" spans="1:4" x14ac:dyDescent="0.35">
      <c r="A7929">
        <v>569.99</v>
      </c>
      <c r="B7929">
        <v>1</v>
      </c>
      <c r="C7929">
        <v>0</v>
      </c>
      <c r="D7929">
        <v>170.99699999999996</v>
      </c>
    </row>
    <row r="7930" spans="1:4" x14ac:dyDescent="0.35">
      <c r="A7930">
        <v>50.97</v>
      </c>
      <c r="B7930">
        <v>3</v>
      </c>
      <c r="C7930">
        <v>0</v>
      </c>
      <c r="D7930">
        <v>9.1745999999999981</v>
      </c>
    </row>
    <row r="7931" spans="1:4" x14ac:dyDescent="0.35">
      <c r="A7931">
        <v>298.11599999999999</v>
      </c>
      <c r="B7931">
        <v>6</v>
      </c>
      <c r="C7931">
        <v>0.3</v>
      </c>
      <c r="D7931">
        <v>-4.2588000000000363</v>
      </c>
    </row>
    <row r="7932" spans="1:4" x14ac:dyDescent="0.35">
      <c r="A7932">
        <v>59.519999999999996</v>
      </c>
      <c r="B7932">
        <v>3</v>
      </c>
      <c r="C7932">
        <v>0</v>
      </c>
      <c r="D7932">
        <v>17.855999999999995</v>
      </c>
    </row>
    <row r="7933" spans="1:4" x14ac:dyDescent="0.35">
      <c r="A7933">
        <v>230.28000000000003</v>
      </c>
      <c r="B7933">
        <v>3</v>
      </c>
      <c r="C7933">
        <v>0.2</v>
      </c>
      <c r="D7933">
        <v>23.027999999999992</v>
      </c>
    </row>
    <row r="7934" spans="1:4" x14ac:dyDescent="0.35">
      <c r="A7934">
        <v>105.52</v>
      </c>
      <c r="B7934">
        <v>5</v>
      </c>
      <c r="C7934">
        <v>0.2</v>
      </c>
      <c r="D7934">
        <v>34.293999999999997</v>
      </c>
    </row>
    <row r="7935" spans="1:4" x14ac:dyDescent="0.35">
      <c r="A7935">
        <v>23.36</v>
      </c>
      <c r="B7935">
        <v>2</v>
      </c>
      <c r="C7935">
        <v>0</v>
      </c>
      <c r="D7935">
        <v>11.68</v>
      </c>
    </row>
    <row r="7936" spans="1:4" x14ac:dyDescent="0.35">
      <c r="A7936">
        <v>71.975999999999999</v>
      </c>
      <c r="B7936">
        <v>3</v>
      </c>
      <c r="C7936">
        <v>0.2</v>
      </c>
      <c r="D7936">
        <v>8.9969999999999892</v>
      </c>
    </row>
    <row r="7937" spans="1:4" x14ac:dyDescent="0.35">
      <c r="A7937">
        <v>8.56</v>
      </c>
      <c r="B7937">
        <v>2</v>
      </c>
      <c r="C7937">
        <v>0</v>
      </c>
      <c r="D7937">
        <v>3.8519999999999994</v>
      </c>
    </row>
    <row r="7938" spans="1:4" x14ac:dyDescent="0.35">
      <c r="A7938">
        <v>13.919999999999998</v>
      </c>
      <c r="B7938">
        <v>3</v>
      </c>
      <c r="C7938">
        <v>0.2</v>
      </c>
      <c r="D7938">
        <v>4.8720000000000008</v>
      </c>
    </row>
    <row r="7939" spans="1:4" x14ac:dyDescent="0.35">
      <c r="A7939">
        <v>2518.29</v>
      </c>
      <c r="B7939">
        <v>9</v>
      </c>
      <c r="C7939">
        <v>0</v>
      </c>
      <c r="D7939">
        <v>654.7553999999999</v>
      </c>
    </row>
    <row r="7940" spans="1:4" x14ac:dyDescent="0.35">
      <c r="A7940">
        <v>540.56999999999994</v>
      </c>
      <c r="B7940">
        <v>3</v>
      </c>
      <c r="C7940">
        <v>0</v>
      </c>
      <c r="D7940">
        <v>140.54820000000001</v>
      </c>
    </row>
    <row r="7941" spans="1:4" x14ac:dyDescent="0.35">
      <c r="A7941">
        <v>221.05600000000001</v>
      </c>
      <c r="B7941">
        <v>8</v>
      </c>
      <c r="C7941">
        <v>0.2</v>
      </c>
      <c r="D7941">
        <v>77.369599999999991</v>
      </c>
    </row>
    <row r="7942" spans="1:4" x14ac:dyDescent="0.35">
      <c r="A7942">
        <v>81.424000000000007</v>
      </c>
      <c r="B7942">
        <v>2</v>
      </c>
      <c r="C7942">
        <v>0.2</v>
      </c>
      <c r="D7942">
        <v>-9.1601999999999961</v>
      </c>
    </row>
    <row r="7943" spans="1:4" x14ac:dyDescent="0.35">
      <c r="A7943">
        <v>134.80000000000001</v>
      </c>
      <c r="B7943">
        <v>10</v>
      </c>
      <c r="C7943">
        <v>0</v>
      </c>
      <c r="D7943">
        <v>35.047999999999995</v>
      </c>
    </row>
    <row r="7944" spans="1:4" x14ac:dyDescent="0.35">
      <c r="A7944">
        <v>39.581999999999987</v>
      </c>
      <c r="B7944">
        <v>9</v>
      </c>
      <c r="C7944">
        <v>0.8</v>
      </c>
      <c r="D7944">
        <v>-59.372999999999976</v>
      </c>
    </row>
    <row r="7945" spans="1:4" x14ac:dyDescent="0.35">
      <c r="A7945">
        <v>44.688000000000002</v>
      </c>
      <c r="B7945">
        <v>7</v>
      </c>
      <c r="C7945">
        <v>0.2</v>
      </c>
      <c r="D7945">
        <v>5.0273999999999965</v>
      </c>
    </row>
    <row r="7946" spans="1:4" x14ac:dyDescent="0.35">
      <c r="A7946">
        <v>31.744</v>
      </c>
      <c r="B7946">
        <v>2</v>
      </c>
      <c r="C7946">
        <v>0.2</v>
      </c>
      <c r="D7946">
        <v>2.3808000000000007</v>
      </c>
    </row>
    <row r="7947" spans="1:4" x14ac:dyDescent="0.35">
      <c r="A7947">
        <v>40.97999999999999</v>
      </c>
      <c r="B7947">
        <v>5</v>
      </c>
      <c r="C7947">
        <v>0.8</v>
      </c>
      <c r="D7947">
        <v>-65.567999999999998</v>
      </c>
    </row>
    <row r="7948" spans="1:4" x14ac:dyDescent="0.35">
      <c r="A7948">
        <v>3.1679999999999993</v>
      </c>
      <c r="B7948">
        <v>3</v>
      </c>
      <c r="C7948">
        <v>0.8</v>
      </c>
      <c r="D7948">
        <v>-5.0687999999999995</v>
      </c>
    </row>
    <row r="7949" spans="1:4" x14ac:dyDescent="0.35">
      <c r="A7949">
        <v>18.84</v>
      </c>
      <c r="B7949">
        <v>5</v>
      </c>
      <c r="C7949">
        <v>0.2</v>
      </c>
      <c r="D7949">
        <v>-3.5324999999999998</v>
      </c>
    </row>
    <row r="7950" spans="1:4" x14ac:dyDescent="0.35">
      <c r="A7950">
        <v>362.24999999999994</v>
      </c>
      <c r="B7950">
        <v>6</v>
      </c>
      <c r="C7950">
        <v>0.3</v>
      </c>
      <c r="D7950">
        <v>0</v>
      </c>
    </row>
    <row r="7951" spans="1:4" x14ac:dyDescent="0.35">
      <c r="A7951">
        <v>63.552000000000007</v>
      </c>
      <c r="B7951">
        <v>6</v>
      </c>
      <c r="C7951">
        <v>0.6</v>
      </c>
      <c r="D7951">
        <v>-34.953600000000002</v>
      </c>
    </row>
    <row r="7952" spans="1:4" x14ac:dyDescent="0.35">
      <c r="A7952">
        <v>129.55199999999999</v>
      </c>
      <c r="B7952">
        <v>3</v>
      </c>
      <c r="C7952">
        <v>0.2</v>
      </c>
      <c r="D7952">
        <v>-22.671600000000005</v>
      </c>
    </row>
    <row r="7953" spans="1:4" x14ac:dyDescent="0.35">
      <c r="A7953">
        <v>5.9840000000000009</v>
      </c>
      <c r="B7953">
        <v>2</v>
      </c>
      <c r="C7953">
        <v>0.2</v>
      </c>
      <c r="D7953">
        <v>2.2439999999999998</v>
      </c>
    </row>
    <row r="7954" spans="1:4" x14ac:dyDescent="0.35">
      <c r="A7954">
        <v>861.76</v>
      </c>
      <c r="B7954">
        <v>4</v>
      </c>
      <c r="C7954">
        <v>0</v>
      </c>
      <c r="D7954">
        <v>249.91039999999998</v>
      </c>
    </row>
    <row r="7955" spans="1:4" x14ac:dyDescent="0.35">
      <c r="A7955">
        <v>66.959999999999994</v>
      </c>
      <c r="B7955">
        <v>4</v>
      </c>
      <c r="C7955">
        <v>0</v>
      </c>
      <c r="D7955">
        <v>2.6783999999999963</v>
      </c>
    </row>
    <row r="7956" spans="1:4" x14ac:dyDescent="0.35">
      <c r="A7956">
        <v>6.24</v>
      </c>
      <c r="B7956">
        <v>2</v>
      </c>
      <c r="C7956">
        <v>0</v>
      </c>
      <c r="D7956">
        <v>3.0575999999999999</v>
      </c>
    </row>
    <row r="7957" spans="1:4" x14ac:dyDescent="0.35">
      <c r="A7957">
        <v>435.16800000000006</v>
      </c>
      <c r="B7957">
        <v>4</v>
      </c>
      <c r="C7957">
        <v>0.2</v>
      </c>
      <c r="D7957">
        <v>-59.835600000000042</v>
      </c>
    </row>
    <row r="7958" spans="1:4" x14ac:dyDescent="0.35">
      <c r="A7958">
        <v>14.9</v>
      </c>
      <c r="B7958">
        <v>5</v>
      </c>
      <c r="C7958">
        <v>0</v>
      </c>
      <c r="D7958">
        <v>6.8539999999999992</v>
      </c>
    </row>
    <row r="7959" spans="1:4" x14ac:dyDescent="0.35">
      <c r="A7959">
        <v>15.8</v>
      </c>
      <c r="B7959">
        <v>4</v>
      </c>
      <c r="C7959">
        <v>0</v>
      </c>
      <c r="D7959">
        <v>4.1080000000000005</v>
      </c>
    </row>
    <row r="7960" spans="1:4" x14ac:dyDescent="0.35">
      <c r="A7960">
        <v>72.900000000000006</v>
      </c>
      <c r="B7960">
        <v>5</v>
      </c>
      <c r="C7960">
        <v>0</v>
      </c>
      <c r="D7960">
        <v>26.973000000000003</v>
      </c>
    </row>
    <row r="7961" spans="1:4" x14ac:dyDescent="0.35">
      <c r="A7961">
        <v>206.35200000000003</v>
      </c>
      <c r="B7961">
        <v>3</v>
      </c>
      <c r="C7961">
        <v>0.2</v>
      </c>
      <c r="D7961">
        <v>5.1587999999999852</v>
      </c>
    </row>
    <row r="7962" spans="1:4" x14ac:dyDescent="0.35">
      <c r="A7962">
        <v>7.9920000000000009</v>
      </c>
      <c r="B7962">
        <v>1</v>
      </c>
      <c r="C7962">
        <v>0.2</v>
      </c>
      <c r="D7962">
        <v>2.6972999999999994</v>
      </c>
    </row>
    <row r="7963" spans="1:4" x14ac:dyDescent="0.35">
      <c r="A7963">
        <v>81.360000000000014</v>
      </c>
      <c r="B7963">
        <v>5</v>
      </c>
      <c r="C7963">
        <v>0.2</v>
      </c>
      <c r="D7963">
        <v>-19.323000000000011</v>
      </c>
    </row>
    <row r="7964" spans="1:4" x14ac:dyDescent="0.35">
      <c r="A7964">
        <v>20.232000000000003</v>
      </c>
      <c r="B7964">
        <v>8</v>
      </c>
      <c r="C7964">
        <v>0.7</v>
      </c>
      <c r="D7964">
        <v>-16.185600000000001</v>
      </c>
    </row>
    <row r="7965" spans="1:4" x14ac:dyDescent="0.35">
      <c r="A7965">
        <v>389.05600000000004</v>
      </c>
      <c r="B7965">
        <v>4</v>
      </c>
      <c r="C7965">
        <v>0.2</v>
      </c>
      <c r="D7965">
        <v>48.631999999999948</v>
      </c>
    </row>
    <row r="7966" spans="1:4" x14ac:dyDescent="0.35">
      <c r="A7966">
        <v>20.736000000000004</v>
      </c>
      <c r="B7966">
        <v>4</v>
      </c>
      <c r="C7966">
        <v>0.2</v>
      </c>
      <c r="D7966">
        <v>7.2576000000000001</v>
      </c>
    </row>
    <row r="7967" spans="1:4" x14ac:dyDescent="0.35">
      <c r="A7967">
        <v>41.472000000000008</v>
      </c>
      <c r="B7967">
        <v>8</v>
      </c>
      <c r="C7967">
        <v>0.2</v>
      </c>
      <c r="D7967">
        <v>14.5152</v>
      </c>
    </row>
    <row r="7968" spans="1:4" x14ac:dyDescent="0.35">
      <c r="A7968">
        <v>33.36</v>
      </c>
      <c r="B7968">
        <v>4</v>
      </c>
      <c r="C7968">
        <v>0</v>
      </c>
      <c r="D7968">
        <v>16.68</v>
      </c>
    </row>
    <row r="7969" spans="1:4" x14ac:dyDescent="0.35">
      <c r="A7969">
        <v>90.882000000000005</v>
      </c>
      <c r="B7969">
        <v>3</v>
      </c>
      <c r="C7969">
        <v>0.7</v>
      </c>
      <c r="D7969">
        <v>-190.85220000000004</v>
      </c>
    </row>
    <row r="7970" spans="1:4" x14ac:dyDescent="0.35">
      <c r="A7970">
        <v>15.991999999999999</v>
      </c>
      <c r="B7970">
        <v>1</v>
      </c>
      <c r="C7970">
        <v>0.2</v>
      </c>
      <c r="D7970">
        <v>-2.9985000000000022</v>
      </c>
    </row>
    <row r="7971" spans="1:4" x14ac:dyDescent="0.35">
      <c r="A7971">
        <v>120.78399999999999</v>
      </c>
      <c r="B7971">
        <v>1</v>
      </c>
      <c r="C7971">
        <v>0.2</v>
      </c>
      <c r="D7971">
        <v>13.588199999999986</v>
      </c>
    </row>
    <row r="7972" spans="1:4" x14ac:dyDescent="0.35">
      <c r="A7972">
        <v>519.79200000000003</v>
      </c>
      <c r="B7972">
        <v>4</v>
      </c>
      <c r="C7972">
        <v>0.4</v>
      </c>
      <c r="D7972">
        <v>-112.62159999999994</v>
      </c>
    </row>
    <row r="7973" spans="1:4" x14ac:dyDescent="0.35">
      <c r="A7973">
        <v>31.176000000000002</v>
      </c>
      <c r="B7973">
        <v>3</v>
      </c>
      <c r="C7973">
        <v>0.2</v>
      </c>
      <c r="D7973">
        <v>-5.4558000000000035</v>
      </c>
    </row>
    <row r="7974" spans="1:4" x14ac:dyDescent="0.35">
      <c r="A7974">
        <v>10.368000000000002</v>
      </c>
      <c r="B7974">
        <v>2</v>
      </c>
      <c r="C7974">
        <v>0.2</v>
      </c>
      <c r="D7974">
        <v>3.6288</v>
      </c>
    </row>
    <row r="7975" spans="1:4" x14ac:dyDescent="0.35">
      <c r="A7975">
        <v>2.7240000000000006</v>
      </c>
      <c r="B7975">
        <v>2</v>
      </c>
      <c r="C7975">
        <v>0.7</v>
      </c>
      <c r="D7975">
        <v>-1.9067999999999996</v>
      </c>
    </row>
    <row r="7976" spans="1:4" x14ac:dyDescent="0.35">
      <c r="A7976">
        <v>254.35200000000003</v>
      </c>
      <c r="B7976">
        <v>3</v>
      </c>
      <c r="C7976">
        <v>0.2</v>
      </c>
      <c r="D7976">
        <v>0</v>
      </c>
    </row>
    <row r="7977" spans="1:4" x14ac:dyDescent="0.35">
      <c r="A7977">
        <v>3.762</v>
      </c>
      <c r="B7977">
        <v>3</v>
      </c>
      <c r="C7977">
        <v>0.7</v>
      </c>
      <c r="D7977">
        <v>-2.758799999999999</v>
      </c>
    </row>
    <row r="7978" spans="1:4" x14ac:dyDescent="0.35">
      <c r="A7978">
        <v>10.272000000000002</v>
      </c>
      <c r="B7978">
        <v>3</v>
      </c>
      <c r="C7978">
        <v>0.2</v>
      </c>
      <c r="D7978">
        <v>3.2099999999999982</v>
      </c>
    </row>
    <row r="7979" spans="1:4" x14ac:dyDescent="0.35">
      <c r="A7979">
        <v>659.97</v>
      </c>
      <c r="B7979">
        <v>3</v>
      </c>
      <c r="C7979">
        <v>0</v>
      </c>
      <c r="D7979">
        <v>197.99099999999996</v>
      </c>
    </row>
    <row r="7980" spans="1:4" x14ac:dyDescent="0.35">
      <c r="A7980">
        <v>113.72999999999999</v>
      </c>
      <c r="B7980">
        <v>3</v>
      </c>
      <c r="C7980">
        <v>0</v>
      </c>
      <c r="D7980">
        <v>32.981699999999989</v>
      </c>
    </row>
    <row r="7981" spans="1:4" x14ac:dyDescent="0.35">
      <c r="A7981">
        <v>5.1040000000000001</v>
      </c>
      <c r="B7981">
        <v>1</v>
      </c>
      <c r="C7981">
        <v>0.2</v>
      </c>
      <c r="D7981">
        <v>1.6587999999999996</v>
      </c>
    </row>
    <row r="7982" spans="1:4" x14ac:dyDescent="0.35">
      <c r="A7982">
        <v>16.448</v>
      </c>
      <c r="B7982">
        <v>2</v>
      </c>
      <c r="C7982">
        <v>0.2</v>
      </c>
      <c r="D7982">
        <v>5.5511999999999979</v>
      </c>
    </row>
    <row r="7983" spans="1:4" x14ac:dyDescent="0.35">
      <c r="A7983">
        <v>81.92</v>
      </c>
      <c r="B7983">
        <v>4</v>
      </c>
      <c r="C7983">
        <v>0</v>
      </c>
      <c r="D7983">
        <v>22.118400000000001</v>
      </c>
    </row>
    <row r="7984" spans="1:4" x14ac:dyDescent="0.35">
      <c r="A7984">
        <v>254.89999999999998</v>
      </c>
      <c r="B7984">
        <v>5</v>
      </c>
      <c r="C7984">
        <v>0</v>
      </c>
      <c r="D7984">
        <v>76.469999999999985</v>
      </c>
    </row>
    <row r="7985" spans="1:4" x14ac:dyDescent="0.35">
      <c r="A7985">
        <v>15.120000000000001</v>
      </c>
      <c r="B7985">
        <v>5</v>
      </c>
      <c r="C7985">
        <v>0.2</v>
      </c>
      <c r="D7985">
        <v>4.9139999999999988</v>
      </c>
    </row>
    <row r="7986" spans="1:4" x14ac:dyDescent="0.35">
      <c r="A7986">
        <v>7.8719999999999999</v>
      </c>
      <c r="B7986">
        <v>3</v>
      </c>
      <c r="C7986">
        <v>0.2</v>
      </c>
      <c r="D7986">
        <v>0.88559999999999883</v>
      </c>
    </row>
    <row r="7987" spans="1:4" x14ac:dyDescent="0.35">
      <c r="A7987">
        <v>8.32</v>
      </c>
      <c r="B7987">
        <v>5</v>
      </c>
      <c r="C7987">
        <v>0.2</v>
      </c>
      <c r="D7987">
        <v>2.8079999999999998</v>
      </c>
    </row>
    <row r="7988" spans="1:4" x14ac:dyDescent="0.35">
      <c r="A7988">
        <v>89.949999999999989</v>
      </c>
      <c r="B7988">
        <v>5</v>
      </c>
      <c r="C7988">
        <v>0</v>
      </c>
      <c r="D7988">
        <v>43.175999999999995</v>
      </c>
    </row>
    <row r="7989" spans="1:4" x14ac:dyDescent="0.35">
      <c r="A7989">
        <v>25.2</v>
      </c>
      <c r="B7989">
        <v>4</v>
      </c>
      <c r="C7989">
        <v>0</v>
      </c>
      <c r="D7989">
        <v>11.591999999999999</v>
      </c>
    </row>
    <row r="7990" spans="1:4" x14ac:dyDescent="0.35">
      <c r="A7990">
        <v>37.589999999999996</v>
      </c>
      <c r="B7990">
        <v>3</v>
      </c>
      <c r="C7990">
        <v>0</v>
      </c>
      <c r="D7990">
        <v>17.667299999999997</v>
      </c>
    </row>
    <row r="7991" spans="1:4" x14ac:dyDescent="0.35">
      <c r="A7991">
        <v>14.97</v>
      </c>
      <c r="B7991">
        <v>1</v>
      </c>
      <c r="C7991">
        <v>0</v>
      </c>
      <c r="D7991">
        <v>4.1916000000000011</v>
      </c>
    </row>
    <row r="7992" spans="1:4" x14ac:dyDescent="0.35">
      <c r="A7992">
        <v>1.98</v>
      </c>
      <c r="B7992">
        <v>2</v>
      </c>
      <c r="C7992">
        <v>0</v>
      </c>
      <c r="D7992">
        <v>0.89100000000000001</v>
      </c>
    </row>
    <row r="7993" spans="1:4" x14ac:dyDescent="0.35">
      <c r="A7993">
        <v>39.936000000000007</v>
      </c>
      <c r="B7993">
        <v>4</v>
      </c>
      <c r="C7993">
        <v>0.7</v>
      </c>
      <c r="D7993">
        <v>-26.623999999999995</v>
      </c>
    </row>
    <row r="7994" spans="1:4" x14ac:dyDescent="0.35">
      <c r="A7994">
        <v>18.463999999999999</v>
      </c>
      <c r="B7994">
        <v>2</v>
      </c>
      <c r="C7994">
        <v>0.2</v>
      </c>
      <c r="D7994">
        <v>2.3079999999999998</v>
      </c>
    </row>
    <row r="7995" spans="1:4" x14ac:dyDescent="0.35">
      <c r="A7995">
        <v>4.8960000000000008</v>
      </c>
      <c r="B7995">
        <v>3</v>
      </c>
      <c r="C7995">
        <v>0.7</v>
      </c>
      <c r="D7995">
        <v>-3.4271999999999991</v>
      </c>
    </row>
    <row r="7996" spans="1:4" x14ac:dyDescent="0.35">
      <c r="A7996">
        <v>145.76400000000001</v>
      </c>
      <c r="B7996">
        <v>6</v>
      </c>
      <c r="C7996">
        <v>0.7</v>
      </c>
      <c r="D7996">
        <v>-247.79879999999997</v>
      </c>
    </row>
    <row r="7997" spans="1:4" x14ac:dyDescent="0.35">
      <c r="A7997">
        <v>9.6120000000000001</v>
      </c>
      <c r="B7997">
        <v>6</v>
      </c>
      <c r="C7997">
        <v>0.7</v>
      </c>
      <c r="D7997">
        <v>-7.3691999999999993</v>
      </c>
    </row>
    <row r="7998" spans="1:4" x14ac:dyDescent="0.35">
      <c r="A7998">
        <v>199.75</v>
      </c>
      <c r="B7998">
        <v>5</v>
      </c>
      <c r="C7998">
        <v>0</v>
      </c>
      <c r="D7998">
        <v>87.890000000000015</v>
      </c>
    </row>
    <row r="7999" spans="1:4" x14ac:dyDescent="0.35">
      <c r="A7999">
        <v>1673.1839999999997</v>
      </c>
      <c r="B7999">
        <v>12</v>
      </c>
      <c r="C7999">
        <v>0.2</v>
      </c>
      <c r="D7999">
        <v>20.914800000000014</v>
      </c>
    </row>
    <row r="8000" spans="1:4" x14ac:dyDescent="0.35">
      <c r="A8000">
        <v>12.18</v>
      </c>
      <c r="B8000">
        <v>7</v>
      </c>
      <c r="C8000">
        <v>0</v>
      </c>
      <c r="D8000">
        <v>3.8975999999999997</v>
      </c>
    </row>
    <row r="8001" spans="1:4" x14ac:dyDescent="0.35">
      <c r="A8001">
        <v>57.68</v>
      </c>
      <c r="B8001">
        <v>4</v>
      </c>
      <c r="C8001">
        <v>0</v>
      </c>
      <c r="D8001">
        <v>19.034399999999998</v>
      </c>
    </row>
    <row r="8002" spans="1:4" x14ac:dyDescent="0.35">
      <c r="A8002">
        <v>263.95999999999998</v>
      </c>
      <c r="B8002">
        <v>4</v>
      </c>
      <c r="C8002">
        <v>0</v>
      </c>
      <c r="D8002">
        <v>76.548399999999987</v>
      </c>
    </row>
    <row r="8003" spans="1:4" x14ac:dyDescent="0.35">
      <c r="A8003">
        <v>299.94</v>
      </c>
      <c r="B8003">
        <v>6</v>
      </c>
      <c r="C8003">
        <v>0</v>
      </c>
      <c r="D8003">
        <v>128.97420000000002</v>
      </c>
    </row>
    <row r="8004" spans="1:4" x14ac:dyDescent="0.35">
      <c r="A8004">
        <v>25.76</v>
      </c>
      <c r="B8004">
        <v>7</v>
      </c>
      <c r="C8004">
        <v>0</v>
      </c>
      <c r="D8004">
        <v>0.51519999999999921</v>
      </c>
    </row>
    <row r="8005" spans="1:4" x14ac:dyDescent="0.35">
      <c r="A8005">
        <v>271.89999999999998</v>
      </c>
      <c r="B8005">
        <v>2</v>
      </c>
      <c r="C8005">
        <v>0</v>
      </c>
      <c r="D8005">
        <v>78.850999999999971</v>
      </c>
    </row>
    <row r="8006" spans="1:4" x14ac:dyDescent="0.35">
      <c r="A8006">
        <v>45.839999999999996</v>
      </c>
      <c r="B8006">
        <v>3</v>
      </c>
      <c r="C8006">
        <v>0</v>
      </c>
      <c r="D8006">
        <v>15.585599999999999</v>
      </c>
    </row>
    <row r="8007" spans="1:4" x14ac:dyDescent="0.35">
      <c r="A8007">
        <v>9.82</v>
      </c>
      <c r="B8007">
        <v>2</v>
      </c>
      <c r="C8007">
        <v>0</v>
      </c>
      <c r="D8007">
        <v>3.2405999999999997</v>
      </c>
    </row>
    <row r="8008" spans="1:4" x14ac:dyDescent="0.35">
      <c r="A8008">
        <v>93.36</v>
      </c>
      <c r="B8008">
        <v>12</v>
      </c>
      <c r="C8008">
        <v>0</v>
      </c>
      <c r="D8008">
        <v>0.93359999999999843</v>
      </c>
    </row>
    <row r="8009" spans="1:4" x14ac:dyDescent="0.35">
      <c r="A8009">
        <v>541.24</v>
      </c>
      <c r="B8009">
        <v>4</v>
      </c>
      <c r="C8009">
        <v>0</v>
      </c>
      <c r="D8009">
        <v>5.4124000000000478</v>
      </c>
    </row>
    <row r="8010" spans="1:4" x14ac:dyDescent="0.35">
      <c r="A8010">
        <v>106.32</v>
      </c>
      <c r="B8010">
        <v>3</v>
      </c>
      <c r="C8010">
        <v>0</v>
      </c>
      <c r="D8010">
        <v>49.970399999999991</v>
      </c>
    </row>
    <row r="8011" spans="1:4" x14ac:dyDescent="0.35">
      <c r="A8011">
        <v>1323.8999999999999</v>
      </c>
      <c r="B8011">
        <v>5</v>
      </c>
      <c r="C8011">
        <v>0</v>
      </c>
      <c r="D8011">
        <v>383.93099999999993</v>
      </c>
    </row>
    <row r="8012" spans="1:4" x14ac:dyDescent="0.35">
      <c r="A8012">
        <v>126.624</v>
      </c>
      <c r="B8012">
        <v>6</v>
      </c>
      <c r="C8012">
        <v>0.2</v>
      </c>
      <c r="D8012">
        <v>41.152799999999992</v>
      </c>
    </row>
    <row r="8013" spans="1:4" x14ac:dyDescent="0.35">
      <c r="A8013">
        <v>125.944</v>
      </c>
      <c r="B8013">
        <v>7</v>
      </c>
      <c r="C8013">
        <v>0.2</v>
      </c>
      <c r="D8013">
        <v>15.742999999999984</v>
      </c>
    </row>
    <row r="8014" spans="1:4" x14ac:dyDescent="0.35">
      <c r="A8014">
        <v>663.92</v>
      </c>
      <c r="B8014">
        <v>5</v>
      </c>
      <c r="C8014">
        <v>0.2</v>
      </c>
      <c r="D8014">
        <v>207.47499999999994</v>
      </c>
    </row>
    <row r="8015" spans="1:4" x14ac:dyDescent="0.35">
      <c r="A8015">
        <v>120</v>
      </c>
      <c r="B8015">
        <v>8</v>
      </c>
      <c r="C8015">
        <v>0</v>
      </c>
      <c r="D8015">
        <v>13.200000000000003</v>
      </c>
    </row>
    <row r="8016" spans="1:4" x14ac:dyDescent="0.35">
      <c r="A8016">
        <v>3.29</v>
      </c>
      <c r="B8016">
        <v>1</v>
      </c>
      <c r="C8016">
        <v>0</v>
      </c>
      <c r="D8016">
        <v>1.4804999999999999</v>
      </c>
    </row>
    <row r="8017" spans="1:4" x14ac:dyDescent="0.35">
      <c r="A8017">
        <v>18.84</v>
      </c>
      <c r="B8017">
        <v>3</v>
      </c>
      <c r="C8017">
        <v>0</v>
      </c>
      <c r="D8017">
        <v>6.0287999999999995</v>
      </c>
    </row>
    <row r="8018" spans="1:4" x14ac:dyDescent="0.35">
      <c r="A8018">
        <v>60.672000000000011</v>
      </c>
      <c r="B8018">
        <v>6</v>
      </c>
      <c r="C8018">
        <v>0.2</v>
      </c>
      <c r="D8018">
        <v>12.892799999999998</v>
      </c>
    </row>
    <row r="8019" spans="1:4" x14ac:dyDescent="0.35">
      <c r="A8019">
        <v>30.816000000000003</v>
      </c>
      <c r="B8019">
        <v>9</v>
      </c>
      <c r="C8019">
        <v>0.2</v>
      </c>
      <c r="D8019">
        <v>2.6964000000000006</v>
      </c>
    </row>
    <row r="8020" spans="1:4" x14ac:dyDescent="0.35">
      <c r="A8020">
        <v>52.792000000000002</v>
      </c>
      <c r="B8020">
        <v>1</v>
      </c>
      <c r="C8020">
        <v>0.2</v>
      </c>
      <c r="D8020">
        <v>4.6193000000000026</v>
      </c>
    </row>
    <row r="8021" spans="1:4" x14ac:dyDescent="0.35">
      <c r="A8021">
        <v>83.9</v>
      </c>
      <c r="B8021">
        <v>10</v>
      </c>
      <c r="C8021">
        <v>0</v>
      </c>
      <c r="D8021">
        <v>20.975000000000001</v>
      </c>
    </row>
    <row r="8022" spans="1:4" x14ac:dyDescent="0.35">
      <c r="A8022">
        <v>11.76</v>
      </c>
      <c r="B8022">
        <v>2</v>
      </c>
      <c r="C8022">
        <v>0</v>
      </c>
      <c r="D8022">
        <v>5.7623999999999995</v>
      </c>
    </row>
    <row r="8023" spans="1:4" x14ac:dyDescent="0.35">
      <c r="A8023">
        <v>4.9919999999999991</v>
      </c>
      <c r="B8023">
        <v>3</v>
      </c>
      <c r="C8023">
        <v>0.8</v>
      </c>
      <c r="D8023">
        <v>-12.979200000000002</v>
      </c>
    </row>
    <row r="8024" spans="1:4" x14ac:dyDescent="0.35">
      <c r="A8024">
        <v>87.92</v>
      </c>
      <c r="B8024">
        <v>5</v>
      </c>
      <c r="C8024">
        <v>0.2</v>
      </c>
      <c r="D8024">
        <v>29.673000000000005</v>
      </c>
    </row>
    <row r="8025" spans="1:4" x14ac:dyDescent="0.35">
      <c r="A8025">
        <v>657.93</v>
      </c>
      <c r="B8025">
        <v>5</v>
      </c>
      <c r="C8025">
        <v>0.3</v>
      </c>
      <c r="D8025">
        <v>-93.989999999999952</v>
      </c>
    </row>
    <row r="8026" spans="1:4" x14ac:dyDescent="0.35">
      <c r="A8026">
        <v>1.0439999999999998</v>
      </c>
      <c r="B8026">
        <v>1</v>
      </c>
      <c r="C8026">
        <v>0.8</v>
      </c>
      <c r="D8026">
        <v>-1.8270000000000004</v>
      </c>
    </row>
    <row r="8027" spans="1:4" x14ac:dyDescent="0.35">
      <c r="A8027">
        <v>210.68</v>
      </c>
      <c r="B8027">
        <v>2</v>
      </c>
      <c r="C8027">
        <v>0</v>
      </c>
      <c r="D8027">
        <v>50.563199999999995</v>
      </c>
    </row>
    <row r="8028" spans="1:4" x14ac:dyDescent="0.35">
      <c r="A8028">
        <v>78.8</v>
      </c>
      <c r="B8028">
        <v>1</v>
      </c>
      <c r="C8028">
        <v>0</v>
      </c>
      <c r="D8028">
        <v>1.5760000000000076</v>
      </c>
    </row>
    <row r="8029" spans="1:4" x14ac:dyDescent="0.35">
      <c r="A8029">
        <v>19.989999999999998</v>
      </c>
      <c r="B8029">
        <v>1</v>
      </c>
      <c r="C8029">
        <v>0</v>
      </c>
      <c r="D8029">
        <v>6.796599999999998</v>
      </c>
    </row>
    <row r="8030" spans="1:4" x14ac:dyDescent="0.35">
      <c r="A8030">
        <v>772.68</v>
      </c>
      <c r="B8030">
        <v>4</v>
      </c>
      <c r="C8030">
        <v>0</v>
      </c>
      <c r="D8030">
        <v>108.17520000000002</v>
      </c>
    </row>
    <row r="8031" spans="1:4" x14ac:dyDescent="0.35">
      <c r="A8031">
        <v>106.08000000000001</v>
      </c>
      <c r="B8031">
        <v>6</v>
      </c>
      <c r="C8031">
        <v>0.2</v>
      </c>
      <c r="D8031">
        <v>-9.2819999999999965</v>
      </c>
    </row>
    <row r="8032" spans="1:4" x14ac:dyDescent="0.35">
      <c r="A8032">
        <v>23.076000000000001</v>
      </c>
      <c r="B8032">
        <v>3</v>
      </c>
      <c r="C8032">
        <v>0.6</v>
      </c>
      <c r="D8032">
        <v>-10.961100000000002</v>
      </c>
    </row>
    <row r="8033" spans="1:4" x14ac:dyDescent="0.35">
      <c r="A8033">
        <v>25.920000000000005</v>
      </c>
      <c r="B8033">
        <v>5</v>
      </c>
      <c r="C8033">
        <v>0.2</v>
      </c>
      <c r="D8033">
        <v>9.0719999999999992</v>
      </c>
    </row>
    <row r="8034" spans="1:4" x14ac:dyDescent="0.35">
      <c r="A8034">
        <v>47.952000000000005</v>
      </c>
      <c r="B8034">
        <v>3</v>
      </c>
      <c r="C8034">
        <v>0.2</v>
      </c>
      <c r="D8034">
        <v>16.183799999999998</v>
      </c>
    </row>
    <row r="8035" spans="1:4" x14ac:dyDescent="0.35">
      <c r="A8035">
        <v>0.98399999999999976</v>
      </c>
      <c r="B8035">
        <v>2</v>
      </c>
      <c r="C8035">
        <v>0.8</v>
      </c>
      <c r="D8035">
        <v>-1.476</v>
      </c>
    </row>
    <row r="8036" spans="1:4" x14ac:dyDescent="0.35">
      <c r="A8036">
        <v>75.384000000000015</v>
      </c>
      <c r="B8036">
        <v>9</v>
      </c>
      <c r="C8036">
        <v>0.6</v>
      </c>
      <c r="D8036">
        <v>-20.730599999999995</v>
      </c>
    </row>
    <row r="8037" spans="1:4" x14ac:dyDescent="0.35">
      <c r="A8037">
        <v>4.6079999999999997</v>
      </c>
      <c r="B8037">
        <v>2</v>
      </c>
      <c r="C8037">
        <v>0.2</v>
      </c>
      <c r="D8037">
        <v>1.6704000000000001</v>
      </c>
    </row>
    <row r="8038" spans="1:4" x14ac:dyDescent="0.35">
      <c r="A8038">
        <v>37.68</v>
      </c>
      <c r="B8038">
        <v>6</v>
      </c>
      <c r="C8038">
        <v>0</v>
      </c>
      <c r="D8038">
        <v>16.955999999999996</v>
      </c>
    </row>
    <row r="8039" spans="1:4" x14ac:dyDescent="0.35">
      <c r="A8039">
        <v>41.910000000000004</v>
      </c>
      <c r="B8039">
        <v>3</v>
      </c>
      <c r="C8039">
        <v>0</v>
      </c>
      <c r="D8039">
        <v>10.896600000000003</v>
      </c>
    </row>
    <row r="8040" spans="1:4" x14ac:dyDescent="0.35">
      <c r="A8040">
        <v>435.99900000000002</v>
      </c>
      <c r="B8040">
        <v>3</v>
      </c>
      <c r="C8040">
        <v>0.15</v>
      </c>
      <c r="D8040">
        <v>5.1293999999999755</v>
      </c>
    </row>
    <row r="8041" spans="1:4" x14ac:dyDescent="0.35">
      <c r="A8041">
        <v>388.70400000000006</v>
      </c>
      <c r="B8041">
        <v>6</v>
      </c>
      <c r="C8041">
        <v>0.2</v>
      </c>
      <c r="D8041">
        <v>38.870400000000018</v>
      </c>
    </row>
    <row r="8042" spans="1:4" x14ac:dyDescent="0.35">
      <c r="A8042">
        <v>572.58000000000004</v>
      </c>
      <c r="B8042">
        <v>6</v>
      </c>
      <c r="C8042">
        <v>0</v>
      </c>
      <c r="D8042">
        <v>34.354799999999955</v>
      </c>
    </row>
    <row r="8043" spans="1:4" x14ac:dyDescent="0.35">
      <c r="A8043">
        <v>33.18</v>
      </c>
      <c r="B8043">
        <v>2</v>
      </c>
      <c r="C8043">
        <v>0</v>
      </c>
      <c r="D8043">
        <v>11.613</v>
      </c>
    </row>
    <row r="8044" spans="1:4" x14ac:dyDescent="0.35">
      <c r="A8044">
        <v>63.88</v>
      </c>
      <c r="B8044">
        <v>4</v>
      </c>
      <c r="C8044">
        <v>0</v>
      </c>
      <c r="D8044">
        <v>24.913200000000003</v>
      </c>
    </row>
    <row r="8045" spans="1:4" x14ac:dyDescent="0.35">
      <c r="A8045">
        <v>26.72</v>
      </c>
      <c r="B8045">
        <v>1</v>
      </c>
      <c r="C8045">
        <v>0</v>
      </c>
      <c r="D8045">
        <v>11.756800000000002</v>
      </c>
    </row>
    <row r="8046" spans="1:4" x14ac:dyDescent="0.35">
      <c r="A8046">
        <v>295.05599999999998</v>
      </c>
      <c r="B8046">
        <v>9</v>
      </c>
      <c r="C8046">
        <v>0.2</v>
      </c>
      <c r="D8046">
        <v>106.95779999999998</v>
      </c>
    </row>
    <row r="8047" spans="1:4" x14ac:dyDescent="0.35">
      <c r="A8047">
        <v>393.25</v>
      </c>
      <c r="B8047">
        <v>5</v>
      </c>
      <c r="C8047">
        <v>0</v>
      </c>
      <c r="D8047">
        <v>129.77249999999998</v>
      </c>
    </row>
    <row r="8048" spans="1:4" x14ac:dyDescent="0.35">
      <c r="A8048">
        <v>2.2140000000000004</v>
      </c>
      <c r="B8048">
        <v>3</v>
      </c>
      <c r="C8048">
        <v>0.7</v>
      </c>
      <c r="D8048">
        <v>-1.4760000000000004</v>
      </c>
    </row>
    <row r="8049" spans="1:4" x14ac:dyDescent="0.35">
      <c r="A8049">
        <v>16.272000000000002</v>
      </c>
      <c r="B8049">
        <v>3</v>
      </c>
      <c r="C8049">
        <v>0.2</v>
      </c>
      <c r="D8049">
        <v>5.2883999999999984</v>
      </c>
    </row>
    <row r="8050" spans="1:4" x14ac:dyDescent="0.35">
      <c r="A8050">
        <v>706.86</v>
      </c>
      <c r="B8050">
        <v>7</v>
      </c>
      <c r="C8050">
        <v>0</v>
      </c>
      <c r="D8050">
        <v>197.92079999999999</v>
      </c>
    </row>
    <row r="8051" spans="1:4" x14ac:dyDescent="0.35">
      <c r="A8051">
        <v>5.9700000000000006</v>
      </c>
      <c r="B8051">
        <v>5</v>
      </c>
      <c r="C8051">
        <v>0.7</v>
      </c>
      <c r="D8051">
        <v>-4.577</v>
      </c>
    </row>
    <row r="8052" spans="1:4" x14ac:dyDescent="0.35">
      <c r="A8052">
        <v>21.184000000000001</v>
      </c>
      <c r="B8052">
        <v>1</v>
      </c>
      <c r="C8052">
        <v>0.2</v>
      </c>
      <c r="D8052">
        <v>4.7664</v>
      </c>
    </row>
    <row r="8053" spans="1:4" x14ac:dyDescent="0.35">
      <c r="A8053">
        <v>41.375999999999998</v>
      </c>
      <c r="B8053">
        <v>6</v>
      </c>
      <c r="C8053">
        <v>0.2</v>
      </c>
      <c r="D8053">
        <v>3.1032000000000011</v>
      </c>
    </row>
    <row r="8054" spans="1:4" x14ac:dyDescent="0.35">
      <c r="A8054">
        <v>17.940000000000001</v>
      </c>
      <c r="B8054">
        <v>3</v>
      </c>
      <c r="C8054">
        <v>0</v>
      </c>
      <c r="D8054">
        <v>4.4850000000000003</v>
      </c>
    </row>
    <row r="8055" spans="1:4" x14ac:dyDescent="0.35">
      <c r="A8055">
        <v>2.6550000000000002</v>
      </c>
      <c r="B8055">
        <v>1</v>
      </c>
      <c r="C8055">
        <v>0.7</v>
      </c>
      <c r="D8055">
        <v>-1.8584999999999994</v>
      </c>
    </row>
    <row r="8056" spans="1:4" x14ac:dyDescent="0.35">
      <c r="A8056">
        <v>892.35</v>
      </c>
      <c r="B8056">
        <v>5</v>
      </c>
      <c r="C8056">
        <v>0</v>
      </c>
      <c r="D8056">
        <v>267.70499999999993</v>
      </c>
    </row>
    <row r="8057" spans="1:4" x14ac:dyDescent="0.35">
      <c r="A8057">
        <v>307.666</v>
      </c>
      <c r="B8057">
        <v>2</v>
      </c>
      <c r="C8057">
        <v>0.15</v>
      </c>
      <c r="D8057">
        <v>28.956799999999973</v>
      </c>
    </row>
    <row r="8058" spans="1:4" x14ac:dyDescent="0.35">
      <c r="A8058">
        <v>728.82</v>
      </c>
      <c r="B8058">
        <v>9</v>
      </c>
      <c r="C8058">
        <v>0</v>
      </c>
      <c r="D8058">
        <v>29.152799999999971</v>
      </c>
    </row>
    <row r="8059" spans="1:4" x14ac:dyDescent="0.35">
      <c r="A8059">
        <v>41.36</v>
      </c>
      <c r="B8059">
        <v>5</v>
      </c>
      <c r="C8059">
        <v>0.2</v>
      </c>
      <c r="D8059">
        <v>13.959</v>
      </c>
    </row>
    <row r="8060" spans="1:4" x14ac:dyDescent="0.35">
      <c r="A8060">
        <v>43.176000000000002</v>
      </c>
      <c r="B8060">
        <v>3</v>
      </c>
      <c r="C8060">
        <v>0.2</v>
      </c>
      <c r="D8060">
        <v>15.111599999999999</v>
      </c>
    </row>
    <row r="8061" spans="1:4" x14ac:dyDescent="0.35">
      <c r="A8061">
        <v>4.16</v>
      </c>
      <c r="B8061">
        <v>2</v>
      </c>
      <c r="C8061">
        <v>0</v>
      </c>
      <c r="D8061">
        <v>1.7472000000000003</v>
      </c>
    </row>
    <row r="8062" spans="1:4" x14ac:dyDescent="0.35">
      <c r="A8062">
        <v>61.4</v>
      </c>
      <c r="B8062">
        <v>5</v>
      </c>
      <c r="C8062">
        <v>0</v>
      </c>
      <c r="D8062">
        <v>28.857999999999997</v>
      </c>
    </row>
    <row r="8063" spans="1:4" x14ac:dyDescent="0.35">
      <c r="A8063">
        <v>24.448</v>
      </c>
      <c r="B8063">
        <v>2</v>
      </c>
      <c r="C8063">
        <v>0.2</v>
      </c>
      <c r="D8063">
        <v>8.8623999999999992</v>
      </c>
    </row>
    <row r="8064" spans="1:4" x14ac:dyDescent="0.35">
      <c r="A8064">
        <v>263.95999999999998</v>
      </c>
      <c r="B8064">
        <v>4</v>
      </c>
      <c r="C8064">
        <v>0</v>
      </c>
      <c r="D8064">
        <v>71.269200000000012</v>
      </c>
    </row>
    <row r="8065" spans="1:4" x14ac:dyDescent="0.35">
      <c r="A8065">
        <v>359.96999999999997</v>
      </c>
      <c r="B8065">
        <v>3</v>
      </c>
      <c r="C8065">
        <v>0</v>
      </c>
      <c r="D8065">
        <v>100.7916</v>
      </c>
    </row>
    <row r="8066" spans="1:4" x14ac:dyDescent="0.35">
      <c r="A8066">
        <v>12.96</v>
      </c>
      <c r="B8066">
        <v>2</v>
      </c>
      <c r="C8066">
        <v>0</v>
      </c>
      <c r="D8066">
        <v>6.2208000000000006</v>
      </c>
    </row>
    <row r="8067" spans="1:4" x14ac:dyDescent="0.35">
      <c r="A8067">
        <v>116.82</v>
      </c>
      <c r="B8067">
        <v>3</v>
      </c>
      <c r="C8067">
        <v>0</v>
      </c>
      <c r="D8067">
        <v>5.8409999999999869</v>
      </c>
    </row>
    <row r="8068" spans="1:4" x14ac:dyDescent="0.35">
      <c r="A8068">
        <v>276.78400000000005</v>
      </c>
      <c r="B8068">
        <v>2</v>
      </c>
      <c r="C8068">
        <v>0.2</v>
      </c>
      <c r="D8068">
        <v>89.954799999999992</v>
      </c>
    </row>
    <row r="8069" spans="1:4" x14ac:dyDescent="0.35">
      <c r="A8069">
        <v>239.96999999999997</v>
      </c>
      <c r="B8069">
        <v>3</v>
      </c>
      <c r="C8069">
        <v>0</v>
      </c>
      <c r="D8069">
        <v>86.389199999999988</v>
      </c>
    </row>
    <row r="8070" spans="1:4" x14ac:dyDescent="0.35">
      <c r="A8070">
        <v>16.02</v>
      </c>
      <c r="B8070">
        <v>6</v>
      </c>
      <c r="C8070">
        <v>0</v>
      </c>
      <c r="D8070">
        <v>6.0876000000000001</v>
      </c>
    </row>
    <row r="8071" spans="1:4" x14ac:dyDescent="0.35">
      <c r="A8071">
        <v>454.56000000000006</v>
      </c>
      <c r="B8071">
        <v>5</v>
      </c>
      <c r="C8071">
        <v>0.2</v>
      </c>
      <c r="D8071">
        <v>-107.95800000000004</v>
      </c>
    </row>
    <row r="8072" spans="1:4" x14ac:dyDescent="0.35">
      <c r="A8072">
        <v>141.41999999999999</v>
      </c>
      <c r="B8072">
        <v>5</v>
      </c>
      <c r="C8072">
        <v>0.6</v>
      </c>
      <c r="D8072">
        <v>-187.38150000000002</v>
      </c>
    </row>
    <row r="8073" spans="1:4" x14ac:dyDescent="0.35">
      <c r="A8073">
        <v>310.74399999999997</v>
      </c>
      <c r="B8073">
        <v>4</v>
      </c>
      <c r="C8073">
        <v>0.3</v>
      </c>
      <c r="D8073">
        <v>-26.635199999999998</v>
      </c>
    </row>
    <row r="8074" spans="1:4" x14ac:dyDescent="0.35">
      <c r="A8074">
        <v>12.736000000000001</v>
      </c>
      <c r="B8074">
        <v>4</v>
      </c>
      <c r="C8074">
        <v>0.2</v>
      </c>
      <c r="D8074">
        <v>2.2287999999999988</v>
      </c>
    </row>
    <row r="8075" spans="1:4" x14ac:dyDescent="0.35">
      <c r="A8075">
        <v>6.469999999999998</v>
      </c>
      <c r="B8075">
        <v>5</v>
      </c>
      <c r="C8075">
        <v>0.8</v>
      </c>
      <c r="D8075">
        <v>-9.7050000000000018</v>
      </c>
    </row>
    <row r="8076" spans="1:4" x14ac:dyDescent="0.35">
      <c r="A8076">
        <v>13.747999999999998</v>
      </c>
      <c r="B8076">
        <v>14</v>
      </c>
      <c r="C8076">
        <v>0.8</v>
      </c>
      <c r="D8076">
        <v>-22.684200000000004</v>
      </c>
    </row>
    <row r="8077" spans="1:4" x14ac:dyDescent="0.35">
      <c r="A8077">
        <v>15.223999999999997</v>
      </c>
      <c r="B8077">
        <v>2</v>
      </c>
      <c r="C8077">
        <v>0.8</v>
      </c>
      <c r="D8077">
        <v>-38.821200000000012</v>
      </c>
    </row>
    <row r="8078" spans="1:4" x14ac:dyDescent="0.35">
      <c r="A8078">
        <v>27.42</v>
      </c>
      <c r="B8078">
        <v>3</v>
      </c>
      <c r="C8078">
        <v>0</v>
      </c>
      <c r="D8078">
        <v>9.3227999999999991</v>
      </c>
    </row>
    <row r="8079" spans="1:4" x14ac:dyDescent="0.35">
      <c r="A8079">
        <v>165.98</v>
      </c>
      <c r="B8079">
        <v>1</v>
      </c>
      <c r="C8079">
        <v>0</v>
      </c>
      <c r="D8079">
        <v>74.690999999999988</v>
      </c>
    </row>
    <row r="8080" spans="1:4" x14ac:dyDescent="0.35">
      <c r="A8080">
        <v>75</v>
      </c>
      <c r="B8080">
        <v>3</v>
      </c>
      <c r="C8080">
        <v>0</v>
      </c>
      <c r="D8080">
        <v>18</v>
      </c>
    </row>
    <row r="8081" spans="1:4" x14ac:dyDescent="0.35">
      <c r="A8081">
        <v>134.27200000000002</v>
      </c>
      <c r="B8081">
        <v>8</v>
      </c>
      <c r="C8081">
        <v>0.2</v>
      </c>
      <c r="D8081">
        <v>46.99519999999999</v>
      </c>
    </row>
    <row r="8082" spans="1:4" x14ac:dyDescent="0.35">
      <c r="A8082">
        <v>146.54400000000001</v>
      </c>
      <c r="B8082">
        <v>6</v>
      </c>
      <c r="C8082">
        <v>0.2</v>
      </c>
      <c r="D8082">
        <v>47.626799999999996</v>
      </c>
    </row>
    <row r="8083" spans="1:4" x14ac:dyDescent="0.35">
      <c r="A8083">
        <v>131.904</v>
      </c>
      <c r="B8083">
        <v>3</v>
      </c>
      <c r="C8083">
        <v>0.2</v>
      </c>
      <c r="D8083">
        <v>47.815200000000004</v>
      </c>
    </row>
    <row r="8084" spans="1:4" x14ac:dyDescent="0.35">
      <c r="A8084">
        <v>203.88000000000002</v>
      </c>
      <c r="B8084">
        <v>5</v>
      </c>
      <c r="C8084">
        <v>0.2</v>
      </c>
      <c r="D8084">
        <v>20.387999999999998</v>
      </c>
    </row>
    <row r="8085" spans="1:4" x14ac:dyDescent="0.35">
      <c r="A8085">
        <v>14.301000000000002</v>
      </c>
      <c r="B8085">
        <v>7</v>
      </c>
      <c r="C8085">
        <v>0.7</v>
      </c>
      <c r="D8085">
        <v>-10.487400000000001</v>
      </c>
    </row>
    <row r="8086" spans="1:4" x14ac:dyDescent="0.35">
      <c r="A8086">
        <v>718.6400000000001</v>
      </c>
      <c r="B8086">
        <v>10</v>
      </c>
      <c r="C8086">
        <v>0.2</v>
      </c>
      <c r="D8086">
        <v>-161.69400000000005</v>
      </c>
    </row>
    <row r="8087" spans="1:4" x14ac:dyDescent="0.35">
      <c r="A8087">
        <v>61.1</v>
      </c>
      <c r="B8087">
        <v>5</v>
      </c>
      <c r="C8087">
        <v>0</v>
      </c>
      <c r="D8087">
        <v>18.329999999999991</v>
      </c>
    </row>
    <row r="8088" spans="1:4" x14ac:dyDescent="0.35">
      <c r="A8088">
        <v>28.08</v>
      </c>
      <c r="B8088">
        <v>3</v>
      </c>
      <c r="C8088">
        <v>0.2</v>
      </c>
      <c r="D8088">
        <v>5.2650000000000006</v>
      </c>
    </row>
    <row r="8089" spans="1:4" x14ac:dyDescent="0.35">
      <c r="A8089">
        <v>10.496</v>
      </c>
      <c r="B8089">
        <v>4</v>
      </c>
      <c r="C8089">
        <v>0.2</v>
      </c>
      <c r="D8089">
        <v>1.1807999999999983</v>
      </c>
    </row>
    <row r="8090" spans="1:4" x14ac:dyDescent="0.35">
      <c r="A8090">
        <v>39.92</v>
      </c>
      <c r="B8090">
        <v>2</v>
      </c>
      <c r="C8090">
        <v>0.2</v>
      </c>
      <c r="D8090">
        <v>12.973999999999997</v>
      </c>
    </row>
    <row r="8091" spans="1:4" x14ac:dyDescent="0.35">
      <c r="A8091">
        <v>77.58</v>
      </c>
      <c r="B8091">
        <v>9</v>
      </c>
      <c r="C8091">
        <v>0</v>
      </c>
      <c r="D8091">
        <v>20.1708</v>
      </c>
    </row>
    <row r="8092" spans="1:4" x14ac:dyDescent="0.35">
      <c r="A8092">
        <v>269.35999999999996</v>
      </c>
      <c r="B8092">
        <v>7</v>
      </c>
      <c r="C8092">
        <v>0</v>
      </c>
      <c r="D8092">
        <v>70.033599999999993</v>
      </c>
    </row>
    <row r="8093" spans="1:4" x14ac:dyDescent="0.35">
      <c r="A8093">
        <v>5.76</v>
      </c>
      <c r="B8093">
        <v>2</v>
      </c>
      <c r="C8093">
        <v>0</v>
      </c>
      <c r="D8093">
        <v>2.8224</v>
      </c>
    </row>
    <row r="8094" spans="1:4" x14ac:dyDescent="0.35">
      <c r="A8094">
        <v>109.9</v>
      </c>
      <c r="B8094">
        <v>5</v>
      </c>
      <c r="C8094">
        <v>0</v>
      </c>
      <c r="D8094">
        <v>32.97</v>
      </c>
    </row>
    <row r="8095" spans="1:4" x14ac:dyDescent="0.35">
      <c r="A8095">
        <v>23.88</v>
      </c>
      <c r="B8095">
        <v>3</v>
      </c>
      <c r="C8095">
        <v>0</v>
      </c>
      <c r="D8095">
        <v>10.507200000000001</v>
      </c>
    </row>
    <row r="8096" spans="1:4" x14ac:dyDescent="0.35">
      <c r="A8096">
        <v>26.2</v>
      </c>
      <c r="B8096">
        <v>4</v>
      </c>
      <c r="C8096">
        <v>0</v>
      </c>
      <c r="D8096">
        <v>12.052</v>
      </c>
    </row>
    <row r="8097" spans="1:4" x14ac:dyDescent="0.35">
      <c r="A8097">
        <v>12.96</v>
      </c>
      <c r="B8097">
        <v>2</v>
      </c>
      <c r="C8097">
        <v>0</v>
      </c>
      <c r="D8097">
        <v>6.2208000000000006</v>
      </c>
    </row>
    <row r="8098" spans="1:4" x14ac:dyDescent="0.35">
      <c r="A8098">
        <v>234.95000000000002</v>
      </c>
      <c r="B8098">
        <v>5</v>
      </c>
      <c r="C8098">
        <v>0</v>
      </c>
      <c r="D8098">
        <v>32.893000000000008</v>
      </c>
    </row>
    <row r="8099" spans="1:4" x14ac:dyDescent="0.35">
      <c r="A8099">
        <v>118.25</v>
      </c>
      <c r="B8099">
        <v>5</v>
      </c>
      <c r="C8099">
        <v>0</v>
      </c>
      <c r="D8099">
        <v>34.292499999999997</v>
      </c>
    </row>
    <row r="8100" spans="1:4" x14ac:dyDescent="0.35">
      <c r="A8100">
        <v>4.28</v>
      </c>
      <c r="B8100">
        <v>1</v>
      </c>
      <c r="C8100">
        <v>0</v>
      </c>
      <c r="D8100">
        <v>1.9259999999999997</v>
      </c>
    </row>
    <row r="8101" spans="1:4" x14ac:dyDescent="0.35">
      <c r="A8101">
        <v>26.849999999999998</v>
      </c>
      <c r="B8101">
        <v>3</v>
      </c>
      <c r="C8101">
        <v>0</v>
      </c>
      <c r="D8101">
        <v>5.101499999999997</v>
      </c>
    </row>
    <row r="8102" spans="1:4" x14ac:dyDescent="0.35">
      <c r="A8102">
        <v>3357.6000000000004</v>
      </c>
      <c r="B8102">
        <v>3</v>
      </c>
      <c r="C8102">
        <v>0.2</v>
      </c>
      <c r="D8102">
        <v>377.72999999999956</v>
      </c>
    </row>
    <row r="8103" spans="1:4" x14ac:dyDescent="0.35">
      <c r="A8103">
        <v>8.26</v>
      </c>
      <c r="B8103">
        <v>2</v>
      </c>
      <c r="C8103">
        <v>0</v>
      </c>
      <c r="D8103">
        <v>3.7995999999999999</v>
      </c>
    </row>
    <row r="8104" spans="1:4" x14ac:dyDescent="0.35">
      <c r="A8104">
        <v>2973.32</v>
      </c>
      <c r="B8104">
        <v>7</v>
      </c>
      <c r="C8104">
        <v>0.2</v>
      </c>
      <c r="D8104">
        <v>334.49849999999958</v>
      </c>
    </row>
    <row r="8105" spans="1:4" x14ac:dyDescent="0.35">
      <c r="A8105">
        <v>104.79</v>
      </c>
      <c r="B8105">
        <v>7</v>
      </c>
      <c r="C8105">
        <v>0</v>
      </c>
      <c r="D8105">
        <v>29.341200000000008</v>
      </c>
    </row>
    <row r="8106" spans="1:4" x14ac:dyDescent="0.35">
      <c r="A8106">
        <v>775.72800000000007</v>
      </c>
      <c r="B8106">
        <v>6</v>
      </c>
      <c r="C8106">
        <v>0.2</v>
      </c>
      <c r="D8106">
        <v>58.179600000000022</v>
      </c>
    </row>
    <row r="8107" spans="1:4" x14ac:dyDescent="0.35">
      <c r="A8107">
        <v>89.066399999999987</v>
      </c>
      <c r="B8107">
        <v>1</v>
      </c>
      <c r="C8107">
        <v>0.32</v>
      </c>
      <c r="D8107">
        <v>-17.027400000000007</v>
      </c>
    </row>
    <row r="8108" spans="1:4" x14ac:dyDescent="0.35">
      <c r="A8108">
        <v>175.44</v>
      </c>
      <c r="B8108">
        <v>6</v>
      </c>
      <c r="C8108">
        <v>0.2</v>
      </c>
      <c r="D8108">
        <v>52.632000000000005</v>
      </c>
    </row>
    <row r="8109" spans="1:4" x14ac:dyDescent="0.35">
      <c r="A8109">
        <v>438.33600000000001</v>
      </c>
      <c r="B8109">
        <v>4</v>
      </c>
      <c r="C8109">
        <v>0.2</v>
      </c>
      <c r="D8109">
        <v>-87.667200000000037</v>
      </c>
    </row>
    <row r="8110" spans="1:4" x14ac:dyDescent="0.35">
      <c r="A8110">
        <v>215.54400000000001</v>
      </c>
      <c r="B8110">
        <v>4</v>
      </c>
      <c r="C8110">
        <v>0.3</v>
      </c>
      <c r="D8110">
        <v>-58.504800000000017</v>
      </c>
    </row>
    <row r="8111" spans="1:4" x14ac:dyDescent="0.35">
      <c r="A8111">
        <v>55.584000000000003</v>
      </c>
      <c r="B8111">
        <v>6</v>
      </c>
      <c r="C8111">
        <v>0.2</v>
      </c>
      <c r="D8111">
        <v>20.844000000000001</v>
      </c>
    </row>
    <row r="8112" spans="1:4" x14ac:dyDescent="0.35">
      <c r="A8112">
        <v>127.38599999999998</v>
      </c>
      <c r="B8112">
        <v>2</v>
      </c>
      <c r="C8112">
        <v>0.3</v>
      </c>
      <c r="D8112">
        <v>-25.477199999999982</v>
      </c>
    </row>
    <row r="8113" spans="1:4" x14ac:dyDescent="0.35">
      <c r="A8113">
        <v>248.43</v>
      </c>
      <c r="B8113">
        <v>5</v>
      </c>
      <c r="C8113">
        <v>0.3</v>
      </c>
      <c r="D8113">
        <v>-17.744999999999976</v>
      </c>
    </row>
    <row r="8114" spans="1:4" x14ac:dyDescent="0.35">
      <c r="A8114">
        <v>11.647999999999998</v>
      </c>
      <c r="B8114">
        <v>4</v>
      </c>
      <c r="C8114">
        <v>0.8</v>
      </c>
      <c r="D8114">
        <v>-30.867200000000004</v>
      </c>
    </row>
    <row r="8115" spans="1:4" x14ac:dyDescent="0.35">
      <c r="A8115">
        <v>85.245999999999995</v>
      </c>
      <c r="B8115">
        <v>2</v>
      </c>
      <c r="C8115">
        <v>0.3</v>
      </c>
      <c r="D8115">
        <v>-1.217800000000004</v>
      </c>
    </row>
    <row r="8116" spans="1:4" x14ac:dyDescent="0.35">
      <c r="A8116">
        <v>20.64</v>
      </c>
      <c r="B8116">
        <v>5</v>
      </c>
      <c r="C8116">
        <v>0.2</v>
      </c>
      <c r="D8116">
        <v>2.3219999999999974</v>
      </c>
    </row>
    <row r="8117" spans="1:4" x14ac:dyDescent="0.35">
      <c r="A8117">
        <v>148.02000000000001</v>
      </c>
      <c r="B8117">
        <v>3</v>
      </c>
      <c r="C8117">
        <v>0</v>
      </c>
      <c r="D8117">
        <v>41.445600000000013</v>
      </c>
    </row>
    <row r="8118" spans="1:4" x14ac:dyDescent="0.35">
      <c r="A8118">
        <v>33.29</v>
      </c>
      <c r="B8118">
        <v>1</v>
      </c>
      <c r="C8118">
        <v>0</v>
      </c>
      <c r="D8118">
        <v>7.9895999999999994</v>
      </c>
    </row>
    <row r="8119" spans="1:4" x14ac:dyDescent="0.35">
      <c r="A8119">
        <v>204.95000000000002</v>
      </c>
      <c r="B8119">
        <v>5</v>
      </c>
      <c r="C8119">
        <v>0</v>
      </c>
      <c r="D8119">
        <v>100.4255</v>
      </c>
    </row>
    <row r="8120" spans="1:4" x14ac:dyDescent="0.35">
      <c r="A8120">
        <v>526.34399999999994</v>
      </c>
      <c r="B8120">
        <v>4</v>
      </c>
      <c r="C8120">
        <v>0.3</v>
      </c>
      <c r="D8120">
        <v>-75.191999999999979</v>
      </c>
    </row>
    <row r="8121" spans="1:4" x14ac:dyDescent="0.35">
      <c r="A8121">
        <v>41.96</v>
      </c>
      <c r="B8121">
        <v>2</v>
      </c>
      <c r="C8121">
        <v>0</v>
      </c>
      <c r="D8121">
        <v>10.909600000000001</v>
      </c>
    </row>
    <row r="8122" spans="1:4" x14ac:dyDescent="0.35">
      <c r="A8122">
        <v>451.15199999999993</v>
      </c>
      <c r="B8122">
        <v>3</v>
      </c>
      <c r="C8122">
        <v>0.2</v>
      </c>
      <c r="D8122">
        <v>0</v>
      </c>
    </row>
    <row r="8123" spans="1:4" x14ac:dyDescent="0.35">
      <c r="A8123">
        <v>31.504000000000005</v>
      </c>
      <c r="B8123">
        <v>11</v>
      </c>
      <c r="C8123">
        <v>0.2</v>
      </c>
      <c r="D8123">
        <v>11.026399999999999</v>
      </c>
    </row>
    <row r="8124" spans="1:4" x14ac:dyDescent="0.35">
      <c r="A8124">
        <v>30.672000000000001</v>
      </c>
      <c r="B8124">
        <v>3</v>
      </c>
      <c r="C8124">
        <v>0.2</v>
      </c>
      <c r="D8124">
        <v>9.5850000000000009</v>
      </c>
    </row>
    <row r="8125" spans="1:4" x14ac:dyDescent="0.35">
      <c r="A8125">
        <v>1079.9759999999999</v>
      </c>
      <c r="B8125">
        <v>4</v>
      </c>
      <c r="C8125">
        <v>0.4</v>
      </c>
      <c r="D8125">
        <v>125.99719999999991</v>
      </c>
    </row>
    <row r="8126" spans="1:4" x14ac:dyDescent="0.35">
      <c r="A8126">
        <v>161.56800000000001</v>
      </c>
      <c r="B8126">
        <v>2</v>
      </c>
      <c r="C8126">
        <v>0.2</v>
      </c>
      <c r="D8126">
        <v>-28.274400000000021</v>
      </c>
    </row>
    <row r="8127" spans="1:4" x14ac:dyDescent="0.35">
      <c r="A8127">
        <v>2.9339999999999993</v>
      </c>
      <c r="B8127">
        <v>3</v>
      </c>
      <c r="C8127">
        <v>0.8</v>
      </c>
      <c r="D8127">
        <v>-4.9878000000000018</v>
      </c>
    </row>
    <row r="8128" spans="1:4" x14ac:dyDescent="0.35">
      <c r="A8128">
        <v>18.528000000000002</v>
      </c>
      <c r="B8128">
        <v>2</v>
      </c>
      <c r="C8128">
        <v>0.2</v>
      </c>
      <c r="D8128">
        <v>4.4004000000000003</v>
      </c>
    </row>
    <row r="8129" spans="1:4" x14ac:dyDescent="0.35">
      <c r="A8129">
        <v>670.75200000000007</v>
      </c>
      <c r="B8129">
        <v>3</v>
      </c>
      <c r="C8129">
        <v>0.2</v>
      </c>
      <c r="D8129">
        <v>-125.76600000000005</v>
      </c>
    </row>
    <row r="8130" spans="1:4" x14ac:dyDescent="0.35">
      <c r="A8130">
        <v>64.959999999999994</v>
      </c>
      <c r="B8130">
        <v>5</v>
      </c>
      <c r="C8130">
        <v>0.6</v>
      </c>
      <c r="D8130">
        <v>-43.847999999999985</v>
      </c>
    </row>
    <row r="8131" spans="1:4" x14ac:dyDescent="0.35">
      <c r="A8131">
        <v>41.94</v>
      </c>
      <c r="B8131">
        <v>2</v>
      </c>
      <c r="C8131">
        <v>0</v>
      </c>
      <c r="D8131">
        <v>15.098399999999998</v>
      </c>
    </row>
    <row r="8132" spans="1:4" x14ac:dyDescent="0.35">
      <c r="A8132">
        <v>11.96</v>
      </c>
      <c r="B8132">
        <v>2</v>
      </c>
      <c r="C8132">
        <v>0</v>
      </c>
      <c r="D8132">
        <v>5.8604000000000003</v>
      </c>
    </row>
    <row r="8133" spans="1:4" x14ac:dyDescent="0.35">
      <c r="A8133">
        <v>13.12</v>
      </c>
      <c r="B8133">
        <v>4</v>
      </c>
      <c r="C8133">
        <v>0</v>
      </c>
      <c r="D8133">
        <v>3.8047999999999984</v>
      </c>
    </row>
    <row r="8134" spans="1:4" x14ac:dyDescent="0.35">
      <c r="A8134">
        <v>535.41</v>
      </c>
      <c r="B8134">
        <v>3</v>
      </c>
      <c r="C8134">
        <v>0</v>
      </c>
      <c r="D8134">
        <v>160.62299999999993</v>
      </c>
    </row>
    <row r="8135" spans="1:4" x14ac:dyDescent="0.35">
      <c r="A8135">
        <v>72.78</v>
      </c>
      <c r="B8135">
        <v>3</v>
      </c>
      <c r="C8135">
        <v>0.6</v>
      </c>
      <c r="D8135">
        <v>-70.960499999999996</v>
      </c>
    </row>
    <row r="8136" spans="1:4" x14ac:dyDescent="0.35">
      <c r="A8136">
        <v>36.839999999999996</v>
      </c>
      <c r="B8136">
        <v>3</v>
      </c>
      <c r="C8136">
        <v>0</v>
      </c>
      <c r="D8136">
        <v>17.314799999999998</v>
      </c>
    </row>
    <row r="8137" spans="1:4" x14ac:dyDescent="0.35">
      <c r="A8137">
        <v>87.71</v>
      </c>
      <c r="B8137">
        <v>7</v>
      </c>
      <c r="C8137">
        <v>0</v>
      </c>
      <c r="D8137">
        <v>41.223699999999994</v>
      </c>
    </row>
    <row r="8138" spans="1:4" x14ac:dyDescent="0.35">
      <c r="A8138">
        <v>562.29250000000013</v>
      </c>
      <c r="B8138">
        <v>7</v>
      </c>
      <c r="C8138">
        <v>0.45</v>
      </c>
      <c r="D8138">
        <v>-255.58750000000009</v>
      </c>
    </row>
    <row r="8139" spans="1:4" x14ac:dyDescent="0.35">
      <c r="A8139">
        <v>56.52</v>
      </c>
      <c r="B8139">
        <v>9</v>
      </c>
      <c r="C8139">
        <v>0</v>
      </c>
      <c r="D8139">
        <v>21.477600000000002</v>
      </c>
    </row>
    <row r="8140" spans="1:4" x14ac:dyDescent="0.35">
      <c r="A8140">
        <v>11.264000000000001</v>
      </c>
      <c r="B8140">
        <v>8</v>
      </c>
      <c r="C8140">
        <v>0.2</v>
      </c>
      <c r="D8140">
        <v>1.2671999999999994</v>
      </c>
    </row>
    <row r="8141" spans="1:4" x14ac:dyDescent="0.35">
      <c r="A8141">
        <v>284.08000000000004</v>
      </c>
      <c r="B8141">
        <v>10</v>
      </c>
      <c r="C8141">
        <v>0.2</v>
      </c>
      <c r="D8141">
        <v>24.856999999999999</v>
      </c>
    </row>
    <row r="8142" spans="1:4" x14ac:dyDescent="0.35">
      <c r="A8142">
        <v>18.496000000000002</v>
      </c>
      <c r="B8142">
        <v>4</v>
      </c>
      <c r="C8142">
        <v>0.2</v>
      </c>
      <c r="D8142">
        <v>6.7048000000000005</v>
      </c>
    </row>
    <row r="8143" spans="1:4" x14ac:dyDescent="0.35">
      <c r="A8143">
        <v>14.73</v>
      </c>
      <c r="B8143">
        <v>3</v>
      </c>
      <c r="C8143">
        <v>0</v>
      </c>
      <c r="D8143">
        <v>7.2176999999999998</v>
      </c>
    </row>
    <row r="8144" spans="1:4" x14ac:dyDescent="0.35">
      <c r="A8144">
        <v>186.54</v>
      </c>
      <c r="B8144">
        <v>3</v>
      </c>
      <c r="C8144">
        <v>0</v>
      </c>
      <c r="D8144">
        <v>50.365800000000007</v>
      </c>
    </row>
    <row r="8145" spans="1:4" x14ac:dyDescent="0.35">
      <c r="A8145">
        <v>557.72799999999995</v>
      </c>
      <c r="B8145">
        <v>4</v>
      </c>
      <c r="C8145">
        <v>0.2</v>
      </c>
      <c r="D8145">
        <v>6.9715999999999951</v>
      </c>
    </row>
    <row r="8146" spans="1:4" x14ac:dyDescent="0.35">
      <c r="A8146">
        <v>159.96800000000002</v>
      </c>
      <c r="B8146">
        <v>4</v>
      </c>
      <c r="C8146">
        <v>0.2</v>
      </c>
      <c r="D8146">
        <v>-31.993600000000029</v>
      </c>
    </row>
    <row r="8147" spans="1:4" x14ac:dyDescent="0.35">
      <c r="A8147">
        <v>471.90000000000003</v>
      </c>
      <c r="B8147">
        <v>6</v>
      </c>
      <c r="C8147">
        <v>0</v>
      </c>
      <c r="D8147">
        <v>155.72699999999998</v>
      </c>
    </row>
    <row r="8148" spans="1:4" x14ac:dyDescent="0.35">
      <c r="A8148">
        <v>3.52</v>
      </c>
      <c r="B8148">
        <v>2</v>
      </c>
      <c r="C8148">
        <v>0</v>
      </c>
      <c r="D8148">
        <v>1.6896</v>
      </c>
    </row>
    <row r="8149" spans="1:4" x14ac:dyDescent="0.35">
      <c r="A8149">
        <v>49.12</v>
      </c>
      <c r="B8149">
        <v>4</v>
      </c>
      <c r="C8149">
        <v>0</v>
      </c>
      <c r="D8149">
        <v>23.086399999999998</v>
      </c>
    </row>
    <row r="8150" spans="1:4" x14ac:dyDescent="0.35">
      <c r="A8150">
        <v>20.16</v>
      </c>
      <c r="B8150">
        <v>7</v>
      </c>
      <c r="C8150">
        <v>0</v>
      </c>
      <c r="D8150">
        <v>9.8783999999999992</v>
      </c>
    </row>
    <row r="8151" spans="1:4" x14ac:dyDescent="0.35">
      <c r="A8151">
        <v>10.68</v>
      </c>
      <c r="B8151">
        <v>2</v>
      </c>
      <c r="C8151">
        <v>0</v>
      </c>
      <c r="D8151">
        <v>5.0195999999999996</v>
      </c>
    </row>
    <row r="8152" spans="1:4" x14ac:dyDescent="0.35">
      <c r="A8152">
        <v>141.96</v>
      </c>
      <c r="B8152">
        <v>2</v>
      </c>
      <c r="C8152">
        <v>0</v>
      </c>
      <c r="D8152">
        <v>39.748800000000003</v>
      </c>
    </row>
    <row r="8153" spans="1:4" x14ac:dyDescent="0.35">
      <c r="A8153">
        <v>32.479999999999997</v>
      </c>
      <c r="B8153">
        <v>2</v>
      </c>
      <c r="C8153">
        <v>0</v>
      </c>
      <c r="D8153">
        <v>4.8719999999999999</v>
      </c>
    </row>
    <row r="8154" spans="1:4" x14ac:dyDescent="0.35">
      <c r="A8154">
        <v>20.04</v>
      </c>
      <c r="B8154">
        <v>3</v>
      </c>
      <c r="C8154">
        <v>0</v>
      </c>
      <c r="D8154">
        <v>9.6191999999999993</v>
      </c>
    </row>
    <row r="8155" spans="1:4" x14ac:dyDescent="0.35">
      <c r="A8155">
        <v>13999.96</v>
      </c>
      <c r="B8155">
        <v>4</v>
      </c>
      <c r="C8155">
        <v>0</v>
      </c>
      <c r="D8155">
        <v>6719.9807999999994</v>
      </c>
    </row>
    <row r="8156" spans="1:4" x14ac:dyDescent="0.35">
      <c r="A8156">
        <v>238</v>
      </c>
      <c r="B8156">
        <v>2</v>
      </c>
      <c r="C8156">
        <v>0</v>
      </c>
      <c r="D8156">
        <v>38.080000000000013</v>
      </c>
    </row>
    <row r="8157" spans="1:4" x14ac:dyDescent="0.35">
      <c r="A8157">
        <v>61.96</v>
      </c>
      <c r="B8157">
        <v>2</v>
      </c>
      <c r="C8157">
        <v>0</v>
      </c>
      <c r="D8157">
        <v>27.881999999999998</v>
      </c>
    </row>
    <row r="8158" spans="1:4" x14ac:dyDescent="0.35">
      <c r="A8158">
        <v>239.37199999999996</v>
      </c>
      <c r="B8158">
        <v>2</v>
      </c>
      <c r="C8158">
        <v>0.3</v>
      </c>
      <c r="D8158">
        <v>-23.93719999999999</v>
      </c>
    </row>
    <row r="8159" spans="1:4" x14ac:dyDescent="0.35">
      <c r="A8159">
        <v>595</v>
      </c>
      <c r="B8159">
        <v>5</v>
      </c>
      <c r="C8159">
        <v>0</v>
      </c>
      <c r="D8159">
        <v>95.200000000000031</v>
      </c>
    </row>
    <row r="8160" spans="1:4" x14ac:dyDescent="0.35">
      <c r="A8160">
        <v>16.032</v>
      </c>
      <c r="B8160">
        <v>3</v>
      </c>
      <c r="C8160">
        <v>0.2</v>
      </c>
      <c r="D8160">
        <v>5.6111999999999993</v>
      </c>
    </row>
    <row r="8161" spans="1:4" x14ac:dyDescent="0.35">
      <c r="A8161">
        <v>199.75</v>
      </c>
      <c r="B8161">
        <v>5</v>
      </c>
      <c r="C8161">
        <v>0</v>
      </c>
      <c r="D8161">
        <v>87.890000000000015</v>
      </c>
    </row>
    <row r="8162" spans="1:4" x14ac:dyDescent="0.35">
      <c r="A8162">
        <v>227.96</v>
      </c>
      <c r="B8162">
        <v>2</v>
      </c>
      <c r="C8162">
        <v>0</v>
      </c>
      <c r="D8162">
        <v>36.473600000000005</v>
      </c>
    </row>
    <row r="8163" spans="1:4" x14ac:dyDescent="0.35">
      <c r="A8163">
        <v>293.52</v>
      </c>
      <c r="B8163">
        <v>6</v>
      </c>
      <c r="C8163">
        <v>0</v>
      </c>
      <c r="D8163">
        <v>76.315200000000004</v>
      </c>
    </row>
    <row r="8164" spans="1:4" x14ac:dyDescent="0.35">
      <c r="A8164">
        <v>307.98</v>
      </c>
      <c r="B8164">
        <v>2</v>
      </c>
      <c r="C8164">
        <v>0</v>
      </c>
      <c r="D8164">
        <v>89.314199999999971</v>
      </c>
    </row>
    <row r="8165" spans="1:4" x14ac:dyDescent="0.35">
      <c r="A8165">
        <v>96.960000000000008</v>
      </c>
      <c r="B8165">
        <v>6</v>
      </c>
      <c r="C8165">
        <v>0</v>
      </c>
      <c r="D8165">
        <v>33.935999999999993</v>
      </c>
    </row>
    <row r="8166" spans="1:4" x14ac:dyDescent="0.35">
      <c r="A8166">
        <v>117.48800000000001</v>
      </c>
      <c r="B8166">
        <v>7</v>
      </c>
      <c r="C8166">
        <v>0.2</v>
      </c>
      <c r="D8166">
        <v>41.120799999999988</v>
      </c>
    </row>
    <row r="8167" spans="1:4" x14ac:dyDescent="0.35">
      <c r="A8167">
        <v>11.952000000000002</v>
      </c>
      <c r="B8167">
        <v>3</v>
      </c>
      <c r="C8167">
        <v>0.2</v>
      </c>
      <c r="D8167">
        <v>4.1832000000000003</v>
      </c>
    </row>
    <row r="8168" spans="1:4" x14ac:dyDescent="0.35">
      <c r="A8168">
        <v>512.49900000000002</v>
      </c>
      <c r="B8168">
        <v>3</v>
      </c>
      <c r="C8168">
        <v>0.15</v>
      </c>
      <c r="D8168">
        <v>-30.147000000000048</v>
      </c>
    </row>
    <row r="8169" spans="1:4" x14ac:dyDescent="0.35">
      <c r="A8169">
        <v>863.12800000000004</v>
      </c>
      <c r="B8169">
        <v>7</v>
      </c>
      <c r="C8169">
        <v>0.2</v>
      </c>
      <c r="D8169">
        <v>-32.367300000000085</v>
      </c>
    </row>
    <row r="8170" spans="1:4" x14ac:dyDescent="0.35">
      <c r="A8170">
        <v>2036.8600000000001</v>
      </c>
      <c r="B8170">
        <v>7</v>
      </c>
      <c r="C8170">
        <v>0</v>
      </c>
      <c r="D8170">
        <v>366.63479999999993</v>
      </c>
    </row>
    <row r="8171" spans="1:4" x14ac:dyDescent="0.35">
      <c r="A8171">
        <v>449.56800000000004</v>
      </c>
      <c r="B8171">
        <v>2</v>
      </c>
      <c r="C8171">
        <v>0.2</v>
      </c>
      <c r="D8171">
        <v>-73.054800000000071</v>
      </c>
    </row>
    <row r="8172" spans="1:4" x14ac:dyDescent="0.35">
      <c r="A8172">
        <v>108.96000000000001</v>
      </c>
      <c r="B8172">
        <v>3</v>
      </c>
      <c r="C8172">
        <v>0</v>
      </c>
      <c r="D8172">
        <v>32.687999999999988</v>
      </c>
    </row>
    <row r="8173" spans="1:4" x14ac:dyDescent="0.35">
      <c r="A8173">
        <v>264.18</v>
      </c>
      <c r="B8173">
        <v>7</v>
      </c>
      <c r="C8173">
        <v>0</v>
      </c>
      <c r="D8173">
        <v>68.686800000000005</v>
      </c>
    </row>
    <row r="8174" spans="1:4" x14ac:dyDescent="0.35">
      <c r="A8174">
        <v>2.88</v>
      </c>
      <c r="B8174">
        <v>1</v>
      </c>
      <c r="C8174">
        <v>0</v>
      </c>
      <c r="D8174">
        <v>1.4112</v>
      </c>
    </row>
    <row r="8175" spans="1:4" x14ac:dyDescent="0.35">
      <c r="A8175">
        <v>41.904000000000003</v>
      </c>
      <c r="B8175">
        <v>6</v>
      </c>
      <c r="C8175">
        <v>0.2</v>
      </c>
      <c r="D8175">
        <v>14.142599999999996</v>
      </c>
    </row>
    <row r="8176" spans="1:4" x14ac:dyDescent="0.35">
      <c r="A8176">
        <v>23.92</v>
      </c>
      <c r="B8176">
        <v>4</v>
      </c>
      <c r="C8176">
        <v>0</v>
      </c>
      <c r="D8176">
        <v>4.066399999999998</v>
      </c>
    </row>
    <row r="8177" spans="1:4" x14ac:dyDescent="0.35">
      <c r="A8177">
        <v>156.512</v>
      </c>
      <c r="B8177">
        <v>4</v>
      </c>
      <c r="C8177">
        <v>0.2</v>
      </c>
      <c r="D8177">
        <v>52.822799999999987</v>
      </c>
    </row>
    <row r="8178" spans="1:4" x14ac:dyDescent="0.35">
      <c r="A8178">
        <v>128.34</v>
      </c>
      <c r="B8178">
        <v>6</v>
      </c>
      <c r="C8178">
        <v>0</v>
      </c>
      <c r="D8178">
        <v>37.218599999999995</v>
      </c>
    </row>
    <row r="8179" spans="1:4" x14ac:dyDescent="0.35">
      <c r="A8179">
        <v>474.95</v>
      </c>
      <c r="B8179">
        <v>5</v>
      </c>
      <c r="C8179">
        <v>0</v>
      </c>
      <c r="D8179">
        <v>142.48499999999993</v>
      </c>
    </row>
    <row r="8180" spans="1:4" x14ac:dyDescent="0.35">
      <c r="A8180">
        <v>999.98</v>
      </c>
      <c r="B8180">
        <v>2</v>
      </c>
      <c r="C8180">
        <v>0</v>
      </c>
      <c r="D8180">
        <v>449.99099999999999</v>
      </c>
    </row>
    <row r="8181" spans="1:4" x14ac:dyDescent="0.35">
      <c r="A8181">
        <v>277.5</v>
      </c>
      <c r="B8181">
        <v>4</v>
      </c>
      <c r="C8181">
        <v>0.5</v>
      </c>
      <c r="D8181">
        <v>-188.7</v>
      </c>
    </row>
    <row r="8182" spans="1:4" x14ac:dyDescent="0.35">
      <c r="A8182">
        <v>1252.704</v>
      </c>
      <c r="B8182">
        <v>8</v>
      </c>
      <c r="C8182">
        <v>0.4</v>
      </c>
      <c r="D8182">
        <v>-480.20320000000027</v>
      </c>
    </row>
    <row r="8183" spans="1:4" x14ac:dyDescent="0.35">
      <c r="A8183">
        <v>110.97</v>
      </c>
      <c r="B8183">
        <v>5</v>
      </c>
      <c r="C8183">
        <v>0.4</v>
      </c>
      <c r="D8183">
        <v>-24.043499999999995</v>
      </c>
    </row>
    <row r="8184" spans="1:4" x14ac:dyDescent="0.35">
      <c r="A8184">
        <v>22.608000000000001</v>
      </c>
      <c r="B8184">
        <v>3</v>
      </c>
      <c r="C8184">
        <v>0.6</v>
      </c>
      <c r="D8184">
        <v>-10.173599999999997</v>
      </c>
    </row>
    <row r="8185" spans="1:4" x14ac:dyDescent="0.35">
      <c r="A8185">
        <v>1.8920000000000003</v>
      </c>
      <c r="B8185">
        <v>1</v>
      </c>
      <c r="C8185">
        <v>0.6</v>
      </c>
      <c r="D8185">
        <v>-0.99329999999999963</v>
      </c>
    </row>
    <row r="8186" spans="1:4" x14ac:dyDescent="0.35">
      <c r="A8186">
        <v>63.311999999999998</v>
      </c>
      <c r="B8186">
        <v>3</v>
      </c>
      <c r="C8186">
        <v>0.2</v>
      </c>
      <c r="D8186">
        <v>20.576399999999996</v>
      </c>
    </row>
    <row r="8187" spans="1:4" x14ac:dyDescent="0.35">
      <c r="A8187">
        <v>7.8239999999999998</v>
      </c>
      <c r="B8187">
        <v>1</v>
      </c>
      <c r="C8187">
        <v>0.2</v>
      </c>
      <c r="D8187">
        <v>2.9339999999999997</v>
      </c>
    </row>
    <row r="8188" spans="1:4" x14ac:dyDescent="0.35">
      <c r="A8188">
        <v>170.072</v>
      </c>
      <c r="B8188">
        <v>4</v>
      </c>
      <c r="C8188">
        <v>0.3</v>
      </c>
      <c r="D8188">
        <v>-12.147999999999996</v>
      </c>
    </row>
    <row r="8189" spans="1:4" x14ac:dyDescent="0.35">
      <c r="A8189">
        <v>62.820000000000007</v>
      </c>
      <c r="B8189">
        <v>9</v>
      </c>
      <c r="C8189">
        <v>0</v>
      </c>
      <c r="D8189">
        <v>29.525400000000001</v>
      </c>
    </row>
    <row r="8190" spans="1:4" x14ac:dyDescent="0.35">
      <c r="A8190">
        <v>19.440000000000001</v>
      </c>
      <c r="B8190">
        <v>3</v>
      </c>
      <c r="C8190">
        <v>0</v>
      </c>
      <c r="D8190">
        <v>9.3312000000000008</v>
      </c>
    </row>
    <row r="8191" spans="1:4" x14ac:dyDescent="0.35">
      <c r="A8191">
        <v>7.38</v>
      </c>
      <c r="B8191">
        <v>1</v>
      </c>
      <c r="C8191">
        <v>0</v>
      </c>
      <c r="D8191">
        <v>3.6162000000000001</v>
      </c>
    </row>
    <row r="8192" spans="1:4" x14ac:dyDescent="0.35">
      <c r="A8192">
        <v>38.880000000000003</v>
      </c>
      <c r="B8192">
        <v>6</v>
      </c>
      <c r="C8192">
        <v>0</v>
      </c>
      <c r="D8192">
        <v>18.662400000000002</v>
      </c>
    </row>
    <row r="8193" spans="1:4" x14ac:dyDescent="0.35">
      <c r="A8193">
        <v>187.76</v>
      </c>
      <c r="B8193">
        <v>4</v>
      </c>
      <c r="C8193">
        <v>0</v>
      </c>
      <c r="D8193">
        <v>76.9816</v>
      </c>
    </row>
    <row r="8194" spans="1:4" x14ac:dyDescent="0.35">
      <c r="A8194">
        <v>6.0480000000000009</v>
      </c>
      <c r="B8194">
        <v>7</v>
      </c>
      <c r="C8194">
        <v>0.7</v>
      </c>
      <c r="D8194">
        <v>-4.2336000000000009</v>
      </c>
    </row>
    <row r="8195" spans="1:4" x14ac:dyDescent="0.35">
      <c r="A8195">
        <v>98.352000000000004</v>
      </c>
      <c r="B8195">
        <v>3</v>
      </c>
      <c r="C8195">
        <v>0.2</v>
      </c>
      <c r="D8195">
        <v>9.8351999999999933</v>
      </c>
    </row>
    <row r="8196" spans="1:4" x14ac:dyDescent="0.35">
      <c r="A8196">
        <v>335.74400000000003</v>
      </c>
      <c r="B8196">
        <v>2</v>
      </c>
      <c r="C8196">
        <v>0.2</v>
      </c>
      <c r="D8196">
        <v>25.180800000000005</v>
      </c>
    </row>
    <row r="8197" spans="1:4" x14ac:dyDescent="0.35">
      <c r="A8197">
        <v>8.9600000000000009</v>
      </c>
      <c r="B8197">
        <v>2</v>
      </c>
      <c r="C8197">
        <v>0</v>
      </c>
      <c r="D8197">
        <v>4.3904000000000005</v>
      </c>
    </row>
    <row r="8198" spans="1:4" x14ac:dyDescent="0.35">
      <c r="A8198">
        <v>89.567999999999998</v>
      </c>
      <c r="B8198">
        <v>4</v>
      </c>
      <c r="C8198">
        <v>0.2</v>
      </c>
      <c r="D8198">
        <v>-1.119600000000009</v>
      </c>
    </row>
    <row r="8199" spans="1:4" x14ac:dyDescent="0.35">
      <c r="A8199">
        <v>71.959999999999994</v>
      </c>
      <c r="B8199">
        <v>5</v>
      </c>
      <c r="C8199">
        <v>0.2</v>
      </c>
      <c r="D8199">
        <v>7.1960000000000015</v>
      </c>
    </row>
    <row r="8200" spans="1:4" x14ac:dyDescent="0.35">
      <c r="A8200">
        <v>15.552000000000003</v>
      </c>
      <c r="B8200">
        <v>3</v>
      </c>
      <c r="C8200">
        <v>0.2</v>
      </c>
      <c r="D8200">
        <v>5.4432</v>
      </c>
    </row>
    <row r="8201" spans="1:4" x14ac:dyDescent="0.35">
      <c r="A8201">
        <v>10.429999999999996</v>
      </c>
      <c r="B8201">
        <v>5</v>
      </c>
      <c r="C8201">
        <v>0.8</v>
      </c>
      <c r="D8201">
        <v>-18.252500000000001</v>
      </c>
    </row>
    <row r="8202" spans="1:4" x14ac:dyDescent="0.35">
      <c r="A8202">
        <v>72.784000000000006</v>
      </c>
      <c r="B8202">
        <v>1</v>
      </c>
      <c r="C8202">
        <v>0.2</v>
      </c>
      <c r="D8202">
        <v>-18.196000000000002</v>
      </c>
    </row>
    <row r="8203" spans="1:4" x14ac:dyDescent="0.35">
      <c r="A8203">
        <v>67.150000000000006</v>
      </c>
      <c r="B8203">
        <v>5</v>
      </c>
      <c r="C8203">
        <v>0</v>
      </c>
      <c r="D8203">
        <v>16.787500000000001</v>
      </c>
    </row>
    <row r="8204" spans="1:4" x14ac:dyDescent="0.35">
      <c r="A8204">
        <v>549.98</v>
      </c>
      <c r="B8204">
        <v>2</v>
      </c>
      <c r="C8204">
        <v>0</v>
      </c>
      <c r="D8204">
        <v>142.9948</v>
      </c>
    </row>
    <row r="8205" spans="1:4" x14ac:dyDescent="0.35">
      <c r="A8205">
        <v>11.82</v>
      </c>
      <c r="B8205">
        <v>3</v>
      </c>
      <c r="C8205">
        <v>0</v>
      </c>
      <c r="D8205">
        <v>4.7279999999999998</v>
      </c>
    </row>
    <row r="8206" spans="1:4" x14ac:dyDescent="0.35">
      <c r="A8206">
        <v>4643.8</v>
      </c>
      <c r="B8206">
        <v>4</v>
      </c>
      <c r="C8206">
        <v>0</v>
      </c>
      <c r="D8206">
        <v>2229.0239999999999</v>
      </c>
    </row>
    <row r="8207" spans="1:4" x14ac:dyDescent="0.35">
      <c r="A8207">
        <v>577.76400000000001</v>
      </c>
      <c r="B8207">
        <v>2</v>
      </c>
      <c r="C8207">
        <v>0.1</v>
      </c>
      <c r="D8207">
        <v>115.5528</v>
      </c>
    </row>
    <row r="8208" spans="1:4" x14ac:dyDescent="0.35">
      <c r="A8208">
        <v>191.5155</v>
      </c>
      <c r="B8208">
        <v>1</v>
      </c>
      <c r="C8208">
        <v>0.45</v>
      </c>
      <c r="D8208">
        <v>-76.606200000000001</v>
      </c>
    </row>
    <row r="8209" spans="1:4" x14ac:dyDescent="0.35">
      <c r="A8209">
        <v>2.6240000000000001</v>
      </c>
      <c r="B8209">
        <v>1</v>
      </c>
      <c r="C8209">
        <v>0.2</v>
      </c>
      <c r="D8209">
        <v>0.42639999999999978</v>
      </c>
    </row>
    <row r="8210" spans="1:4" x14ac:dyDescent="0.35">
      <c r="A8210">
        <v>1369.7640000000001</v>
      </c>
      <c r="B8210">
        <v>6</v>
      </c>
      <c r="C8210">
        <v>0.7</v>
      </c>
      <c r="D8210">
        <v>-913.17599999999993</v>
      </c>
    </row>
    <row r="8211" spans="1:4" x14ac:dyDescent="0.35">
      <c r="A8211">
        <v>294.36799999999999</v>
      </c>
      <c r="B8211">
        <v>4</v>
      </c>
      <c r="C8211">
        <v>0.2</v>
      </c>
      <c r="D8211">
        <v>-58.873600000000025</v>
      </c>
    </row>
    <row r="8212" spans="1:4" x14ac:dyDescent="0.35">
      <c r="A8212">
        <v>81.567999999999998</v>
      </c>
      <c r="B8212">
        <v>2</v>
      </c>
      <c r="C8212">
        <v>0.2</v>
      </c>
      <c r="D8212">
        <v>7.1372000000000035</v>
      </c>
    </row>
    <row r="8213" spans="1:4" x14ac:dyDescent="0.35">
      <c r="A8213">
        <v>44.460000000000008</v>
      </c>
      <c r="B8213">
        <v>5</v>
      </c>
      <c r="C8213">
        <v>0.6</v>
      </c>
      <c r="D8213">
        <v>-17.783999999999992</v>
      </c>
    </row>
    <row r="8214" spans="1:4" x14ac:dyDescent="0.35">
      <c r="A8214">
        <v>314.08800000000002</v>
      </c>
      <c r="B8214">
        <v>3</v>
      </c>
      <c r="C8214">
        <v>0.2</v>
      </c>
      <c r="D8214">
        <v>19.630499999999998</v>
      </c>
    </row>
    <row r="8215" spans="1:4" x14ac:dyDescent="0.35">
      <c r="A8215">
        <v>6.3360000000000012</v>
      </c>
      <c r="B8215">
        <v>4</v>
      </c>
      <c r="C8215">
        <v>0.7</v>
      </c>
      <c r="D8215">
        <v>-4.6463999999999981</v>
      </c>
    </row>
    <row r="8216" spans="1:4" x14ac:dyDescent="0.35">
      <c r="A8216">
        <v>10.48</v>
      </c>
      <c r="B8216">
        <v>1</v>
      </c>
      <c r="C8216">
        <v>0.2</v>
      </c>
      <c r="D8216">
        <v>3.7989999999999995</v>
      </c>
    </row>
    <row r="8217" spans="1:4" x14ac:dyDescent="0.35">
      <c r="A8217">
        <v>2.4690000000000003</v>
      </c>
      <c r="B8217">
        <v>1</v>
      </c>
      <c r="C8217">
        <v>0.7</v>
      </c>
      <c r="D8217">
        <v>-1.8106</v>
      </c>
    </row>
    <row r="8218" spans="1:4" x14ac:dyDescent="0.35">
      <c r="A8218">
        <v>3.2640000000000007</v>
      </c>
      <c r="B8218">
        <v>2</v>
      </c>
      <c r="C8218">
        <v>0.7</v>
      </c>
      <c r="D8218">
        <v>-2.2847999999999997</v>
      </c>
    </row>
    <row r="8219" spans="1:4" x14ac:dyDescent="0.35">
      <c r="A8219">
        <v>4.3440000000000003</v>
      </c>
      <c r="B8219">
        <v>3</v>
      </c>
      <c r="C8219">
        <v>0.2</v>
      </c>
      <c r="D8219">
        <v>0.86879999999999979</v>
      </c>
    </row>
    <row r="8220" spans="1:4" x14ac:dyDescent="0.35">
      <c r="A8220">
        <v>31.776000000000003</v>
      </c>
      <c r="B8220">
        <v>3</v>
      </c>
      <c r="C8220">
        <v>0.6</v>
      </c>
      <c r="D8220">
        <v>-19.065600000000007</v>
      </c>
    </row>
    <row r="8221" spans="1:4" x14ac:dyDescent="0.35">
      <c r="A8221">
        <v>4.9280000000000008</v>
      </c>
      <c r="B8221">
        <v>2</v>
      </c>
      <c r="C8221">
        <v>0.2</v>
      </c>
      <c r="D8221">
        <v>1.7247999999999997</v>
      </c>
    </row>
    <row r="8222" spans="1:4" x14ac:dyDescent="0.35">
      <c r="A8222">
        <v>1.7879999999999996</v>
      </c>
      <c r="B8222">
        <v>3</v>
      </c>
      <c r="C8222">
        <v>0.8</v>
      </c>
      <c r="D8222">
        <v>-3.0396000000000001</v>
      </c>
    </row>
    <row r="8223" spans="1:4" x14ac:dyDescent="0.35">
      <c r="A8223">
        <v>15.072000000000001</v>
      </c>
      <c r="B8223">
        <v>4</v>
      </c>
      <c r="C8223">
        <v>0.2</v>
      </c>
      <c r="D8223">
        <v>-3.7680000000000002</v>
      </c>
    </row>
    <row r="8224" spans="1:4" x14ac:dyDescent="0.35">
      <c r="A8224">
        <v>12.624000000000001</v>
      </c>
      <c r="B8224">
        <v>2</v>
      </c>
      <c r="C8224">
        <v>0.2</v>
      </c>
      <c r="D8224">
        <v>-2.5248000000000022</v>
      </c>
    </row>
    <row r="8225" spans="1:4" x14ac:dyDescent="0.35">
      <c r="A8225">
        <v>185.88</v>
      </c>
      <c r="B8225">
        <v>6</v>
      </c>
      <c r="C8225">
        <v>0</v>
      </c>
      <c r="D8225">
        <v>83.645999999999987</v>
      </c>
    </row>
    <row r="8226" spans="1:4" x14ac:dyDescent="0.35">
      <c r="A8226">
        <v>12.96</v>
      </c>
      <c r="B8226">
        <v>2</v>
      </c>
      <c r="C8226">
        <v>0</v>
      </c>
      <c r="D8226">
        <v>6.2208000000000006</v>
      </c>
    </row>
    <row r="8227" spans="1:4" x14ac:dyDescent="0.35">
      <c r="A8227">
        <v>189.7</v>
      </c>
      <c r="B8227">
        <v>10</v>
      </c>
      <c r="C8227">
        <v>0</v>
      </c>
      <c r="D8227">
        <v>91.055999999999983</v>
      </c>
    </row>
    <row r="8228" spans="1:4" x14ac:dyDescent="0.35">
      <c r="A8228">
        <v>40.99</v>
      </c>
      <c r="B8228">
        <v>1</v>
      </c>
      <c r="C8228">
        <v>0</v>
      </c>
      <c r="D8228">
        <v>20.085100000000001</v>
      </c>
    </row>
    <row r="8229" spans="1:4" x14ac:dyDescent="0.35">
      <c r="A8229">
        <v>82.64</v>
      </c>
      <c r="B8229">
        <v>2</v>
      </c>
      <c r="C8229">
        <v>0</v>
      </c>
      <c r="D8229">
        <v>7.4376000000000033</v>
      </c>
    </row>
    <row r="8230" spans="1:4" x14ac:dyDescent="0.35">
      <c r="A8230">
        <v>31.02</v>
      </c>
      <c r="B8230">
        <v>2</v>
      </c>
      <c r="C8230">
        <v>0</v>
      </c>
      <c r="D8230">
        <v>8.0652000000000008</v>
      </c>
    </row>
    <row r="8231" spans="1:4" x14ac:dyDescent="0.35">
      <c r="A8231">
        <v>89.97</v>
      </c>
      <c r="B8231">
        <v>3</v>
      </c>
      <c r="C8231">
        <v>0</v>
      </c>
      <c r="D8231">
        <v>37.787400000000005</v>
      </c>
    </row>
    <row r="8232" spans="1:4" x14ac:dyDescent="0.35">
      <c r="A8232">
        <v>35.97</v>
      </c>
      <c r="B8232">
        <v>3</v>
      </c>
      <c r="C8232">
        <v>0</v>
      </c>
      <c r="D8232">
        <v>9.7118999999999982</v>
      </c>
    </row>
    <row r="8233" spans="1:4" x14ac:dyDescent="0.35">
      <c r="A8233">
        <v>1266.8599999999999</v>
      </c>
      <c r="B8233">
        <v>7</v>
      </c>
      <c r="C8233">
        <v>0</v>
      </c>
      <c r="D8233">
        <v>291.37779999999987</v>
      </c>
    </row>
    <row r="8234" spans="1:4" x14ac:dyDescent="0.35">
      <c r="A8234">
        <v>169.45</v>
      </c>
      <c r="B8234">
        <v>5</v>
      </c>
      <c r="C8234">
        <v>0</v>
      </c>
      <c r="D8234">
        <v>42.362499999999997</v>
      </c>
    </row>
    <row r="8235" spans="1:4" x14ac:dyDescent="0.35">
      <c r="A8235">
        <v>40.68</v>
      </c>
      <c r="B8235">
        <v>2</v>
      </c>
      <c r="C8235">
        <v>0</v>
      </c>
      <c r="D8235">
        <v>0.40679999999999694</v>
      </c>
    </row>
    <row r="8236" spans="1:4" x14ac:dyDescent="0.35">
      <c r="A8236">
        <v>3.3280000000000003</v>
      </c>
      <c r="B8236">
        <v>2</v>
      </c>
      <c r="C8236">
        <v>0.2</v>
      </c>
      <c r="D8236">
        <v>0.4159999999999997</v>
      </c>
    </row>
    <row r="8237" spans="1:4" x14ac:dyDescent="0.35">
      <c r="A8237">
        <v>933.26200000000006</v>
      </c>
      <c r="B8237">
        <v>4</v>
      </c>
      <c r="C8237">
        <v>0.45</v>
      </c>
      <c r="D8237">
        <v>-458.14679999999998</v>
      </c>
    </row>
    <row r="8238" spans="1:4" x14ac:dyDescent="0.35">
      <c r="A8238">
        <v>2803.92</v>
      </c>
      <c r="B8238">
        <v>5</v>
      </c>
      <c r="C8238">
        <v>0.2</v>
      </c>
      <c r="D8238">
        <v>0</v>
      </c>
    </row>
    <row r="8239" spans="1:4" x14ac:dyDescent="0.35">
      <c r="A8239">
        <v>4.7679999999999998</v>
      </c>
      <c r="B8239">
        <v>2</v>
      </c>
      <c r="C8239">
        <v>0.2</v>
      </c>
      <c r="D8239">
        <v>-0.7748000000000006</v>
      </c>
    </row>
    <row r="8240" spans="1:4" x14ac:dyDescent="0.35">
      <c r="A8240">
        <v>6.6720000000000006</v>
      </c>
      <c r="B8240">
        <v>1</v>
      </c>
      <c r="C8240">
        <v>0.2</v>
      </c>
      <c r="D8240">
        <v>2.5019999999999998</v>
      </c>
    </row>
    <row r="8241" spans="1:4" x14ac:dyDescent="0.35">
      <c r="A8241">
        <v>4.4479999999999995</v>
      </c>
      <c r="B8241">
        <v>2</v>
      </c>
      <c r="C8241">
        <v>0.2</v>
      </c>
      <c r="D8241">
        <v>1.1119999999999999</v>
      </c>
    </row>
    <row r="8242" spans="1:4" x14ac:dyDescent="0.35">
      <c r="A8242">
        <v>43.936000000000007</v>
      </c>
      <c r="B8242">
        <v>4</v>
      </c>
      <c r="C8242">
        <v>0.2</v>
      </c>
      <c r="D8242">
        <v>6.0411999999999964</v>
      </c>
    </row>
    <row r="8243" spans="1:4" x14ac:dyDescent="0.35">
      <c r="A8243">
        <v>23.744</v>
      </c>
      <c r="B8243">
        <v>2</v>
      </c>
      <c r="C8243">
        <v>0.2</v>
      </c>
      <c r="D8243">
        <v>8.3103999999999996</v>
      </c>
    </row>
    <row r="8244" spans="1:4" x14ac:dyDescent="0.35">
      <c r="A8244">
        <v>357</v>
      </c>
      <c r="B8244">
        <v>3</v>
      </c>
      <c r="C8244">
        <v>0</v>
      </c>
      <c r="D8244">
        <v>57.120000000000019</v>
      </c>
    </row>
    <row r="8245" spans="1:4" x14ac:dyDescent="0.35">
      <c r="A8245">
        <v>806.33600000000001</v>
      </c>
      <c r="B8245">
        <v>8</v>
      </c>
      <c r="C8245">
        <v>0.2</v>
      </c>
      <c r="D8245">
        <v>50.396000000000015</v>
      </c>
    </row>
    <row r="8246" spans="1:4" x14ac:dyDescent="0.35">
      <c r="A8246">
        <v>85.44</v>
      </c>
      <c r="B8246">
        <v>3</v>
      </c>
      <c r="C8246">
        <v>0</v>
      </c>
      <c r="D8246">
        <v>31.612800000000004</v>
      </c>
    </row>
    <row r="8247" spans="1:4" x14ac:dyDescent="0.35">
      <c r="A8247">
        <v>344.90999999999997</v>
      </c>
      <c r="B8247">
        <v>3</v>
      </c>
      <c r="C8247">
        <v>0</v>
      </c>
      <c r="D8247">
        <v>10.347300000000004</v>
      </c>
    </row>
    <row r="8248" spans="1:4" x14ac:dyDescent="0.35">
      <c r="A8248">
        <v>70.969999999999985</v>
      </c>
      <c r="B8248">
        <v>5</v>
      </c>
      <c r="C8248">
        <v>0.8</v>
      </c>
      <c r="D8248">
        <v>-191.619</v>
      </c>
    </row>
    <row r="8249" spans="1:4" x14ac:dyDescent="0.35">
      <c r="A8249">
        <v>36.783999999999999</v>
      </c>
      <c r="B8249">
        <v>2</v>
      </c>
      <c r="C8249">
        <v>0.2</v>
      </c>
      <c r="D8249">
        <v>3.6784000000000017</v>
      </c>
    </row>
    <row r="8250" spans="1:4" x14ac:dyDescent="0.35">
      <c r="A8250">
        <v>743.98799999999994</v>
      </c>
      <c r="B8250">
        <v>2</v>
      </c>
      <c r="C8250">
        <v>0.4</v>
      </c>
      <c r="D8250">
        <v>-123.9980000000001</v>
      </c>
    </row>
    <row r="8251" spans="1:4" x14ac:dyDescent="0.35">
      <c r="A8251">
        <v>11.211999999999998</v>
      </c>
      <c r="B8251">
        <v>2</v>
      </c>
      <c r="C8251">
        <v>0.8</v>
      </c>
      <c r="D8251">
        <v>-16.818000000000005</v>
      </c>
    </row>
    <row r="8252" spans="1:4" x14ac:dyDescent="0.35">
      <c r="A8252">
        <v>4.7119999999999997</v>
      </c>
      <c r="B8252">
        <v>2</v>
      </c>
      <c r="C8252">
        <v>0.6</v>
      </c>
      <c r="D8252">
        <v>-1.8847999999999994</v>
      </c>
    </row>
    <row r="8253" spans="1:4" x14ac:dyDescent="0.35">
      <c r="A8253">
        <v>180.97999999999996</v>
      </c>
      <c r="B8253">
        <v>5</v>
      </c>
      <c r="C8253">
        <v>0.8</v>
      </c>
      <c r="D8253">
        <v>-470.548</v>
      </c>
    </row>
    <row r="8254" spans="1:4" x14ac:dyDescent="0.35">
      <c r="A8254">
        <v>60.415999999999997</v>
      </c>
      <c r="B8254">
        <v>2</v>
      </c>
      <c r="C8254">
        <v>0.2</v>
      </c>
      <c r="D8254">
        <v>6.0416000000000025</v>
      </c>
    </row>
    <row r="8255" spans="1:4" x14ac:dyDescent="0.35">
      <c r="A8255">
        <v>299.99</v>
      </c>
      <c r="B8255">
        <v>1</v>
      </c>
      <c r="C8255">
        <v>0</v>
      </c>
      <c r="D8255">
        <v>89.996999999999986</v>
      </c>
    </row>
    <row r="8256" spans="1:4" x14ac:dyDescent="0.35">
      <c r="A8256">
        <v>192.16</v>
      </c>
      <c r="B8256">
        <v>4</v>
      </c>
      <c r="C8256">
        <v>0</v>
      </c>
      <c r="D8256">
        <v>92.236799999999988</v>
      </c>
    </row>
    <row r="8257" spans="1:4" x14ac:dyDescent="0.35">
      <c r="A8257">
        <v>242.624</v>
      </c>
      <c r="B8257">
        <v>8</v>
      </c>
      <c r="C8257">
        <v>0.2</v>
      </c>
      <c r="D8257">
        <v>27.295199999999973</v>
      </c>
    </row>
    <row r="8258" spans="1:4" x14ac:dyDescent="0.35">
      <c r="A8258">
        <v>46.74</v>
      </c>
      <c r="B8258">
        <v>3</v>
      </c>
      <c r="C8258">
        <v>0</v>
      </c>
      <c r="D8258">
        <v>11.684999999999999</v>
      </c>
    </row>
    <row r="8259" spans="1:4" x14ac:dyDescent="0.35">
      <c r="A8259">
        <v>174.95000000000002</v>
      </c>
      <c r="B8259">
        <v>5</v>
      </c>
      <c r="C8259">
        <v>0</v>
      </c>
      <c r="D8259">
        <v>12.246500000000005</v>
      </c>
    </row>
    <row r="8260" spans="1:4" x14ac:dyDescent="0.35">
      <c r="A8260">
        <v>100.70400000000001</v>
      </c>
      <c r="B8260">
        <v>6</v>
      </c>
      <c r="C8260">
        <v>0.2</v>
      </c>
      <c r="D8260">
        <v>37.763999999999996</v>
      </c>
    </row>
    <row r="8261" spans="1:4" x14ac:dyDescent="0.35">
      <c r="A8261">
        <v>368.91</v>
      </c>
      <c r="B8261">
        <v>9</v>
      </c>
      <c r="C8261">
        <v>0</v>
      </c>
      <c r="D8261">
        <v>180.76590000000002</v>
      </c>
    </row>
    <row r="8262" spans="1:4" x14ac:dyDescent="0.35">
      <c r="A8262">
        <v>8.02</v>
      </c>
      <c r="B8262">
        <v>1</v>
      </c>
      <c r="C8262">
        <v>0</v>
      </c>
      <c r="D8262">
        <v>3.7693999999999992</v>
      </c>
    </row>
    <row r="8263" spans="1:4" x14ac:dyDescent="0.35">
      <c r="A8263">
        <v>171.04</v>
      </c>
      <c r="B8263">
        <v>4</v>
      </c>
      <c r="C8263">
        <v>0</v>
      </c>
      <c r="D8263">
        <v>44.470399999999998</v>
      </c>
    </row>
    <row r="8264" spans="1:4" x14ac:dyDescent="0.35">
      <c r="A8264">
        <v>19.440000000000001</v>
      </c>
      <c r="B8264">
        <v>3</v>
      </c>
      <c r="C8264">
        <v>0</v>
      </c>
      <c r="D8264">
        <v>9.3312000000000008</v>
      </c>
    </row>
    <row r="8265" spans="1:4" x14ac:dyDescent="0.35">
      <c r="A8265">
        <v>13.092000000000002</v>
      </c>
      <c r="B8265">
        <v>4</v>
      </c>
      <c r="C8265">
        <v>0.7</v>
      </c>
      <c r="D8265">
        <v>-10.037199999999999</v>
      </c>
    </row>
    <row r="8266" spans="1:4" x14ac:dyDescent="0.35">
      <c r="A8266">
        <v>122.94</v>
      </c>
      <c r="B8266">
        <v>3</v>
      </c>
      <c r="C8266">
        <v>0</v>
      </c>
      <c r="D8266">
        <v>30.734999999999992</v>
      </c>
    </row>
    <row r="8267" spans="1:4" x14ac:dyDescent="0.35">
      <c r="A8267">
        <v>35.448</v>
      </c>
      <c r="B8267">
        <v>7</v>
      </c>
      <c r="C8267">
        <v>0.2</v>
      </c>
      <c r="D8267">
        <v>12.8499</v>
      </c>
    </row>
    <row r="8268" spans="1:4" x14ac:dyDescent="0.35">
      <c r="A8268">
        <v>19.98</v>
      </c>
      <c r="B8268">
        <v>2</v>
      </c>
      <c r="C8268">
        <v>0</v>
      </c>
      <c r="D8268">
        <v>5.1948000000000008</v>
      </c>
    </row>
    <row r="8269" spans="1:4" x14ac:dyDescent="0.35">
      <c r="A8269">
        <v>69.375</v>
      </c>
      <c r="B8269">
        <v>1</v>
      </c>
      <c r="C8269">
        <v>0.5</v>
      </c>
      <c r="D8269">
        <v>-47.174999999999997</v>
      </c>
    </row>
    <row r="8270" spans="1:4" x14ac:dyDescent="0.35">
      <c r="A8270">
        <v>31.680000000000003</v>
      </c>
      <c r="B8270">
        <v>4</v>
      </c>
      <c r="C8270">
        <v>0.2</v>
      </c>
      <c r="D8270">
        <v>2.7719999999999994</v>
      </c>
    </row>
    <row r="8271" spans="1:4" x14ac:dyDescent="0.35">
      <c r="A8271">
        <v>2003.1680000000001</v>
      </c>
      <c r="B8271">
        <v>4</v>
      </c>
      <c r="C8271">
        <v>0.2</v>
      </c>
      <c r="D8271">
        <v>250.39599999999984</v>
      </c>
    </row>
    <row r="8272" spans="1:4" x14ac:dyDescent="0.35">
      <c r="A8272">
        <v>9.3439999999999994</v>
      </c>
      <c r="B8272">
        <v>2</v>
      </c>
      <c r="C8272">
        <v>0.2</v>
      </c>
      <c r="D8272">
        <v>3.1535999999999995</v>
      </c>
    </row>
    <row r="8273" spans="1:4" x14ac:dyDescent="0.35">
      <c r="A8273">
        <v>2563.056</v>
      </c>
      <c r="B8273">
        <v>8</v>
      </c>
      <c r="C8273">
        <v>0.1</v>
      </c>
      <c r="D8273">
        <v>313.26239999999967</v>
      </c>
    </row>
    <row r="8274" spans="1:4" x14ac:dyDescent="0.35">
      <c r="A8274">
        <v>387.13600000000002</v>
      </c>
      <c r="B8274">
        <v>4</v>
      </c>
      <c r="C8274">
        <v>0.2</v>
      </c>
      <c r="D8274">
        <v>4.8391999999999911</v>
      </c>
    </row>
    <row r="8275" spans="1:4" x14ac:dyDescent="0.35">
      <c r="A8275">
        <v>3.4240000000000004</v>
      </c>
      <c r="B8275">
        <v>1</v>
      </c>
      <c r="C8275">
        <v>0.2</v>
      </c>
      <c r="D8275">
        <v>0.29960000000000009</v>
      </c>
    </row>
    <row r="8276" spans="1:4" x14ac:dyDescent="0.35">
      <c r="A8276">
        <v>1085.42</v>
      </c>
      <c r="B8276">
        <v>7</v>
      </c>
      <c r="C8276">
        <v>0</v>
      </c>
      <c r="D8276">
        <v>282.20920000000001</v>
      </c>
    </row>
    <row r="8277" spans="1:4" x14ac:dyDescent="0.35">
      <c r="A8277">
        <v>43.056000000000004</v>
      </c>
      <c r="B8277">
        <v>9</v>
      </c>
      <c r="C8277">
        <v>0.2</v>
      </c>
      <c r="D8277">
        <v>15.607799999999999</v>
      </c>
    </row>
    <row r="8278" spans="1:4" x14ac:dyDescent="0.35">
      <c r="A8278">
        <v>3.762</v>
      </c>
      <c r="B8278">
        <v>3</v>
      </c>
      <c r="C8278">
        <v>0.7</v>
      </c>
      <c r="D8278">
        <v>-2.758799999999999</v>
      </c>
    </row>
    <row r="8279" spans="1:4" x14ac:dyDescent="0.35">
      <c r="A8279">
        <v>34.860000000000007</v>
      </c>
      <c r="B8279">
        <v>2</v>
      </c>
      <c r="C8279">
        <v>0.7</v>
      </c>
      <c r="D8279">
        <v>-26.726000000000006</v>
      </c>
    </row>
    <row r="8280" spans="1:4" x14ac:dyDescent="0.35">
      <c r="A8280">
        <v>432.45600000000002</v>
      </c>
      <c r="B8280">
        <v>3</v>
      </c>
      <c r="C8280">
        <v>0.2</v>
      </c>
      <c r="D8280">
        <v>32.434200000000004</v>
      </c>
    </row>
    <row r="8281" spans="1:4" x14ac:dyDescent="0.35">
      <c r="A8281">
        <v>675.06000000000006</v>
      </c>
      <c r="B8281">
        <v>3</v>
      </c>
      <c r="C8281">
        <v>0</v>
      </c>
      <c r="D8281">
        <v>87.757800000000003</v>
      </c>
    </row>
    <row r="8282" spans="1:4" x14ac:dyDescent="0.35">
      <c r="A8282">
        <v>65.231999999999999</v>
      </c>
      <c r="B8282">
        <v>3</v>
      </c>
      <c r="C8282">
        <v>0.2</v>
      </c>
      <c r="D8282">
        <v>22.015799999999999</v>
      </c>
    </row>
    <row r="8283" spans="1:4" x14ac:dyDescent="0.35">
      <c r="A8283">
        <v>207</v>
      </c>
      <c r="B8283">
        <v>3</v>
      </c>
      <c r="C8283">
        <v>0.2</v>
      </c>
      <c r="D8283">
        <v>25.874999999999972</v>
      </c>
    </row>
    <row r="8284" spans="1:4" x14ac:dyDescent="0.35">
      <c r="A8284">
        <v>600.53</v>
      </c>
      <c r="B8284">
        <v>2</v>
      </c>
      <c r="C8284">
        <v>0.3</v>
      </c>
      <c r="D8284">
        <v>137.26399999999995</v>
      </c>
    </row>
    <row r="8285" spans="1:4" x14ac:dyDescent="0.35">
      <c r="A8285">
        <v>59.903999999999996</v>
      </c>
      <c r="B8285">
        <v>2</v>
      </c>
      <c r="C8285">
        <v>0.2</v>
      </c>
      <c r="D8285">
        <v>14.227200000000003</v>
      </c>
    </row>
    <row r="8286" spans="1:4" x14ac:dyDescent="0.35">
      <c r="A8286">
        <v>637.44000000000005</v>
      </c>
      <c r="B8286">
        <v>8</v>
      </c>
      <c r="C8286">
        <v>0.2</v>
      </c>
      <c r="D8286">
        <v>135.45599999999996</v>
      </c>
    </row>
    <row r="8287" spans="1:4" x14ac:dyDescent="0.35">
      <c r="A8287">
        <v>51.756000000000007</v>
      </c>
      <c r="B8287">
        <v>3</v>
      </c>
      <c r="C8287">
        <v>0.6</v>
      </c>
      <c r="D8287">
        <v>-33.641399999999997</v>
      </c>
    </row>
    <row r="8288" spans="1:4" x14ac:dyDescent="0.35">
      <c r="A8288">
        <v>31.104000000000006</v>
      </c>
      <c r="B8288">
        <v>6</v>
      </c>
      <c r="C8288">
        <v>0.2</v>
      </c>
      <c r="D8288">
        <v>10.8864</v>
      </c>
    </row>
    <row r="8289" spans="1:4" x14ac:dyDescent="0.35">
      <c r="A8289">
        <v>47.96</v>
      </c>
      <c r="B8289">
        <v>5</v>
      </c>
      <c r="C8289">
        <v>0.2</v>
      </c>
      <c r="D8289">
        <v>4.196499999999995</v>
      </c>
    </row>
    <row r="8290" spans="1:4" x14ac:dyDescent="0.35">
      <c r="A8290">
        <v>158.928</v>
      </c>
      <c r="B8290">
        <v>7</v>
      </c>
      <c r="C8290">
        <v>0.2</v>
      </c>
      <c r="D8290">
        <v>41.718599999999995</v>
      </c>
    </row>
    <row r="8291" spans="1:4" x14ac:dyDescent="0.35">
      <c r="A8291">
        <v>211.24799999999999</v>
      </c>
      <c r="B8291">
        <v>6</v>
      </c>
      <c r="C8291">
        <v>0.2</v>
      </c>
      <c r="D8291">
        <v>15.843599999999995</v>
      </c>
    </row>
    <row r="8292" spans="1:4" x14ac:dyDescent="0.35">
      <c r="A8292">
        <v>5.5520000000000005</v>
      </c>
      <c r="B8292">
        <v>2</v>
      </c>
      <c r="C8292">
        <v>0.2</v>
      </c>
      <c r="D8292">
        <v>-1.0410000000000006</v>
      </c>
    </row>
    <row r="8293" spans="1:4" x14ac:dyDescent="0.35">
      <c r="A8293">
        <v>2.952</v>
      </c>
      <c r="B8293">
        <v>1</v>
      </c>
      <c r="C8293">
        <v>0.2</v>
      </c>
      <c r="D8293">
        <v>0.99629999999999996</v>
      </c>
    </row>
    <row r="8294" spans="1:4" x14ac:dyDescent="0.35">
      <c r="A8294">
        <v>10.332000000000003</v>
      </c>
      <c r="B8294">
        <v>3</v>
      </c>
      <c r="C8294">
        <v>0.7</v>
      </c>
      <c r="D8294">
        <v>-7.5767999999999986</v>
      </c>
    </row>
    <row r="8295" spans="1:4" x14ac:dyDescent="0.35">
      <c r="A8295">
        <v>18.368000000000002</v>
      </c>
      <c r="B8295">
        <v>4</v>
      </c>
      <c r="C8295">
        <v>0.2</v>
      </c>
      <c r="D8295">
        <v>5.9695999999999998</v>
      </c>
    </row>
    <row r="8296" spans="1:4" x14ac:dyDescent="0.35">
      <c r="A8296">
        <v>299.89999999999998</v>
      </c>
      <c r="B8296">
        <v>2</v>
      </c>
      <c r="C8296">
        <v>0</v>
      </c>
      <c r="D8296">
        <v>74.974999999999994</v>
      </c>
    </row>
    <row r="8297" spans="1:4" x14ac:dyDescent="0.35">
      <c r="A8297">
        <v>26.55</v>
      </c>
      <c r="B8297">
        <v>9</v>
      </c>
      <c r="C8297">
        <v>0</v>
      </c>
      <c r="D8297">
        <v>12.744</v>
      </c>
    </row>
    <row r="8298" spans="1:4" x14ac:dyDescent="0.35">
      <c r="A8298">
        <v>111.98</v>
      </c>
      <c r="B8298">
        <v>2</v>
      </c>
      <c r="C8298">
        <v>0</v>
      </c>
      <c r="D8298">
        <v>26.875200000000007</v>
      </c>
    </row>
    <row r="8299" spans="1:4" x14ac:dyDescent="0.35">
      <c r="A8299">
        <v>4.9280000000000008</v>
      </c>
      <c r="B8299">
        <v>2</v>
      </c>
      <c r="C8299">
        <v>0.2</v>
      </c>
      <c r="D8299">
        <v>0.73919999999999941</v>
      </c>
    </row>
    <row r="8300" spans="1:4" x14ac:dyDescent="0.35">
      <c r="A8300">
        <v>11.784000000000001</v>
      </c>
      <c r="B8300">
        <v>3</v>
      </c>
      <c r="C8300">
        <v>0.2</v>
      </c>
      <c r="D8300">
        <v>4.2716999999999992</v>
      </c>
    </row>
    <row r="8301" spans="1:4" x14ac:dyDescent="0.35">
      <c r="A8301">
        <v>7.98</v>
      </c>
      <c r="B8301">
        <v>3</v>
      </c>
      <c r="C8301">
        <v>0</v>
      </c>
      <c r="D8301">
        <v>2.0747999999999998</v>
      </c>
    </row>
    <row r="8302" spans="1:4" x14ac:dyDescent="0.35">
      <c r="A8302">
        <v>180.96</v>
      </c>
      <c r="B8302">
        <v>2</v>
      </c>
      <c r="C8302">
        <v>0</v>
      </c>
      <c r="D8302">
        <v>81.432000000000002</v>
      </c>
    </row>
    <row r="8303" spans="1:4" x14ac:dyDescent="0.35">
      <c r="A8303">
        <v>1649.95</v>
      </c>
      <c r="B8303">
        <v>5</v>
      </c>
      <c r="C8303">
        <v>0</v>
      </c>
      <c r="D8303">
        <v>659.98</v>
      </c>
    </row>
    <row r="8304" spans="1:4" x14ac:dyDescent="0.35">
      <c r="A8304">
        <v>362.35199999999998</v>
      </c>
      <c r="B8304">
        <v>3</v>
      </c>
      <c r="C8304">
        <v>0.2</v>
      </c>
      <c r="D8304">
        <v>45.293999999999954</v>
      </c>
    </row>
    <row r="8305" spans="1:4" x14ac:dyDescent="0.35">
      <c r="A8305">
        <v>73.584000000000003</v>
      </c>
      <c r="B8305">
        <v>2</v>
      </c>
      <c r="C8305">
        <v>0.2</v>
      </c>
      <c r="D8305">
        <v>8.2781999999999982</v>
      </c>
    </row>
    <row r="8306" spans="1:4" x14ac:dyDescent="0.35">
      <c r="A8306">
        <v>486.36800000000005</v>
      </c>
      <c r="B8306">
        <v>4</v>
      </c>
      <c r="C8306">
        <v>0.2</v>
      </c>
      <c r="D8306">
        <v>36.477600000000024</v>
      </c>
    </row>
    <row r="8307" spans="1:4" x14ac:dyDescent="0.35">
      <c r="A8307">
        <v>32.400000000000006</v>
      </c>
      <c r="B8307">
        <v>5</v>
      </c>
      <c r="C8307">
        <v>0</v>
      </c>
      <c r="D8307">
        <v>15.552000000000001</v>
      </c>
    </row>
    <row r="8308" spans="1:4" x14ac:dyDescent="0.35">
      <c r="A8308">
        <v>41.86</v>
      </c>
      <c r="B8308">
        <v>7</v>
      </c>
      <c r="C8308">
        <v>0</v>
      </c>
      <c r="D8308">
        <v>19.255600000000001</v>
      </c>
    </row>
    <row r="8309" spans="1:4" x14ac:dyDescent="0.35">
      <c r="A8309">
        <v>77.56</v>
      </c>
      <c r="B8309">
        <v>2</v>
      </c>
      <c r="C8309">
        <v>0</v>
      </c>
      <c r="D8309">
        <v>35.677599999999998</v>
      </c>
    </row>
    <row r="8310" spans="1:4" x14ac:dyDescent="0.35">
      <c r="A8310">
        <v>37.17</v>
      </c>
      <c r="B8310">
        <v>9</v>
      </c>
      <c r="C8310">
        <v>0</v>
      </c>
      <c r="D8310">
        <v>11.151</v>
      </c>
    </row>
    <row r="8311" spans="1:4" x14ac:dyDescent="0.35">
      <c r="A8311">
        <v>137.352</v>
      </c>
      <c r="B8311">
        <v>3</v>
      </c>
      <c r="C8311">
        <v>0.2</v>
      </c>
      <c r="D8311">
        <v>8.5844999999999914</v>
      </c>
    </row>
    <row r="8312" spans="1:4" x14ac:dyDescent="0.35">
      <c r="A8312">
        <v>376.50899999999996</v>
      </c>
      <c r="B8312">
        <v>3</v>
      </c>
      <c r="C8312">
        <v>0.3</v>
      </c>
      <c r="D8312">
        <v>-43.029600000000045</v>
      </c>
    </row>
    <row r="8313" spans="1:4" x14ac:dyDescent="0.35">
      <c r="A8313">
        <v>62.72</v>
      </c>
      <c r="B8313">
        <v>4</v>
      </c>
      <c r="C8313">
        <v>0</v>
      </c>
      <c r="D8313">
        <v>24.460799999999999</v>
      </c>
    </row>
    <row r="8314" spans="1:4" x14ac:dyDescent="0.35">
      <c r="A8314">
        <v>2939.9300000000003</v>
      </c>
      <c r="B8314">
        <v>7</v>
      </c>
      <c r="C8314">
        <v>0</v>
      </c>
      <c r="D8314">
        <v>764.38180000000011</v>
      </c>
    </row>
    <row r="8315" spans="1:4" x14ac:dyDescent="0.35">
      <c r="A8315">
        <v>512.35799999999995</v>
      </c>
      <c r="B8315">
        <v>3</v>
      </c>
      <c r="C8315">
        <v>0.3</v>
      </c>
      <c r="D8315">
        <v>-14.638799999999947</v>
      </c>
    </row>
    <row r="8316" spans="1:4" x14ac:dyDescent="0.35">
      <c r="A8316">
        <v>3.4880000000000004</v>
      </c>
      <c r="B8316">
        <v>2</v>
      </c>
      <c r="C8316">
        <v>0.2</v>
      </c>
      <c r="D8316">
        <v>0.56679999999999997</v>
      </c>
    </row>
    <row r="8317" spans="1:4" x14ac:dyDescent="0.35">
      <c r="A8317">
        <v>22.288</v>
      </c>
      <c r="B8317">
        <v>7</v>
      </c>
      <c r="C8317">
        <v>0.2</v>
      </c>
      <c r="D8317">
        <v>3.9003999999999985</v>
      </c>
    </row>
    <row r="8318" spans="1:4" x14ac:dyDescent="0.35">
      <c r="A8318">
        <v>16.032</v>
      </c>
      <c r="B8318">
        <v>3</v>
      </c>
      <c r="C8318">
        <v>0.2</v>
      </c>
      <c r="D8318">
        <v>5.6111999999999993</v>
      </c>
    </row>
    <row r="8319" spans="1:4" x14ac:dyDescent="0.35">
      <c r="A8319">
        <v>1.752</v>
      </c>
      <c r="B8319">
        <v>1</v>
      </c>
      <c r="C8319">
        <v>0.2</v>
      </c>
      <c r="D8319">
        <v>0.15329999999999994</v>
      </c>
    </row>
    <row r="8320" spans="1:4" x14ac:dyDescent="0.35">
      <c r="A8320">
        <v>20.992000000000001</v>
      </c>
      <c r="B8320">
        <v>8</v>
      </c>
      <c r="C8320">
        <v>0.2</v>
      </c>
      <c r="D8320">
        <v>2.3615999999999966</v>
      </c>
    </row>
    <row r="8321" spans="1:4" x14ac:dyDescent="0.35">
      <c r="A8321">
        <v>11.21</v>
      </c>
      <c r="B8321">
        <v>1</v>
      </c>
      <c r="C8321">
        <v>0</v>
      </c>
      <c r="D8321">
        <v>3.3629999999999995</v>
      </c>
    </row>
    <row r="8322" spans="1:4" x14ac:dyDescent="0.35">
      <c r="A8322">
        <v>45.04</v>
      </c>
      <c r="B8322">
        <v>2</v>
      </c>
      <c r="C8322">
        <v>0.2</v>
      </c>
      <c r="D8322">
        <v>4.5040000000000031</v>
      </c>
    </row>
    <row r="8323" spans="1:4" x14ac:dyDescent="0.35">
      <c r="A8323">
        <v>15.623999999999997</v>
      </c>
      <c r="B8323">
        <v>2</v>
      </c>
      <c r="C8323">
        <v>0.8</v>
      </c>
      <c r="D8323">
        <v>-24.998400000000011</v>
      </c>
    </row>
    <row r="8324" spans="1:4" x14ac:dyDescent="0.35">
      <c r="A8324">
        <v>8.74</v>
      </c>
      <c r="B8324">
        <v>2</v>
      </c>
      <c r="C8324">
        <v>0</v>
      </c>
      <c r="D8324">
        <v>2.2724000000000002</v>
      </c>
    </row>
    <row r="8325" spans="1:4" x14ac:dyDescent="0.35">
      <c r="A8325">
        <v>44.75</v>
      </c>
      <c r="B8325">
        <v>5</v>
      </c>
      <c r="C8325">
        <v>0</v>
      </c>
      <c r="D8325">
        <v>20.584999999999994</v>
      </c>
    </row>
    <row r="8326" spans="1:4" x14ac:dyDescent="0.35">
      <c r="A8326">
        <v>61.68</v>
      </c>
      <c r="B8326">
        <v>5</v>
      </c>
      <c r="C8326">
        <v>0.2</v>
      </c>
      <c r="D8326">
        <v>5.3970000000000073</v>
      </c>
    </row>
    <row r="8327" spans="1:4" x14ac:dyDescent="0.35">
      <c r="A8327">
        <v>158.376</v>
      </c>
      <c r="B8327">
        <v>3</v>
      </c>
      <c r="C8327">
        <v>0.2</v>
      </c>
      <c r="D8327">
        <v>13.857900000000008</v>
      </c>
    </row>
    <row r="8328" spans="1:4" x14ac:dyDescent="0.35">
      <c r="A8328">
        <v>2.8639999999999994</v>
      </c>
      <c r="B8328">
        <v>4</v>
      </c>
      <c r="C8328">
        <v>0.8</v>
      </c>
      <c r="D8328">
        <v>-4.5824000000000016</v>
      </c>
    </row>
    <row r="8329" spans="1:4" x14ac:dyDescent="0.35">
      <c r="A8329">
        <v>94.191999999999979</v>
      </c>
      <c r="B8329">
        <v>7</v>
      </c>
      <c r="C8329">
        <v>0.8</v>
      </c>
      <c r="D8329">
        <v>-164.83600000000007</v>
      </c>
    </row>
    <row r="8330" spans="1:4" x14ac:dyDescent="0.35">
      <c r="A8330">
        <v>143.69999999999999</v>
      </c>
      <c r="B8330">
        <v>3</v>
      </c>
      <c r="C8330">
        <v>0</v>
      </c>
      <c r="D8330">
        <v>68.975999999999999</v>
      </c>
    </row>
    <row r="8331" spans="1:4" x14ac:dyDescent="0.35">
      <c r="A8331">
        <v>6.48</v>
      </c>
      <c r="B8331">
        <v>1</v>
      </c>
      <c r="C8331">
        <v>0</v>
      </c>
      <c r="D8331">
        <v>3.1104000000000003</v>
      </c>
    </row>
    <row r="8332" spans="1:4" x14ac:dyDescent="0.35">
      <c r="A8332">
        <v>7.88</v>
      </c>
      <c r="B8332">
        <v>4</v>
      </c>
      <c r="C8332">
        <v>0</v>
      </c>
      <c r="D8332">
        <v>2.5215999999999994</v>
      </c>
    </row>
    <row r="8333" spans="1:4" x14ac:dyDescent="0.35">
      <c r="A8333">
        <v>11.21</v>
      </c>
      <c r="B8333">
        <v>1</v>
      </c>
      <c r="C8333">
        <v>0</v>
      </c>
      <c r="D8333">
        <v>3.3629999999999995</v>
      </c>
    </row>
    <row r="8334" spans="1:4" x14ac:dyDescent="0.35">
      <c r="A8334">
        <v>354.90000000000003</v>
      </c>
      <c r="B8334">
        <v>5</v>
      </c>
      <c r="C8334">
        <v>0</v>
      </c>
      <c r="D8334">
        <v>88.725000000000023</v>
      </c>
    </row>
    <row r="8335" spans="1:4" x14ac:dyDescent="0.35">
      <c r="A8335">
        <v>17.940000000000001</v>
      </c>
      <c r="B8335">
        <v>3</v>
      </c>
      <c r="C8335">
        <v>0</v>
      </c>
      <c r="D8335">
        <v>8.7906000000000013</v>
      </c>
    </row>
    <row r="8336" spans="1:4" x14ac:dyDescent="0.35">
      <c r="A8336">
        <v>51.8</v>
      </c>
      <c r="B8336">
        <v>4</v>
      </c>
      <c r="C8336">
        <v>0</v>
      </c>
      <c r="D8336">
        <v>23.309999999999995</v>
      </c>
    </row>
    <row r="8337" spans="1:4" x14ac:dyDescent="0.35">
      <c r="A8337">
        <v>299.52</v>
      </c>
      <c r="B8337">
        <v>9</v>
      </c>
      <c r="C8337">
        <v>0</v>
      </c>
      <c r="D8337">
        <v>149.76</v>
      </c>
    </row>
    <row r="8338" spans="1:4" x14ac:dyDescent="0.35">
      <c r="A8338">
        <v>7.7</v>
      </c>
      <c r="B8338">
        <v>2</v>
      </c>
      <c r="C8338">
        <v>0</v>
      </c>
      <c r="D8338">
        <v>3.157</v>
      </c>
    </row>
    <row r="8339" spans="1:4" x14ac:dyDescent="0.35">
      <c r="A8339">
        <v>23.92</v>
      </c>
      <c r="B8339">
        <v>4</v>
      </c>
      <c r="C8339">
        <v>0</v>
      </c>
      <c r="D8339">
        <v>11.720800000000001</v>
      </c>
    </row>
    <row r="8340" spans="1:4" x14ac:dyDescent="0.35">
      <c r="A8340">
        <v>498</v>
      </c>
      <c r="B8340">
        <v>5</v>
      </c>
      <c r="C8340">
        <v>0</v>
      </c>
      <c r="D8340">
        <v>184.26</v>
      </c>
    </row>
    <row r="8341" spans="1:4" x14ac:dyDescent="0.35">
      <c r="A8341">
        <v>436.70400000000006</v>
      </c>
      <c r="B8341">
        <v>6</v>
      </c>
      <c r="C8341">
        <v>0.2</v>
      </c>
      <c r="D8341">
        <v>-38.211600000000033</v>
      </c>
    </row>
    <row r="8342" spans="1:4" x14ac:dyDescent="0.35">
      <c r="A8342">
        <v>32.400000000000006</v>
      </c>
      <c r="B8342">
        <v>5</v>
      </c>
      <c r="C8342">
        <v>0</v>
      </c>
      <c r="D8342">
        <v>15.552000000000001</v>
      </c>
    </row>
    <row r="8343" spans="1:4" x14ac:dyDescent="0.35">
      <c r="A8343">
        <v>61.44</v>
      </c>
      <c r="B8343">
        <v>3</v>
      </c>
      <c r="C8343">
        <v>0</v>
      </c>
      <c r="D8343">
        <v>16.588799999999999</v>
      </c>
    </row>
    <row r="8344" spans="1:4" x14ac:dyDescent="0.35">
      <c r="A8344">
        <v>73.36</v>
      </c>
      <c r="B8344">
        <v>7</v>
      </c>
      <c r="C8344">
        <v>0</v>
      </c>
      <c r="D8344">
        <v>19.807200000000002</v>
      </c>
    </row>
    <row r="8345" spans="1:4" x14ac:dyDescent="0.35">
      <c r="A8345">
        <v>59.20000000000001</v>
      </c>
      <c r="B8345">
        <v>5</v>
      </c>
      <c r="C8345">
        <v>0.2</v>
      </c>
      <c r="D8345">
        <v>22.199999999999996</v>
      </c>
    </row>
    <row r="8346" spans="1:4" x14ac:dyDescent="0.35">
      <c r="A8346">
        <v>32.952000000000005</v>
      </c>
      <c r="B8346">
        <v>3</v>
      </c>
      <c r="C8346">
        <v>0.2</v>
      </c>
      <c r="D8346">
        <v>6.5903999999999989</v>
      </c>
    </row>
    <row r="8347" spans="1:4" x14ac:dyDescent="0.35">
      <c r="A8347">
        <v>218.376</v>
      </c>
      <c r="B8347">
        <v>3</v>
      </c>
      <c r="C8347">
        <v>0.2</v>
      </c>
      <c r="D8347">
        <v>-10.918799999999983</v>
      </c>
    </row>
    <row r="8348" spans="1:4" x14ac:dyDescent="0.35">
      <c r="A8348">
        <v>31.400000000000002</v>
      </c>
      <c r="B8348">
        <v>5</v>
      </c>
      <c r="C8348">
        <v>0</v>
      </c>
      <c r="D8348">
        <v>13.188000000000002</v>
      </c>
    </row>
    <row r="8349" spans="1:4" x14ac:dyDescent="0.35">
      <c r="A8349">
        <v>9.48</v>
      </c>
      <c r="B8349">
        <v>1</v>
      </c>
      <c r="C8349">
        <v>0</v>
      </c>
      <c r="D8349">
        <v>3.7920000000000007</v>
      </c>
    </row>
    <row r="8350" spans="1:4" x14ac:dyDescent="0.35">
      <c r="A8350">
        <v>209.5</v>
      </c>
      <c r="B8350">
        <v>10</v>
      </c>
      <c r="C8350">
        <v>0</v>
      </c>
      <c r="D8350">
        <v>58.66</v>
      </c>
    </row>
    <row r="8351" spans="1:4" x14ac:dyDescent="0.35">
      <c r="A8351">
        <v>24.3</v>
      </c>
      <c r="B8351">
        <v>5</v>
      </c>
      <c r="C8351">
        <v>0</v>
      </c>
      <c r="D8351">
        <v>10.449000000000002</v>
      </c>
    </row>
    <row r="8352" spans="1:4" x14ac:dyDescent="0.35">
      <c r="A8352">
        <v>6.48</v>
      </c>
      <c r="B8352">
        <v>1</v>
      </c>
      <c r="C8352">
        <v>0</v>
      </c>
      <c r="D8352">
        <v>3.1104000000000003</v>
      </c>
    </row>
    <row r="8353" spans="1:4" x14ac:dyDescent="0.35">
      <c r="A8353">
        <v>32.448</v>
      </c>
      <c r="B8353">
        <v>2</v>
      </c>
      <c r="C8353">
        <v>0.2</v>
      </c>
      <c r="D8353">
        <v>7.3008000000000006</v>
      </c>
    </row>
    <row r="8354" spans="1:4" x14ac:dyDescent="0.35">
      <c r="A8354">
        <v>26.388000000000002</v>
      </c>
      <c r="B8354">
        <v>4</v>
      </c>
      <c r="C8354">
        <v>0.7</v>
      </c>
      <c r="D8354">
        <v>-17.591999999999992</v>
      </c>
    </row>
    <row r="8355" spans="1:4" x14ac:dyDescent="0.35">
      <c r="A8355">
        <v>373.46999999999991</v>
      </c>
      <c r="B8355">
        <v>5</v>
      </c>
      <c r="C8355">
        <v>0.4</v>
      </c>
      <c r="D8355">
        <v>-112.041</v>
      </c>
    </row>
    <row r="8356" spans="1:4" x14ac:dyDescent="0.35">
      <c r="A8356">
        <v>64.2</v>
      </c>
      <c r="B8356">
        <v>5</v>
      </c>
      <c r="C8356">
        <v>0.7</v>
      </c>
      <c r="D8356">
        <v>-44.94</v>
      </c>
    </row>
    <row r="8357" spans="1:4" x14ac:dyDescent="0.35">
      <c r="A8357">
        <v>8</v>
      </c>
      <c r="B8357">
        <v>2</v>
      </c>
      <c r="C8357">
        <v>0.2</v>
      </c>
      <c r="D8357">
        <v>2.8</v>
      </c>
    </row>
    <row r="8358" spans="1:4" x14ac:dyDescent="0.35">
      <c r="A8358">
        <v>186.54</v>
      </c>
      <c r="B8358">
        <v>3</v>
      </c>
      <c r="C8358">
        <v>0</v>
      </c>
      <c r="D8358">
        <v>41.038800000000002</v>
      </c>
    </row>
    <row r="8359" spans="1:4" x14ac:dyDescent="0.35">
      <c r="A8359">
        <v>87.08</v>
      </c>
      <c r="B8359">
        <v>7</v>
      </c>
      <c r="C8359">
        <v>0</v>
      </c>
      <c r="D8359">
        <v>24.382400000000001</v>
      </c>
    </row>
    <row r="8360" spans="1:4" x14ac:dyDescent="0.35">
      <c r="A8360">
        <v>105.584</v>
      </c>
      <c r="B8360">
        <v>2</v>
      </c>
      <c r="C8360">
        <v>0.2</v>
      </c>
      <c r="D8360">
        <v>9.2386000000000053</v>
      </c>
    </row>
    <row r="8361" spans="1:4" x14ac:dyDescent="0.35">
      <c r="A8361">
        <v>217.44</v>
      </c>
      <c r="B8361">
        <v>6</v>
      </c>
      <c r="C8361">
        <v>0</v>
      </c>
      <c r="D8361">
        <v>91.32480000000001</v>
      </c>
    </row>
    <row r="8362" spans="1:4" x14ac:dyDescent="0.35">
      <c r="A8362">
        <v>31.744</v>
      </c>
      <c r="B8362">
        <v>2</v>
      </c>
      <c r="C8362">
        <v>0.2</v>
      </c>
      <c r="D8362">
        <v>3.9679999999999964</v>
      </c>
    </row>
    <row r="8363" spans="1:4" x14ac:dyDescent="0.35">
      <c r="A8363">
        <v>5.4319999999999986</v>
      </c>
      <c r="B8363">
        <v>2</v>
      </c>
      <c r="C8363">
        <v>0.8</v>
      </c>
      <c r="D8363">
        <v>-13.580000000000002</v>
      </c>
    </row>
    <row r="8364" spans="1:4" x14ac:dyDescent="0.35">
      <c r="A8364">
        <v>913.43000000000006</v>
      </c>
      <c r="B8364">
        <v>5</v>
      </c>
      <c r="C8364">
        <v>0.3</v>
      </c>
      <c r="D8364">
        <v>-169.63700000000009</v>
      </c>
    </row>
    <row r="8365" spans="1:4" x14ac:dyDescent="0.35">
      <c r="A8365">
        <v>372.14400000000001</v>
      </c>
      <c r="B8365">
        <v>3</v>
      </c>
      <c r="C8365">
        <v>0.2</v>
      </c>
      <c r="D8365">
        <v>27.910800000000009</v>
      </c>
    </row>
    <row r="8366" spans="1:4" x14ac:dyDescent="0.35">
      <c r="A8366">
        <v>751.98400000000004</v>
      </c>
      <c r="B8366">
        <v>2</v>
      </c>
      <c r="C8366">
        <v>0.2</v>
      </c>
      <c r="D8366">
        <v>84.598199999999878</v>
      </c>
    </row>
    <row r="8367" spans="1:4" x14ac:dyDescent="0.35">
      <c r="A8367">
        <v>604.76800000000003</v>
      </c>
      <c r="B8367">
        <v>4</v>
      </c>
      <c r="C8367">
        <v>0.2</v>
      </c>
      <c r="D8367">
        <v>60.476800000000026</v>
      </c>
    </row>
    <row r="8368" spans="1:4" x14ac:dyDescent="0.35">
      <c r="A8368">
        <v>27.36</v>
      </c>
      <c r="B8368">
        <v>4</v>
      </c>
      <c r="C8368">
        <v>0</v>
      </c>
      <c r="D8368">
        <v>7.3872</v>
      </c>
    </row>
    <row r="8369" spans="1:4" x14ac:dyDescent="0.35">
      <c r="A8369">
        <v>20.56</v>
      </c>
      <c r="B8369">
        <v>2</v>
      </c>
      <c r="C8369">
        <v>0</v>
      </c>
      <c r="D8369">
        <v>9.663199999999998</v>
      </c>
    </row>
    <row r="8370" spans="1:4" x14ac:dyDescent="0.35">
      <c r="A8370">
        <v>83.920000000000016</v>
      </c>
      <c r="B8370">
        <v>5</v>
      </c>
      <c r="C8370">
        <v>0.2</v>
      </c>
      <c r="D8370">
        <v>31.47</v>
      </c>
    </row>
    <row r="8371" spans="1:4" x14ac:dyDescent="0.35">
      <c r="A8371">
        <v>902.71199999999999</v>
      </c>
      <c r="B8371">
        <v>3</v>
      </c>
      <c r="C8371">
        <v>0.2</v>
      </c>
      <c r="D8371">
        <v>33.851700000000051</v>
      </c>
    </row>
    <row r="8372" spans="1:4" x14ac:dyDescent="0.35">
      <c r="A8372">
        <v>120.666</v>
      </c>
      <c r="B8372">
        <v>2</v>
      </c>
      <c r="C8372">
        <v>0.15</v>
      </c>
      <c r="D8372">
        <v>21.293999999999993</v>
      </c>
    </row>
    <row r="8373" spans="1:4" x14ac:dyDescent="0.35">
      <c r="A8373">
        <v>4.9839999999999991</v>
      </c>
      <c r="B8373">
        <v>1</v>
      </c>
      <c r="C8373">
        <v>0.8</v>
      </c>
      <c r="D8373">
        <v>-8.472800000000003</v>
      </c>
    </row>
    <row r="8374" spans="1:4" x14ac:dyDescent="0.35">
      <c r="A8374">
        <v>82.26</v>
      </c>
      <c r="B8374">
        <v>3</v>
      </c>
      <c r="C8374">
        <v>0</v>
      </c>
      <c r="D8374">
        <v>33.726600000000005</v>
      </c>
    </row>
    <row r="8375" spans="1:4" x14ac:dyDescent="0.35">
      <c r="A8375">
        <v>29.74</v>
      </c>
      <c r="B8375">
        <v>1</v>
      </c>
      <c r="C8375">
        <v>0</v>
      </c>
      <c r="D8375">
        <v>4.4610000000000021</v>
      </c>
    </row>
    <row r="8376" spans="1:4" x14ac:dyDescent="0.35">
      <c r="A8376">
        <v>87.36</v>
      </c>
      <c r="B8376">
        <v>6</v>
      </c>
      <c r="C8376">
        <v>0</v>
      </c>
      <c r="D8376">
        <v>23.587200000000003</v>
      </c>
    </row>
    <row r="8377" spans="1:4" x14ac:dyDescent="0.35">
      <c r="A8377">
        <v>56.16</v>
      </c>
      <c r="B8377">
        <v>6</v>
      </c>
      <c r="C8377">
        <v>0.2</v>
      </c>
      <c r="D8377">
        <v>17.549999999999994</v>
      </c>
    </row>
    <row r="8378" spans="1:4" x14ac:dyDescent="0.35">
      <c r="A8378">
        <v>64.384</v>
      </c>
      <c r="B8378">
        <v>1</v>
      </c>
      <c r="C8378">
        <v>0.2</v>
      </c>
      <c r="D8378">
        <v>8.0479999999999983</v>
      </c>
    </row>
    <row r="8379" spans="1:4" x14ac:dyDescent="0.35">
      <c r="A8379">
        <v>64.784000000000006</v>
      </c>
      <c r="B8379">
        <v>1</v>
      </c>
      <c r="C8379">
        <v>0.2</v>
      </c>
      <c r="D8379">
        <v>-14.576399999999996</v>
      </c>
    </row>
    <row r="8380" spans="1:4" x14ac:dyDescent="0.35">
      <c r="A8380">
        <v>15.552000000000003</v>
      </c>
      <c r="B8380">
        <v>3</v>
      </c>
      <c r="C8380">
        <v>0.2</v>
      </c>
      <c r="D8380">
        <v>5.6375999999999999</v>
      </c>
    </row>
    <row r="8381" spans="1:4" x14ac:dyDescent="0.35">
      <c r="A8381">
        <v>223.88799999999998</v>
      </c>
      <c r="B8381">
        <v>7</v>
      </c>
      <c r="C8381">
        <v>0.2</v>
      </c>
      <c r="D8381">
        <v>69.964999999999975</v>
      </c>
    </row>
    <row r="8382" spans="1:4" x14ac:dyDescent="0.35">
      <c r="A8382">
        <v>10.896000000000001</v>
      </c>
      <c r="B8382">
        <v>3</v>
      </c>
      <c r="C8382">
        <v>0.2</v>
      </c>
      <c r="D8382">
        <v>3.4049999999999994</v>
      </c>
    </row>
    <row r="8383" spans="1:4" x14ac:dyDescent="0.35">
      <c r="A8383">
        <v>84.784000000000006</v>
      </c>
      <c r="B8383">
        <v>2</v>
      </c>
      <c r="C8383">
        <v>0.2</v>
      </c>
      <c r="D8383">
        <v>-20.136200000000006</v>
      </c>
    </row>
    <row r="8384" spans="1:4" x14ac:dyDescent="0.35">
      <c r="A8384">
        <v>241.49999999999997</v>
      </c>
      <c r="B8384">
        <v>4</v>
      </c>
      <c r="C8384">
        <v>0.3</v>
      </c>
      <c r="D8384">
        <v>0</v>
      </c>
    </row>
    <row r="8385" spans="1:4" x14ac:dyDescent="0.35">
      <c r="A8385">
        <v>59.97</v>
      </c>
      <c r="B8385">
        <v>3</v>
      </c>
      <c r="C8385">
        <v>0</v>
      </c>
      <c r="D8385">
        <v>14.992499999999996</v>
      </c>
    </row>
    <row r="8386" spans="1:4" x14ac:dyDescent="0.35">
      <c r="A8386">
        <v>13.36</v>
      </c>
      <c r="B8386">
        <v>2</v>
      </c>
      <c r="C8386">
        <v>0</v>
      </c>
      <c r="D8386">
        <v>6.4127999999999998</v>
      </c>
    </row>
    <row r="8387" spans="1:4" x14ac:dyDescent="0.35">
      <c r="A8387">
        <v>11.808</v>
      </c>
      <c r="B8387">
        <v>3</v>
      </c>
      <c r="C8387">
        <v>0.2</v>
      </c>
      <c r="D8387">
        <v>4.1327999999999996</v>
      </c>
    </row>
    <row r="8388" spans="1:4" x14ac:dyDescent="0.35">
      <c r="A8388">
        <v>16.239999999999998</v>
      </c>
      <c r="B8388">
        <v>1</v>
      </c>
      <c r="C8388">
        <v>0</v>
      </c>
      <c r="D8388">
        <v>2.4359999999999999</v>
      </c>
    </row>
    <row r="8389" spans="1:4" x14ac:dyDescent="0.35">
      <c r="A8389">
        <v>77.55</v>
      </c>
      <c r="B8389">
        <v>5</v>
      </c>
      <c r="C8389">
        <v>0</v>
      </c>
      <c r="D8389">
        <v>21.714000000000002</v>
      </c>
    </row>
    <row r="8390" spans="1:4" x14ac:dyDescent="0.35">
      <c r="A8390">
        <v>76.12</v>
      </c>
      <c r="B8390">
        <v>2</v>
      </c>
      <c r="C8390">
        <v>0</v>
      </c>
      <c r="D8390">
        <v>22.074799999999996</v>
      </c>
    </row>
    <row r="8391" spans="1:4" x14ac:dyDescent="0.35">
      <c r="A8391">
        <v>17.184000000000001</v>
      </c>
      <c r="B8391">
        <v>6</v>
      </c>
      <c r="C8391">
        <v>0.2</v>
      </c>
      <c r="D8391">
        <v>6.2291999999999996</v>
      </c>
    </row>
    <row r="8392" spans="1:4" x14ac:dyDescent="0.35">
      <c r="A8392">
        <v>11.76</v>
      </c>
      <c r="B8392">
        <v>2</v>
      </c>
      <c r="C8392">
        <v>0</v>
      </c>
      <c r="D8392">
        <v>5.7623999999999995</v>
      </c>
    </row>
    <row r="8393" spans="1:4" x14ac:dyDescent="0.35">
      <c r="A8393">
        <v>27.46</v>
      </c>
      <c r="B8393">
        <v>2</v>
      </c>
      <c r="C8393">
        <v>0</v>
      </c>
      <c r="D8393">
        <v>9.8856000000000002</v>
      </c>
    </row>
    <row r="8394" spans="1:4" x14ac:dyDescent="0.35">
      <c r="A8394">
        <v>137.94</v>
      </c>
      <c r="B8394">
        <v>3</v>
      </c>
      <c r="C8394">
        <v>0</v>
      </c>
      <c r="D8394">
        <v>35.864399999999996</v>
      </c>
    </row>
    <row r="8395" spans="1:4" x14ac:dyDescent="0.35">
      <c r="A8395">
        <v>111.15</v>
      </c>
      <c r="B8395">
        <v>5</v>
      </c>
      <c r="C8395">
        <v>0</v>
      </c>
      <c r="D8395">
        <v>48.906000000000006</v>
      </c>
    </row>
    <row r="8396" spans="1:4" x14ac:dyDescent="0.35">
      <c r="A8396">
        <v>901.94999999999993</v>
      </c>
      <c r="B8396">
        <v>3</v>
      </c>
      <c r="C8396">
        <v>0</v>
      </c>
      <c r="D8396">
        <v>297.64349999999996</v>
      </c>
    </row>
    <row r="8397" spans="1:4" x14ac:dyDescent="0.35">
      <c r="A8397">
        <v>366.00899999999996</v>
      </c>
      <c r="B8397">
        <v>3</v>
      </c>
      <c r="C8397">
        <v>0.3</v>
      </c>
      <c r="D8397">
        <v>-47.058300000000003</v>
      </c>
    </row>
    <row r="8398" spans="1:4" x14ac:dyDescent="0.35">
      <c r="A8398">
        <v>310.68799999999999</v>
      </c>
      <c r="B8398">
        <v>7</v>
      </c>
      <c r="C8398">
        <v>0.2</v>
      </c>
      <c r="D8398">
        <v>108.74079999999998</v>
      </c>
    </row>
    <row r="8399" spans="1:4" x14ac:dyDescent="0.35">
      <c r="A8399">
        <v>7.6799999999999979</v>
      </c>
      <c r="B8399">
        <v>5</v>
      </c>
      <c r="C8399">
        <v>0.8</v>
      </c>
      <c r="D8399">
        <v>-11.52</v>
      </c>
    </row>
    <row r="8400" spans="1:4" x14ac:dyDescent="0.35">
      <c r="A8400">
        <v>155.37199999999999</v>
      </c>
      <c r="B8400">
        <v>2</v>
      </c>
      <c r="C8400">
        <v>0.3</v>
      </c>
      <c r="D8400">
        <v>-35.513599999999997</v>
      </c>
    </row>
    <row r="8401" spans="1:4" x14ac:dyDescent="0.35">
      <c r="A8401">
        <v>10.744</v>
      </c>
      <c r="B8401">
        <v>1</v>
      </c>
      <c r="C8401">
        <v>0.2</v>
      </c>
      <c r="D8401">
        <v>0.80579999999999963</v>
      </c>
    </row>
    <row r="8402" spans="1:4" x14ac:dyDescent="0.35">
      <c r="A8402">
        <v>232.40000000000003</v>
      </c>
      <c r="B8402">
        <v>5</v>
      </c>
      <c r="C8402">
        <v>0.2</v>
      </c>
      <c r="D8402">
        <v>78.434999999999988</v>
      </c>
    </row>
    <row r="8403" spans="1:4" x14ac:dyDescent="0.35">
      <c r="A8403">
        <v>164.64599999999999</v>
      </c>
      <c r="B8403">
        <v>3</v>
      </c>
      <c r="C8403">
        <v>0.1</v>
      </c>
      <c r="D8403">
        <v>12.805799999999994</v>
      </c>
    </row>
    <row r="8404" spans="1:4" x14ac:dyDescent="0.35">
      <c r="A8404">
        <v>22.68</v>
      </c>
      <c r="B8404">
        <v>2</v>
      </c>
      <c r="C8404">
        <v>0</v>
      </c>
      <c r="D8404">
        <v>11.113199999999999</v>
      </c>
    </row>
    <row r="8405" spans="1:4" x14ac:dyDescent="0.35">
      <c r="A8405">
        <v>105.52</v>
      </c>
      <c r="B8405">
        <v>4</v>
      </c>
      <c r="C8405">
        <v>0</v>
      </c>
      <c r="D8405">
        <v>48.539199999999994</v>
      </c>
    </row>
    <row r="8406" spans="1:4" x14ac:dyDescent="0.35">
      <c r="A8406">
        <v>83.92</v>
      </c>
      <c r="B8406">
        <v>4</v>
      </c>
      <c r="C8406">
        <v>0</v>
      </c>
      <c r="D8406">
        <v>5.8743999999999943</v>
      </c>
    </row>
    <row r="8407" spans="1:4" x14ac:dyDescent="0.35">
      <c r="A8407">
        <v>141.9</v>
      </c>
      <c r="B8407">
        <v>5</v>
      </c>
      <c r="C8407">
        <v>0</v>
      </c>
      <c r="D8407">
        <v>58.179000000000002</v>
      </c>
    </row>
    <row r="8408" spans="1:4" x14ac:dyDescent="0.35">
      <c r="A8408">
        <v>39.979999999999997</v>
      </c>
      <c r="B8408">
        <v>2</v>
      </c>
      <c r="C8408">
        <v>0</v>
      </c>
      <c r="D8408">
        <v>9.1953999999999994</v>
      </c>
    </row>
    <row r="8409" spans="1:4" x14ac:dyDescent="0.35">
      <c r="A8409">
        <v>28.91</v>
      </c>
      <c r="B8409">
        <v>7</v>
      </c>
      <c r="C8409">
        <v>0</v>
      </c>
      <c r="D8409">
        <v>8.6729999999999983</v>
      </c>
    </row>
    <row r="8410" spans="1:4" x14ac:dyDescent="0.35">
      <c r="A8410">
        <v>174.95000000000002</v>
      </c>
      <c r="B8410">
        <v>5</v>
      </c>
      <c r="C8410">
        <v>0</v>
      </c>
      <c r="D8410">
        <v>45.487000000000002</v>
      </c>
    </row>
    <row r="8411" spans="1:4" x14ac:dyDescent="0.35">
      <c r="A8411">
        <v>110.52800000000001</v>
      </c>
      <c r="B8411">
        <v>4</v>
      </c>
      <c r="C8411">
        <v>0.2</v>
      </c>
      <c r="D8411">
        <v>38.684799999999996</v>
      </c>
    </row>
    <row r="8412" spans="1:4" x14ac:dyDescent="0.35">
      <c r="A8412">
        <v>630.024</v>
      </c>
      <c r="B8412">
        <v>4</v>
      </c>
      <c r="C8412">
        <v>0.4</v>
      </c>
      <c r="D8412">
        <v>-199.50760000000008</v>
      </c>
    </row>
    <row r="8413" spans="1:4" x14ac:dyDescent="0.35">
      <c r="A8413">
        <v>27.86</v>
      </c>
      <c r="B8413">
        <v>7</v>
      </c>
      <c r="C8413">
        <v>0</v>
      </c>
      <c r="D8413">
        <v>9.1937999999999978</v>
      </c>
    </row>
    <row r="8414" spans="1:4" x14ac:dyDescent="0.35">
      <c r="A8414">
        <v>933.40800000000002</v>
      </c>
      <c r="B8414">
        <v>4</v>
      </c>
      <c r="C8414">
        <v>0.3</v>
      </c>
      <c r="D8414">
        <v>-173.34719999999999</v>
      </c>
    </row>
    <row r="8415" spans="1:4" x14ac:dyDescent="0.35">
      <c r="A8415">
        <v>51.840000000000011</v>
      </c>
      <c r="B8415">
        <v>10</v>
      </c>
      <c r="C8415">
        <v>0.2</v>
      </c>
      <c r="D8415">
        <v>18.143999999999998</v>
      </c>
    </row>
    <row r="8416" spans="1:4" x14ac:dyDescent="0.35">
      <c r="A8416">
        <v>165.60000000000002</v>
      </c>
      <c r="B8416">
        <v>3</v>
      </c>
      <c r="C8416">
        <v>0.2</v>
      </c>
      <c r="D8416">
        <v>-6.2100000000000151</v>
      </c>
    </row>
    <row r="8417" spans="1:4" x14ac:dyDescent="0.35">
      <c r="A8417">
        <v>106.32</v>
      </c>
      <c r="B8417">
        <v>3</v>
      </c>
      <c r="C8417">
        <v>0</v>
      </c>
      <c r="D8417">
        <v>49.970399999999991</v>
      </c>
    </row>
    <row r="8418" spans="1:4" x14ac:dyDescent="0.35">
      <c r="A8418">
        <v>147.91999999999999</v>
      </c>
      <c r="B8418">
        <v>5</v>
      </c>
      <c r="C8418">
        <v>0.2</v>
      </c>
      <c r="D8418">
        <v>46.224999999999987</v>
      </c>
    </row>
    <row r="8419" spans="1:4" x14ac:dyDescent="0.35">
      <c r="A8419">
        <v>104.28</v>
      </c>
      <c r="B8419">
        <v>3</v>
      </c>
      <c r="C8419">
        <v>0</v>
      </c>
      <c r="D8419">
        <v>26.069999999999993</v>
      </c>
    </row>
    <row r="8420" spans="1:4" x14ac:dyDescent="0.35">
      <c r="A8420">
        <v>286.85000000000002</v>
      </c>
      <c r="B8420">
        <v>1</v>
      </c>
      <c r="C8420">
        <v>0</v>
      </c>
      <c r="D8420">
        <v>63.106999999999999</v>
      </c>
    </row>
    <row r="8421" spans="1:4" x14ac:dyDescent="0.35">
      <c r="A8421">
        <v>66.959999999999994</v>
      </c>
      <c r="B8421">
        <v>4</v>
      </c>
      <c r="C8421">
        <v>0</v>
      </c>
      <c r="D8421">
        <v>2.6783999999999963</v>
      </c>
    </row>
    <row r="8422" spans="1:4" x14ac:dyDescent="0.35">
      <c r="A8422">
        <v>199.98</v>
      </c>
      <c r="B8422">
        <v>2</v>
      </c>
      <c r="C8422">
        <v>0</v>
      </c>
      <c r="D8422">
        <v>87.991200000000006</v>
      </c>
    </row>
    <row r="8423" spans="1:4" x14ac:dyDescent="0.35">
      <c r="A8423">
        <v>45</v>
      </c>
      <c r="B8423">
        <v>3</v>
      </c>
      <c r="C8423">
        <v>0</v>
      </c>
      <c r="D8423">
        <v>4.9500000000000011</v>
      </c>
    </row>
    <row r="8424" spans="1:4" x14ac:dyDescent="0.35">
      <c r="A8424">
        <v>17.899999999999999</v>
      </c>
      <c r="B8424">
        <v>5</v>
      </c>
      <c r="C8424">
        <v>0</v>
      </c>
      <c r="D8424">
        <v>8.7710000000000008</v>
      </c>
    </row>
    <row r="8425" spans="1:4" x14ac:dyDescent="0.35">
      <c r="A8425">
        <v>40.479999999999997</v>
      </c>
      <c r="B8425">
        <v>2</v>
      </c>
      <c r="C8425">
        <v>0</v>
      </c>
      <c r="D8425">
        <v>17.406400000000001</v>
      </c>
    </row>
    <row r="8426" spans="1:4" x14ac:dyDescent="0.35">
      <c r="A8426">
        <v>2154.9</v>
      </c>
      <c r="B8426">
        <v>5</v>
      </c>
      <c r="C8426">
        <v>0</v>
      </c>
      <c r="D8426">
        <v>129.29399999999987</v>
      </c>
    </row>
    <row r="8427" spans="1:4" x14ac:dyDescent="0.35">
      <c r="A8427">
        <v>18.432000000000002</v>
      </c>
      <c r="B8427">
        <v>8</v>
      </c>
      <c r="C8427">
        <v>0.7</v>
      </c>
      <c r="D8427">
        <v>-12.287999999999997</v>
      </c>
    </row>
    <row r="8428" spans="1:4" x14ac:dyDescent="0.35">
      <c r="A8428">
        <v>10.944000000000001</v>
      </c>
      <c r="B8428">
        <v>2</v>
      </c>
      <c r="C8428">
        <v>0.2</v>
      </c>
      <c r="D8428">
        <v>0.95759999999999978</v>
      </c>
    </row>
    <row r="8429" spans="1:4" x14ac:dyDescent="0.35">
      <c r="A8429">
        <v>4.3600000000000003</v>
      </c>
      <c r="B8429">
        <v>2</v>
      </c>
      <c r="C8429">
        <v>0</v>
      </c>
      <c r="D8429">
        <v>0.17439999999999944</v>
      </c>
    </row>
    <row r="8430" spans="1:4" x14ac:dyDescent="0.35">
      <c r="A8430">
        <v>62.352000000000004</v>
      </c>
      <c r="B8430">
        <v>6</v>
      </c>
      <c r="C8430">
        <v>0.2</v>
      </c>
      <c r="D8430">
        <v>-10.911600000000007</v>
      </c>
    </row>
    <row r="8431" spans="1:4" x14ac:dyDescent="0.35">
      <c r="A8431">
        <v>303.92</v>
      </c>
      <c r="B8431">
        <v>5</v>
      </c>
      <c r="C8431">
        <v>0.2</v>
      </c>
      <c r="D8431">
        <v>-30.392000000000024</v>
      </c>
    </row>
    <row r="8432" spans="1:4" x14ac:dyDescent="0.35">
      <c r="A8432">
        <v>129.30000000000001</v>
      </c>
      <c r="B8432">
        <v>2</v>
      </c>
      <c r="C8432">
        <v>0</v>
      </c>
      <c r="D8432">
        <v>6.4649999999999892</v>
      </c>
    </row>
    <row r="8433" spans="1:4" x14ac:dyDescent="0.35">
      <c r="A8433">
        <v>274.20000000000005</v>
      </c>
      <c r="B8433">
        <v>10</v>
      </c>
      <c r="C8433">
        <v>0</v>
      </c>
      <c r="D8433">
        <v>112.422</v>
      </c>
    </row>
    <row r="8434" spans="1:4" x14ac:dyDescent="0.35">
      <c r="A8434">
        <v>6.048</v>
      </c>
      <c r="B8434">
        <v>4</v>
      </c>
      <c r="C8434">
        <v>0.2</v>
      </c>
      <c r="D8434">
        <v>-1.3607999999999998</v>
      </c>
    </row>
    <row r="8435" spans="1:4" x14ac:dyDescent="0.35">
      <c r="A8435">
        <v>6.8480000000000008</v>
      </c>
      <c r="B8435">
        <v>2</v>
      </c>
      <c r="C8435">
        <v>0.2</v>
      </c>
      <c r="D8435">
        <v>2.1399999999999992</v>
      </c>
    </row>
    <row r="8436" spans="1:4" x14ac:dyDescent="0.35">
      <c r="A8436">
        <v>9.9600000000000009</v>
      </c>
      <c r="B8436">
        <v>5</v>
      </c>
      <c r="C8436">
        <v>0.6</v>
      </c>
      <c r="D8436">
        <v>-6.7230000000000008</v>
      </c>
    </row>
    <row r="8437" spans="1:4" x14ac:dyDescent="0.35">
      <c r="A8437">
        <v>8.5519999999999978</v>
      </c>
      <c r="B8437">
        <v>2</v>
      </c>
      <c r="C8437">
        <v>0.8</v>
      </c>
      <c r="D8437">
        <v>-13.683199999999999</v>
      </c>
    </row>
    <row r="8438" spans="1:4" x14ac:dyDescent="0.35">
      <c r="A8438">
        <v>45.584000000000003</v>
      </c>
      <c r="B8438">
        <v>11</v>
      </c>
      <c r="C8438">
        <v>0.2</v>
      </c>
      <c r="D8438">
        <v>16.524199999999997</v>
      </c>
    </row>
    <row r="8439" spans="1:4" x14ac:dyDescent="0.35">
      <c r="A8439">
        <v>25.488</v>
      </c>
      <c r="B8439">
        <v>2</v>
      </c>
      <c r="C8439">
        <v>0.2</v>
      </c>
      <c r="D8439">
        <v>4.4603999999999999</v>
      </c>
    </row>
    <row r="8440" spans="1:4" x14ac:dyDescent="0.35">
      <c r="A8440">
        <v>136.96</v>
      </c>
      <c r="B8440">
        <v>4</v>
      </c>
      <c r="C8440">
        <v>0.2</v>
      </c>
      <c r="D8440">
        <v>51.359999999999992</v>
      </c>
    </row>
    <row r="8441" spans="1:4" x14ac:dyDescent="0.35">
      <c r="A8441">
        <v>49.616000000000007</v>
      </c>
      <c r="B8441">
        <v>2</v>
      </c>
      <c r="C8441">
        <v>0.2</v>
      </c>
      <c r="D8441">
        <v>4.9615999999999989</v>
      </c>
    </row>
    <row r="8442" spans="1:4" x14ac:dyDescent="0.35">
      <c r="A8442">
        <v>10.584000000000001</v>
      </c>
      <c r="B8442">
        <v>3</v>
      </c>
      <c r="C8442">
        <v>0.2</v>
      </c>
      <c r="D8442">
        <v>3.4397999999999995</v>
      </c>
    </row>
    <row r="8443" spans="1:4" x14ac:dyDescent="0.35">
      <c r="A8443">
        <v>84.415999999999997</v>
      </c>
      <c r="B8443">
        <v>4</v>
      </c>
      <c r="C8443">
        <v>0.2</v>
      </c>
      <c r="D8443">
        <v>27.435199999999995</v>
      </c>
    </row>
    <row r="8444" spans="1:4" x14ac:dyDescent="0.35">
      <c r="A8444">
        <v>431.94</v>
      </c>
      <c r="B8444">
        <v>2</v>
      </c>
      <c r="C8444">
        <v>0.4</v>
      </c>
      <c r="D8444">
        <v>-71.990000000000009</v>
      </c>
    </row>
    <row r="8445" spans="1:4" x14ac:dyDescent="0.35">
      <c r="A8445">
        <v>2.0430000000000001</v>
      </c>
      <c r="B8445">
        <v>1</v>
      </c>
      <c r="C8445">
        <v>0.7</v>
      </c>
      <c r="D8445">
        <v>-1.4981999999999998</v>
      </c>
    </row>
    <row r="8446" spans="1:4" x14ac:dyDescent="0.35">
      <c r="A8446">
        <v>68.238</v>
      </c>
      <c r="B8446">
        <v>3</v>
      </c>
      <c r="C8446">
        <v>0.4</v>
      </c>
      <c r="D8446">
        <v>-12.510300000000008</v>
      </c>
    </row>
    <row r="8447" spans="1:4" x14ac:dyDescent="0.35">
      <c r="A8447">
        <v>240.744</v>
      </c>
      <c r="B8447">
        <v>4</v>
      </c>
      <c r="C8447">
        <v>0.3</v>
      </c>
      <c r="D8447">
        <v>-13.756799999999984</v>
      </c>
    </row>
    <row r="8448" spans="1:4" x14ac:dyDescent="0.35">
      <c r="A8448">
        <v>35</v>
      </c>
      <c r="B8448">
        <v>4</v>
      </c>
      <c r="C8448">
        <v>0</v>
      </c>
      <c r="D8448">
        <v>14.700000000000003</v>
      </c>
    </row>
    <row r="8449" spans="1:4" x14ac:dyDescent="0.35">
      <c r="A8449">
        <v>210.68</v>
      </c>
      <c r="B8449">
        <v>2</v>
      </c>
      <c r="C8449">
        <v>0</v>
      </c>
      <c r="D8449">
        <v>50.563199999999995</v>
      </c>
    </row>
    <row r="8450" spans="1:4" x14ac:dyDescent="0.35">
      <c r="A8450">
        <v>637.89599999999996</v>
      </c>
      <c r="B8450">
        <v>3</v>
      </c>
      <c r="C8450">
        <v>0.3</v>
      </c>
      <c r="D8450">
        <v>-127.57919999999996</v>
      </c>
    </row>
    <row r="8451" spans="1:4" x14ac:dyDescent="0.35">
      <c r="A8451">
        <v>43.44</v>
      </c>
      <c r="B8451">
        <v>8</v>
      </c>
      <c r="C8451">
        <v>0</v>
      </c>
      <c r="D8451">
        <v>21.285599999999999</v>
      </c>
    </row>
    <row r="8452" spans="1:4" x14ac:dyDescent="0.35">
      <c r="A8452">
        <v>2.2200000000000002</v>
      </c>
      <c r="B8452">
        <v>1</v>
      </c>
      <c r="C8452">
        <v>0</v>
      </c>
      <c r="D8452">
        <v>0.66599999999999993</v>
      </c>
    </row>
    <row r="8453" spans="1:4" x14ac:dyDescent="0.35">
      <c r="A8453">
        <v>1679.96</v>
      </c>
      <c r="B8453">
        <v>5</v>
      </c>
      <c r="C8453">
        <v>0.2</v>
      </c>
      <c r="D8453">
        <v>125.99700000000007</v>
      </c>
    </row>
    <row r="8454" spans="1:4" x14ac:dyDescent="0.35">
      <c r="A8454">
        <v>344.37199999999996</v>
      </c>
      <c r="B8454">
        <v>4</v>
      </c>
      <c r="C8454">
        <v>0.3</v>
      </c>
      <c r="D8454">
        <v>-93.472400000000022</v>
      </c>
    </row>
    <row r="8455" spans="1:4" x14ac:dyDescent="0.35">
      <c r="A8455">
        <v>1554.9360000000001</v>
      </c>
      <c r="B8455">
        <v>3</v>
      </c>
      <c r="C8455">
        <v>0.2</v>
      </c>
      <c r="D8455">
        <v>77.746800000000007</v>
      </c>
    </row>
    <row r="8456" spans="1:4" x14ac:dyDescent="0.35">
      <c r="A8456">
        <v>127.88</v>
      </c>
      <c r="B8456">
        <v>5</v>
      </c>
      <c r="C8456">
        <v>0.6</v>
      </c>
      <c r="D8456">
        <v>-67.137</v>
      </c>
    </row>
    <row r="8457" spans="1:4" x14ac:dyDescent="0.35">
      <c r="A8457">
        <v>222.38400000000001</v>
      </c>
      <c r="B8457">
        <v>2</v>
      </c>
      <c r="C8457">
        <v>0.2</v>
      </c>
      <c r="D8457">
        <v>22.238400000000013</v>
      </c>
    </row>
    <row r="8458" spans="1:4" x14ac:dyDescent="0.35">
      <c r="A8458">
        <v>106.869</v>
      </c>
      <c r="B8458">
        <v>3</v>
      </c>
      <c r="C8458">
        <v>0.3</v>
      </c>
      <c r="D8458">
        <v>-29.007299999999994</v>
      </c>
    </row>
    <row r="8459" spans="1:4" x14ac:dyDescent="0.35">
      <c r="A8459">
        <v>3.5639999999999992</v>
      </c>
      <c r="B8459">
        <v>3</v>
      </c>
      <c r="C8459">
        <v>0.8</v>
      </c>
      <c r="D8459">
        <v>-6.2370000000000019</v>
      </c>
    </row>
    <row r="8460" spans="1:4" x14ac:dyDescent="0.35">
      <c r="A8460">
        <v>25.679999999999993</v>
      </c>
      <c r="B8460">
        <v>3</v>
      </c>
      <c r="C8460">
        <v>0.8</v>
      </c>
      <c r="D8460">
        <v>-39.804000000000002</v>
      </c>
    </row>
    <row r="8461" spans="1:4" x14ac:dyDescent="0.35">
      <c r="A8461">
        <v>12.383999999999997</v>
      </c>
      <c r="B8461">
        <v>3</v>
      </c>
      <c r="C8461">
        <v>0.8</v>
      </c>
      <c r="D8461">
        <v>-19.814400000000003</v>
      </c>
    </row>
    <row r="8462" spans="1:4" x14ac:dyDescent="0.35">
      <c r="A8462">
        <v>25.299999999999997</v>
      </c>
      <c r="B8462">
        <v>5</v>
      </c>
      <c r="C8462">
        <v>0</v>
      </c>
      <c r="D8462">
        <v>11.890999999999998</v>
      </c>
    </row>
    <row r="8463" spans="1:4" x14ac:dyDescent="0.35">
      <c r="A8463">
        <v>95.94</v>
      </c>
      <c r="B8463">
        <v>3</v>
      </c>
      <c r="C8463">
        <v>0</v>
      </c>
      <c r="D8463">
        <v>9.5940000000000012</v>
      </c>
    </row>
    <row r="8464" spans="1:4" x14ac:dyDescent="0.35">
      <c r="A8464">
        <v>7.5</v>
      </c>
      <c r="B8464">
        <v>2</v>
      </c>
      <c r="C8464">
        <v>0</v>
      </c>
      <c r="D8464">
        <v>3.5999999999999996</v>
      </c>
    </row>
    <row r="8465" spans="1:4" x14ac:dyDescent="0.35">
      <c r="A8465">
        <v>302.37599999999998</v>
      </c>
      <c r="B8465">
        <v>3</v>
      </c>
      <c r="C8465">
        <v>0.2</v>
      </c>
      <c r="D8465">
        <v>22.678200000000018</v>
      </c>
    </row>
    <row r="8466" spans="1:4" x14ac:dyDescent="0.35">
      <c r="A8466">
        <v>46.688000000000002</v>
      </c>
      <c r="B8466">
        <v>4</v>
      </c>
      <c r="C8466">
        <v>0.2</v>
      </c>
      <c r="D8466">
        <v>-2.9180000000000028</v>
      </c>
    </row>
    <row r="8467" spans="1:4" x14ac:dyDescent="0.35">
      <c r="A8467">
        <v>17.940000000000001</v>
      </c>
      <c r="B8467">
        <v>3</v>
      </c>
      <c r="C8467">
        <v>0</v>
      </c>
      <c r="D8467">
        <v>3.0497999999999985</v>
      </c>
    </row>
    <row r="8468" spans="1:4" x14ac:dyDescent="0.35">
      <c r="A8468">
        <v>370.14</v>
      </c>
      <c r="B8468">
        <v>3</v>
      </c>
      <c r="C8468">
        <v>0</v>
      </c>
      <c r="D8468">
        <v>144.3546</v>
      </c>
    </row>
    <row r="8469" spans="1:4" x14ac:dyDescent="0.35">
      <c r="A8469">
        <v>8.9280000000000008</v>
      </c>
      <c r="B8469">
        <v>2</v>
      </c>
      <c r="C8469">
        <v>0.2</v>
      </c>
      <c r="D8469">
        <v>3.1247999999999996</v>
      </c>
    </row>
    <row r="8470" spans="1:4" x14ac:dyDescent="0.35">
      <c r="A8470">
        <v>2678.94</v>
      </c>
      <c r="B8470">
        <v>6</v>
      </c>
      <c r="C8470">
        <v>0</v>
      </c>
      <c r="D8470">
        <v>241.1046</v>
      </c>
    </row>
    <row r="8471" spans="1:4" x14ac:dyDescent="0.35">
      <c r="A8471">
        <v>387.13600000000002</v>
      </c>
      <c r="B8471">
        <v>4</v>
      </c>
      <c r="C8471">
        <v>0.2</v>
      </c>
      <c r="D8471">
        <v>-14.51760000000003</v>
      </c>
    </row>
    <row r="8472" spans="1:4" x14ac:dyDescent="0.35">
      <c r="A8472">
        <v>45.408000000000001</v>
      </c>
      <c r="B8472">
        <v>2</v>
      </c>
      <c r="C8472">
        <v>0.2</v>
      </c>
      <c r="D8472">
        <v>11.919599999999999</v>
      </c>
    </row>
    <row r="8473" spans="1:4" x14ac:dyDescent="0.35">
      <c r="A8473">
        <v>77.951999999999998</v>
      </c>
      <c r="B8473">
        <v>3</v>
      </c>
      <c r="C8473">
        <v>0.2</v>
      </c>
      <c r="D8473">
        <v>-11.692800000000005</v>
      </c>
    </row>
    <row r="8474" spans="1:4" x14ac:dyDescent="0.35">
      <c r="A8474">
        <v>3</v>
      </c>
      <c r="B8474">
        <v>1</v>
      </c>
      <c r="C8474">
        <v>0.2</v>
      </c>
      <c r="D8474">
        <v>1.0499999999999998</v>
      </c>
    </row>
    <row r="8475" spans="1:4" x14ac:dyDescent="0.35">
      <c r="A8475">
        <v>9.952</v>
      </c>
      <c r="B8475">
        <v>1</v>
      </c>
      <c r="C8475">
        <v>0.2</v>
      </c>
      <c r="D8475">
        <v>0.99520000000000008</v>
      </c>
    </row>
    <row r="8476" spans="1:4" x14ac:dyDescent="0.35">
      <c r="A8476">
        <v>37.896000000000001</v>
      </c>
      <c r="B8476">
        <v>4</v>
      </c>
      <c r="C8476">
        <v>0.7</v>
      </c>
      <c r="D8476">
        <v>-29.053600000000003</v>
      </c>
    </row>
    <row r="8477" spans="1:4" x14ac:dyDescent="0.35">
      <c r="A8477">
        <v>65.584000000000003</v>
      </c>
      <c r="B8477">
        <v>2</v>
      </c>
      <c r="C8477">
        <v>0.2</v>
      </c>
      <c r="D8477">
        <v>23.7742</v>
      </c>
    </row>
    <row r="8478" spans="1:4" x14ac:dyDescent="0.35">
      <c r="A8478">
        <v>44.783999999999999</v>
      </c>
      <c r="B8478">
        <v>1</v>
      </c>
      <c r="C8478">
        <v>0.2</v>
      </c>
      <c r="D8478">
        <v>16.234200000000001</v>
      </c>
    </row>
    <row r="8479" spans="1:4" x14ac:dyDescent="0.35">
      <c r="A8479">
        <v>1035.8</v>
      </c>
      <c r="B8479">
        <v>4</v>
      </c>
      <c r="C8479">
        <v>0</v>
      </c>
      <c r="D8479">
        <v>269.30799999999999</v>
      </c>
    </row>
    <row r="8480" spans="1:4" x14ac:dyDescent="0.35">
      <c r="A8480">
        <v>5.76</v>
      </c>
      <c r="B8480">
        <v>2</v>
      </c>
      <c r="C8480">
        <v>0</v>
      </c>
      <c r="D8480">
        <v>1.6703999999999999</v>
      </c>
    </row>
    <row r="8481" spans="1:4" x14ac:dyDescent="0.35">
      <c r="A8481">
        <v>19.98</v>
      </c>
      <c r="B8481">
        <v>2</v>
      </c>
      <c r="C8481">
        <v>0</v>
      </c>
      <c r="D8481">
        <v>8.9909999999999997</v>
      </c>
    </row>
    <row r="8482" spans="1:4" x14ac:dyDescent="0.35">
      <c r="A8482">
        <v>35.979999999999997</v>
      </c>
      <c r="B8482">
        <v>2</v>
      </c>
      <c r="C8482">
        <v>0</v>
      </c>
      <c r="D8482">
        <v>10.074400000000001</v>
      </c>
    </row>
    <row r="8483" spans="1:4" x14ac:dyDescent="0.35">
      <c r="A8483">
        <v>16.656000000000002</v>
      </c>
      <c r="B8483">
        <v>3</v>
      </c>
      <c r="C8483">
        <v>0.2</v>
      </c>
      <c r="D8483">
        <v>3.3311999999999999</v>
      </c>
    </row>
    <row r="8484" spans="1:4" x14ac:dyDescent="0.35">
      <c r="A8484">
        <v>20.7</v>
      </c>
      <c r="B8484">
        <v>2</v>
      </c>
      <c r="C8484">
        <v>0</v>
      </c>
      <c r="D8484">
        <v>9.9359999999999999</v>
      </c>
    </row>
    <row r="8485" spans="1:4" x14ac:dyDescent="0.35">
      <c r="A8485">
        <v>83.699999999999989</v>
      </c>
      <c r="B8485">
        <v>5</v>
      </c>
      <c r="C8485">
        <v>0</v>
      </c>
      <c r="D8485">
        <v>41.012999999999991</v>
      </c>
    </row>
    <row r="8486" spans="1:4" x14ac:dyDescent="0.35">
      <c r="A8486">
        <v>199.8</v>
      </c>
      <c r="B8486">
        <v>10</v>
      </c>
      <c r="C8486">
        <v>0</v>
      </c>
      <c r="D8486">
        <v>71.927999999999997</v>
      </c>
    </row>
    <row r="8487" spans="1:4" x14ac:dyDescent="0.35">
      <c r="A8487">
        <v>45.68</v>
      </c>
      <c r="B8487">
        <v>2</v>
      </c>
      <c r="C8487">
        <v>0</v>
      </c>
      <c r="D8487">
        <v>21.012799999999999</v>
      </c>
    </row>
    <row r="8488" spans="1:4" x14ac:dyDescent="0.35">
      <c r="A8488">
        <v>110.96</v>
      </c>
      <c r="B8488">
        <v>2</v>
      </c>
      <c r="C8488">
        <v>0</v>
      </c>
      <c r="D8488">
        <v>53.260799999999996</v>
      </c>
    </row>
    <row r="8489" spans="1:4" x14ac:dyDescent="0.35">
      <c r="A8489">
        <v>11.94</v>
      </c>
      <c r="B8489">
        <v>3</v>
      </c>
      <c r="C8489">
        <v>0</v>
      </c>
      <c r="D8489">
        <v>5.97</v>
      </c>
    </row>
    <row r="8490" spans="1:4" x14ac:dyDescent="0.35">
      <c r="A8490">
        <v>8749.9500000000007</v>
      </c>
      <c r="B8490">
        <v>5</v>
      </c>
      <c r="C8490">
        <v>0</v>
      </c>
      <c r="D8490">
        <v>2799.9839999999995</v>
      </c>
    </row>
    <row r="8491" spans="1:4" x14ac:dyDescent="0.35">
      <c r="A8491">
        <v>36.4</v>
      </c>
      <c r="B8491">
        <v>8</v>
      </c>
      <c r="C8491">
        <v>0</v>
      </c>
      <c r="D8491">
        <v>18.2</v>
      </c>
    </row>
    <row r="8492" spans="1:4" x14ac:dyDescent="0.35">
      <c r="A8492">
        <v>18.689999999999998</v>
      </c>
      <c r="B8492">
        <v>7</v>
      </c>
      <c r="C8492">
        <v>0</v>
      </c>
      <c r="D8492">
        <v>7.1021999999999998</v>
      </c>
    </row>
    <row r="8493" spans="1:4" x14ac:dyDescent="0.35">
      <c r="A8493">
        <v>5.9399999999999995</v>
      </c>
      <c r="B8493">
        <v>3</v>
      </c>
      <c r="C8493">
        <v>0</v>
      </c>
      <c r="D8493">
        <v>0.11880000000000024</v>
      </c>
    </row>
    <row r="8494" spans="1:4" x14ac:dyDescent="0.35">
      <c r="A8494">
        <v>60.736000000000004</v>
      </c>
      <c r="B8494">
        <v>8</v>
      </c>
      <c r="C8494">
        <v>0.2</v>
      </c>
      <c r="D8494">
        <v>20.4984</v>
      </c>
    </row>
    <row r="8495" spans="1:4" x14ac:dyDescent="0.35">
      <c r="A8495">
        <v>479.97600000000006</v>
      </c>
      <c r="B8495">
        <v>3</v>
      </c>
      <c r="C8495">
        <v>0.2</v>
      </c>
      <c r="D8495">
        <v>161.99189999999999</v>
      </c>
    </row>
    <row r="8496" spans="1:4" x14ac:dyDescent="0.35">
      <c r="A8496">
        <v>6.0799999999999983</v>
      </c>
      <c r="B8496">
        <v>1</v>
      </c>
      <c r="C8496">
        <v>0.8</v>
      </c>
      <c r="D8496">
        <v>-10.336000000000002</v>
      </c>
    </row>
    <row r="8497" spans="1:4" x14ac:dyDescent="0.35">
      <c r="A8497">
        <v>165.60000000000002</v>
      </c>
      <c r="B8497">
        <v>3</v>
      </c>
      <c r="C8497">
        <v>0.2</v>
      </c>
      <c r="D8497">
        <v>-6.2100000000000151</v>
      </c>
    </row>
    <row r="8498" spans="1:4" x14ac:dyDescent="0.35">
      <c r="A8498">
        <v>59.519999999999996</v>
      </c>
      <c r="B8498">
        <v>3</v>
      </c>
      <c r="C8498">
        <v>0</v>
      </c>
      <c r="D8498">
        <v>15.475200000000001</v>
      </c>
    </row>
    <row r="8499" spans="1:4" x14ac:dyDescent="0.35">
      <c r="A8499">
        <v>479.97</v>
      </c>
      <c r="B8499">
        <v>3</v>
      </c>
      <c r="C8499">
        <v>0</v>
      </c>
      <c r="D8499">
        <v>177.58890000000002</v>
      </c>
    </row>
    <row r="8500" spans="1:4" x14ac:dyDescent="0.35">
      <c r="A8500">
        <v>18.62</v>
      </c>
      <c r="B8500">
        <v>2</v>
      </c>
      <c r="C8500">
        <v>0</v>
      </c>
      <c r="D8500">
        <v>5.399799999999999</v>
      </c>
    </row>
    <row r="8501" spans="1:4" x14ac:dyDescent="0.35">
      <c r="A8501">
        <v>49.632000000000005</v>
      </c>
      <c r="B8501">
        <v>6</v>
      </c>
      <c r="C8501">
        <v>0.2</v>
      </c>
      <c r="D8501">
        <v>16.750799999999998</v>
      </c>
    </row>
    <row r="8502" spans="1:4" x14ac:dyDescent="0.35">
      <c r="A8502">
        <v>97.82</v>
      </c>
      <c r="B8502">
        <v>2</v>
      </c>
      <c r="C8502">
        <v>0</v>
      </c>
      <c r="D8502">
        <v>45.975399999999993</v>
      </c>
    </row>
    <row r="8503" spans="1:4" x14ac:dyDescent="0.35">
      <c r="A8503">
        <v>15.984000000000002</v>
      </c>
      <c r="B8503">
        <v>2</v>
      </c>
      <c r="C8503">
        <v>0.2</v>
      </c>
      <c r="D8503">
        <v>1.1988000000000003</v>
      </c>
    </row>
    <row r="8504" spans="1:4" x14ac:dyDescent="0.35">
      <c r="A8504">
        <v>184.75200000000001</v>
      </c>
      <c r="B8504">
        <v>3</v>
      </c>
      <c r="C8504">
        <v>0.2</v>
      </c>
      <c r="D8504">
        <v>-20.784600000000012</v>
      </c>
    </row>
    <row r="8505" spans="1:4" x14ac:dyDescent="0.35">
      <c r="A8505">
        <v>12.96</v>
      </c>
      <c r="B8505">
        <v>2</v>
      </c>
      <c r="C8505">
        <v>0</v>
      </c>
      <c r="D8505">
        <v>6.2208000000000006</v>
      </c>
    </row>
    <row r="8506" spans="1:4" x14ac:dyDescent="0.35">
      <c r="A8506">
        <v>366.74399999999997</v>
      </c>
      <c r="B8506">
        <v>4</v>
      </c>
      <c r="C8506">
        <v>0.3</v>
      </c>
      <c r="D8506">
        <v>-110.02320000000003</v>
      </c>
    </row>
    <row r="8507" spans="1:4" x14ac:dyDescent="0.35">
      <c r="A8507">
        <v>8.8559999999999981</v>
      </c>
      <c r="B8507">
        <v>9</v>
      </c>
      <c r="C8507">
        <v>0.8</v>
      </c>
      <c r="D8507">
        <v>-14.169600000000003</v>
      </c>
    </row>
    <row r="8508" spans="1:4" x14ac:dyDescent="0.35">
      <c r="A8508">
        <v>27.96</v>
      </c>
      <c r="B8508">
        <v>5</v>
      </c>
      <c r="C8508">
        <v>0.2</v>
      </c>
      <c r="D8508">
        <v>8.3880000000000035</v>
      </c>
    </row>
    <row r="8509" spans="1:4" x14ac:dyDescent="0.35">
      <c r="A8509">
        <v>146.352</v>
      </c>
      <c r="B8509">
        <v>3</v>
      </c>
      <c r="C8509">
        <v>0.2</v>
      </c>
      <c r="D8509">
        <v>49.393799999999992</v>
      </c>
    </row>
    <row r="8510" spans="1:4" x14ac:dyDescent="0.35">
      <c r="A8510">
        <v>175.23</v>
      </c>
      <c r="B8510">
        <v>11</v>
      </c>
      <c r="C8510">
        <v>0</v>
      </c>
      <c r="D8510">
        <v>61.330500000000001</v>
      </c>
    </row>
    <row r="8511" spans="1:4" x14ac:dyDescent="0.35">
      <c r="A8511">
        <v>125.99</v>
      </c>
      <c r="B8511">
        <v>1</v>
      </c>
      <c r="C8511">
        <v>0</v>
      </c>
      <c r="D8511">
        <v>31.497500000000002</v>
      </c>
    </row>
    <row r="8512" spans="1:4" x14ac:dyDescent="0.35">
      <c r="A8512">
        <v>23</v>
      </c>
      <c r="B8512">
        <v>2</v>
      </c>
      <c r="C8512">
        <v>0</v>
      </c>
      <c r="D8512">
        <v>10.35</v>
      </c>
    </row>
    <row r="8513" spans="1:4" x14ac:dyDescent="0.35">
      <c r="A8513">
        <v>25.584000000000003</v>
      </c>
      <c r="B8513">
        <v>2</v>
      </c>
      <c r="C8513">
        <v>0.2</v>
      </c>
      <c r="D8513">
        <v>8.9543999999999997</v>
      </c>
    </row>
    <row r="8514" spans="1:4" x14ac:dyDescent="0.35">
      <c r="A8514">
        <v>73.784000000000006</v>
      </c>
      <c r="B8514">
        <v>2</v>
      </c>
      <c r="C8514">
        <v>0.6</v>
      </c>
      <c r="D8514">
        <v>-77.473200000000006</v>
      </c>
    </row>
    <row r="8515" spans="1:4" x14ac:dyDescent="0.35">
      <c r="A8515">
        <v>20.736000000000004</v>
      </c>
      <c r="B8515">
        <v>4</v>
      </c>
      <c r="C8515">
        <v>0.2</v>
      </c>
      <c r="D8515">
        <v>7.2576000000000001</v>
      </c>
    </row>
    <row r="8516" spans="1:4" x14ac:dyDescent="0.35">
      <c r="A8516">
        <v>17.52</v>
      </c>
      <c r="B8516">
        <v>3</v>
      </c>
      <c r="C8516">
        <v>0</v>
      </c>
      <c r="D8516">
        <v>8.2343999999999991</v>
      </c>
    </row>
    <row r="8517" spans="1:4" x14ac:dyDescent="0.35">
      <c r="A8517">
        <v>35.76</v>
      </c>
      <c r="B8517">
        <v>12</v>
      </c>
      <c r="C8517">
        <v>0</v>
      </c>
      <c r="D8517">
        <v>10.0128</v>
      </c>
    </row>
    <row r="8518" spans="1:4" x14ac:dyDescent="0.35">
      <c r="A8518">
        <v>3.64</v>
      </c>
      <c r="B8518">
        <v>2</v>
      </c>
      <c r="C8518">
        <v>0</v>
      </c>
      <c r="D8518">
        <v>0.98280000000000012</v>
      </c>
    </row>
    <row r="8519" spans="1:4" x14ac:dyDescent="0.35">
      <c r="A8519">
        <v>30.336000000000006</v>
      </c>
      <c r="B8519">
        <v>6</v>
      </c>
      <c r="C8519">
        <v>0.6</v>
      </c>
      <c r="D8519">
        <v>-17.443199999999997</v>
      </c>
    </row>
    <row r="8520" spans="1:4" x14ac:dyDescent="0.35">
      <c r="A8520">
        <v>12.99</v>
      </c>
      <c r="B8520">
        <v>1</v>
      </c>
      <c r="C8520">
        <v>0</v>
      </c>
      <c r="D8520">
        <v>1.5587999999999997</v>
      </c>
    </row>
    <row r="8521" spans="1:4" x14ac:dyDescent="0.35">
      <c r="A8521">
        <v>182.22</v>
      </c>
      <c r="B8521">
        <v>3</v>
      </c>
      <c r="C8521">
        <v>0</v>
      </c>
      <c r="D8521">
        <v>45.555000000000007</v>
      </c>
    </row>
    <row r="8522" spans="1:4" x14ac:dyDescent="0.35">
      <c r="A8522">
        <v>302.94</v>
      </c>
      <c r="B8522">
        <v>3</v>
      </c>
      <c r="C8522">
        <v>0</v>
      </c>
      <c r="D8522">
        <v>18.176399999999973</v>
      </c>
    </row>
    <row r="8523" spans="1:4" x14ac:dyDescent="0.35">
      <c r="A8523">
        <v>54.992000000000004</v>
      </c>
      <c r="B8523">
        <v>14</v>
      </c>
      <c r="C8523">
        <v>0.2</v>
      </c>
      <c r="D8523">
        <v>8.9361999999999959</v>
      </c>
    </row>
    <row r="8524" spans="1:4" x14ac:dyDescent="0.35">
      <c r="A8524">
        <v>12.99</v>
      </c>
      <c r="B8524">
        <v>1</v>
      </c>
      <c r="C8524">
        <v>0</v>
      </c>
      <c r="D8524">
        <v>0.25980000000000025</v>
      </c>
    </row>
    <row r="8525" spans="1:4" x14ac:dyDescent="0.35">
      <c r="A8525">
        <v>55.86</v>
      </c>
      <c r="B8525">
        <v>7</v>
      </c>
      <c r="C8525">
        <v>0</v>
      </c>
      <c r="D8525">
        <v>27.93</v>
      </c>
    </row>
    <row r="8526" spans="1:4" x14ac:dyDescent="0.35">
      <c r="A8526">
        <v>44.375999999999998</v>
      </c>
      <c r="B8526">
        <v>2</v>
      </c>
      <c r="C8526">
        <v>0.4</v>
      </c>
      <c r="D8526">
        <v>-7.3960000000000043</v>
      </c>
    </row>
    <row r="8527" spans="1:4" x14ac:dyDescent="0.35">
      <c r="A8527">
        <v>51.264000000000003</v>
      </c>
      <c r="B8527">
        <v>6</v>
      </c>
      <c r="C8527">
        <v>0.2</v>
      </c>
      <c r="D8527">
        <v>7.6895999999999933</v>
      </c>
    </row>
    <row r="8528" spans="1:4" x14ac:dyDescent="0.35">
      <c r="A8528">
        <v>5.1930000000000005</v>
      </c>
      <c r="B8528">
        <v>3</v>
      </c>
      <c r="C8528">
        <v>0.7</v>
      </c>
      <c r="D8528">
        <v>-3.4619999999999997</v>
      </c>
    </row>
    <row r="8529" spans="1:4" x14ac:dyDescent="0.35">
      <c r="A8529">
        <v>159.98400000000001</v>
      </c>
      <c r="B8529">
        <v>2</v>
      </c>
      <c r="C8529">
        <v>0.2</v>
      </c>
      <c r="D8529">
        <v>43.995600000000003</v>
      </c>
    </row>
    <row r="8530" spans="1:4" x14ac:dyDescent="0.35">
      <c r="A8530">
        <v>54.224000000000004</v>
      </c>
      <c r="B8530">
        <v>2</v>
      </c>
      <c r="C8530">
        <v>0.2</v>
      </c>
      <c r="D8530">
        <v>3.3889999999999993</v>
      </c>
    </row>
    <row r="8531" spans="1:4" x14ac:dyDescent="0.35">
      <c r="A8531">
        <v>241.42399999999998</v>
      </c>
      <c r="B8531">
        <v>2</v>
      </c>
      <c r="C8531">
        <v>0.2</v>
      </c>
      <c r="D8531">
        <v>-36.213599999999985</v>
      </c>
    </row>
    <row r="8532" spans="1:4" x14ac:dyDescent="0.35">
      <c r="A8532">
        <v>33.36</v>
      </c>
      <c r="B8532">
        <v>4</v>
      </c>
      <c r="C8532">
        <v>0</v>
      </c>
      <c r="D8532">
        <v>16.68</v>
      </c>
    </row>
    <row r="8533" spans="1:4" x14ac:dyDescent="0.35">
      <c r="A8533">
        <v>13.76</v>
      </c>
      <c r="B8533">
        <v>2</v>
      </c>
      <c r="C8533">
        <v>0</v>
      </c>
      <c r="D8533">
        <v>6.3295999999999992</v>
      </c>
    </row>
    <row r="8534" spans="1:4" x14ac:dyDescent="0.35">
      <c r="A8534">
        <v>496.86</v>
      </c>
      <c r="B8534">
        <v>7</v>
      </c>
      <c r="C8534">
        <v>0</v>
      </c>
      <c r="D8534">
        <v>24.842999999999947</v>
      </c>
    </row>
    <row r="8535" spans="1:4" x14ac:dyDescent="0.35">
      <c r="A8535">
        <v>389.97</v>
      </c>
      <c r="B8535">
        <v>3</v>
      </c>
      <c r="C8535">
        <v>0</v>
      </c>
      <c r="D8535">
        <v>35.097300000000004</v>
      </c>
    </row>
    <row r="8536" spans="1:4" x14ac:dyDescent="0.35">
      <c r="A8536">
        <v>9.82</v>
      </c>
      <c r="B8536">
        <v>2</v>
      </c>
      <c r="C8536">
        <v>0</v>
      </c>
      <c r="D8536">
        <v>4.8117999999999999</v>
      </c>
    </row>
    <row r="8537" spans="1:4" x14ac:dyDescent="0.35">
      <c r="A8537">
        <v>56.400000000000006</v>
      </c>
      <c r="B8537">
        <v>3</v>
      </c>
      <c r="C8537">
        <v>0</v>
      </c>
      <c r="D8537">
        <v>3.3840000000000003</v>
      </c>
    </row>
    <row r="8538" spans="1:4" x14ac:dyDescent="0.35">
      <c r="A8538">
        <v>18.312000000000001</v>
      </c>
      <c r="B8538">
        <v>4</v>
      </c>
      <c r="C8538">
        <v>0.7</v>
      </c>
      <c r="D8538">
        <v>-12.207999999999995</v>
      </c>
    </row>
    <row r="8539" spans="1:4" x14ac:dyDescent="0.35">
      <c r="A8539">
        <v>25.920000000000005</v>
      </c>
      <c r="B8539">
        <v>5</v>
      </c>
      <c r="C8539">
        <v>0.2</v>
      </c>
      <c r="D8539">
        <v>9.0719999999999992</v>
      </c>
    </row>
    <row r="8540" spans="1:4" x14ac:dyDescent="0.35">
      <c r="A8540">
        <v>8.016</v>
      </c>
      <c r="B8540">
        <v>3</v>
      </c>
      <c r="C8540">
        <v>0.2</v>
      </c>
      <c r="D8540">
        <v>1.0019999999999993</v>
      </c>
    </row>
    <row r="8541" spans="1:4" x14ac:dyDescent="0.35">
      <c r="A8541">
        <v>479.98400000000004</v>
      </c>
      <c r="B8541">
        <v>2</v>
      </c>
      <c r="C8541">
        <v>0.2</v>
      </c>
      <c r="D8541">
        <v>59.997999999999962</v>
      </c>
    </row>
    <row r="8542" spans="1:4" x14ac:dyDescent="0.35">
      <c r="A8542">
        <v>30.84</v>
      </c>
      <c r="B8542">
        <v>5</v>
      </c>
      <c r="C8542">
        <v>0.2</v>
      </c>
      <c r="D8542">
        <v>9.6374999999999993</v>
      </c>
    </row>
    <row r="8543" spans="1:4" x14ac:dyDescent="0.35">
      <c r="A8543">
        <v>33.568000000000005</v>
      </c>
      <c r="B8543">
        <v>2</v>
      </c>
      <c r="C8543">
        <v>0.2</v>
      </c>
      <c r="D8543">
        <v>1.6783999999999981</v>
      </c>
    </row>
    <row r="8544" spans="1:4" x14ac:dyDescent="0.35">
      <c r="A8544">
        <v>422.62499999999994</v>
      </c>
      <c r="B8544">
        <v>7</v>
      </c>
      <c r="C8544">
        <v>0.3</v>
      </c>
      <c r="D8544">
        <v>0</v>
      </c>
    </row>
    <row r="8545" spans="1:4" x14ac:dyDescent="0.35">
      <c r="A8545">
        <v>199.98</v>
      </c>
      <c r="B8545">
        <v>2</v>
      </c>
      <c r="C8545">
        <v>0</v>
      </c>
      <c r="D8545">
        <v>83.991600000000005</v>
      </c>
    </row>
    <row r="8546" spans="1:4" x14ac:dyDescent="0.35">
      <c r="A8546">
        <v>20.239999999999998</v>
      </c>
      <c r="B8546">
        <v>1</v>
      </c>
      <c r="C8546">
        <v>0</v>
      </c>
      <c r="D8546">
        <v>8.7032000000000007</v>
      </c>
    </row>
    <row r="8547" spans="1:4" x14ac:dyDescent="0.35">
      <c r="A8547">
        <v>39.92</v>
      </c>
      <c r="B8547">
        <v>4</v>
      </c>
      <c r="C8547">
        <v>0</v>
      </c>
      <c r="D8547">
        <v>11.177600000000002</v>
      </c>
    </row>
    <row r="8548" spans="1:4" x14ac:dyDescent="0.35">
      <c r="A8548">
        <v>32.54</v>
      </c>
      <c r="B8548">
        <v>2</v>
      </c>
      <c r="C8548">
        <v>0</v>
      </c>
      <c r="D8548">
        <v>15.944599999999998</v>
      </c>
    </row>
    <row r="8549" spans="1:4" x14ac:dyDescent="0.35">
      <c r="A8549">
        <v>39</v>
      </c>
      <c r="B8549">
        <v>3</v>
      </c>
      <c r="C8549">
        <v>0</v>
      </c>
      <c r="D8549">
        <v>17.549999999999997</v>
      </c>
    </row>
    <row r="8550" spans="1:4" x14ac:dyDescent="0.35">
      <c r="A8550">
        <v>12.6</v>
      </c>
      <c r="B8550">
        <v>4</v>
      </c>
      <c r="C8550">
        <v>0</v>
      </c>
      <c r="D8550">
        <v>6.048</v>
      </c>
    </row>
    <row r="8551" spans="1:4" x14ac:dyDescent="0.35">
      <c r="A8551">
        <v>24.64</v>
      </c>
      <c r="B8551">
        <v>4</v>
      </c>
      <c r="C8551">
        <v>0.2</v>
      </c>
      <c r="D8551">
        <v>4.0039999999999978</v>
      </c>
    </row>
    <row r="8552" spans="1:4" x14ac:dyDescent="0.35">
      <c r="A8552">
        <v>6.2640000000000002</v>
      </c>
      <c r="B8552">
        <v>3</v>
      </c>
      <c r="C8552">
        <v>0.2</v>
      </c>
      <c r="D8552">
        <v>2.0358000000000001</v>
      </c>
    </row>
    <row r="8553" spans="1:4" x14ac:dyDescent="0.35">
      <c r="A8553">
        <v>14.432</v>
      </c>
      <c r="B8553">
        <v>4</v>
      </c>
      <c r="C8553">
        <v>0.2</v>
      </c>
      <c r="D8553">
        <v>3.4276000000000004</v>
      </c>
    </row>
    <row r="8554" spans="1:4" x14ac:dyDescent="0.35">
      <c r="A8554">
        <v>719.97600000000011</v>
      </c>
      <c r="B8554">
        <v>3</v>
      </c>
      <c r="C8554">
        <v>0.2</v>
      </c>
      <c r="D8554">
        <v>134.99549999999999</v>
      </c>
    </row>
    <row r="8555" spans="1:4" x14ac:dyDescent="0.35">
      <c r="A8555">
        <v>239.92</v>
      </c>
      <c r="B8555">
        <v>8</v>
      </c>
      <c r="C8555">
        <v>0</v>
      </c>
      <c r="D8555">
        <v>23.99199999999999</v>
      </c>
    </row>
    <row r="8556" spans="1:4" x14ac:dyDescent="0.35">
      <c r="A8556">
        <v>1056.8599999999999</v>
      </c>
      <c r="B8556">
        <v>7</v>
      </c>
      <c r="C8556">
        <v>0</v>
      </c>
      <c r="D8556">
        <v>158.52899999999994</v>
      </c>
    </row>
    <row r="8557" spans="1:4" x14ac:dyDescent="0.35">
      <c r="A8557">
        <v>447.94399999999996</v>
      </c>
      <c r="B8557">
        <v>7</v>
      </c>
      <c r="C8557">
        <v>0.2</v>
      </c>
      <c r="D8557">
        <v>89.588799999999992</v>
      </c>
    </row>
    <row r="8558" spans="1:4" x14ac:dyDescent="0.35">
      <c r="A8558">
        <v>150.40799999999999</v>
      </c>
      <c r="B8558">
        <v>9</v>
      </c>
      <c r="C8558">
        <v>0.2</v>
      </c>
      <c r="D8558">
        <v>-33.841799999999999</v>
      </c>
    </row>
    <row r="8559" spans="1:4" x14ac:dyDescent="0.35">
      <c r="A8559">
        <v>453.57600000000002</v>
      </c>
      <c r="B8559">
        <v>3</v>
      </c>
      <c r="C8559">
        <v>0.2</v>
      </c>
      <c r="D8559">
        <v>39.687899999999985</v>
      </c>
    </row>
    <row r="8560" spans="1:4" x14ac:dyDescent="0.35">
      <c r="A8560">
        <v>45.36</v>
      </c>
      <c r="B8560">
        <v>9</v>
      </c>
      <c r="C8560">
        <v>0.2</v>
      </c>
      <c r="D8560">
        <v>14.741999999999997</v>
      </c>
    </row>
    <row r="8561" spans="1:4" x14ac:dyDescent="0.35">
      <c r="A8561">
        <v>287.88</v>
      </c>
      <c r="B8561">
        <v>3</v>
      </c>
      <c r="C8561">
        <v>0.2</v>
      </c>
      <c r="D8561">
        <v>35.984999999999999</v>
      </c>
    </row>
    <row r="8562" spans="1:4" x14ac:dyDescent="0.35">
      <c r="A8562">
        <v>131.88000000000002</v>
      </c>
      <c r="B8562">
        <v>3</v>
      </c>
      <c r="C8562">
        <v>0.2</v>
      </c>
      <c r="D8562">
        <v>14.836499999999987</v>
      </c>
    </row>
    <row r="8563" spans="1:4" x14ac:dyDescent="0.35">
      <c r="A8563">
        <v>2.3280000000000003</v>
      </c>
      <c r="B8563">
        <v>2</v>
      </c>
      <c r="C8563">
        <v>0.6</v>
      </c>
      <c r="D8563">
        <v>-0.75660000000000016</v>
      </c>
    </row>
    <row r="8564" spans="1:4" x14ac:dyDescent="0.35">
      <c r="A8564">
        <v>1454.9</v>
      </c>
      <c r="B8564">
        <v>5</v>
      </c>
      <c r="C8564">
        <v>0</v>
      </c>
      <c r="D8564">
        <v>378.274</v>
      </c>
    </row>
    <row r="8565" spans="1:4" x14ac:dyDescent="0.35">
      <c r="A8565">
        <v>4.8420000000000005</v>
      </c>
      <c r="B8565">
        <v>3</v>
      </c>
      <c r="C8565">
        <v>0.7</v>
      </c>
      <c r="D8565">
        <v>-3.5507999999999988</v>
      </c>
    </row>
    <row r="8566" spans="1:4" x14ac:dyDescent="0.35">
      <c r="A8566">
        <v>220.70400000000001</v>
      </c>
      <c r="B8566">
        <v>6</v>
      </c>
      <c r="C8566">
        <v>0.2</v>
      </c>
      <c r="D8566">
        <v>-8.2764000000000379</v>
      </c>
    </row>
    <row r="8567" spans="1:4" x14ac:dyDescent="0.35">
      <c r="A8567">
        <v>67.176000000000002</v>
      </c>
      <c r="B8567">
        <v>3</v>
      </c>
      <c r="C8567">
        <v>0.2</v>
      </c>
      <c r="D8567">
        <v>6.7175999999999974</v>
      </c>
    </row>
    <row r="8568" spans="1:4" x14ac:dyDescent="0.35">
      <c r="A8568">
        <v>15.231999999999999</v>
      </c>
      <c r="B8568">
        <v>4</v>
      </c>
      <c r="C8568">
        <v>0.2</v>
      </c>
      <c r="D8568">
        <v>5.5215999999999994</v>
      </c>
    </row>
    <row r="8569" spans="1:4" x14ac:dyDescent="0.35">
      <c r="A8569">
        <v>31.104000000000006</v>
      </c>
      <c r="B8569">
        <v>6</v>
      </c>
      <c r="C8569">
        <v>0.2</v>
      </c>
      <c r="D8569">
        <v>10.8864</v>
      </c>
    </row>
    <row r="8570" spans="1:4" x14ac:dyDescent="0.35">
      <c r="A8570">
        <v>968.74400000000014</v>
      </c>
      <c r="B8570">
        <v>7</v>
      </c>
      <c r="C8570">
        <v>0.2</v>
      </c>
      <c r="D8570">
        <v>314.84180000000003</v>
      </c>
    </row>
    <row r="8571" spans="1:4" x14ac:dyDescent="0.35">
      <c r="A8571">
        <v>222.35199999999998</v>
      </c>
      <c r="B8571">
        <v>13</v>
      </c>
      <c r="C8571">
        <v>0.2</v>
      </c>
      <c r="D8571">
        <v>77.823200000000014</v>
      </c>
    </row>
    <row r="8572" spans="1:4" x14ac:dyDescent="0.35">
      <c r="A8572">
        <v>479.98400000000004</v>
      </c>
      <c r="B8572">
        <v>2</v>
      </c>
      <c r="C8572">
        <v>0.2</v>
      </c>
      <c r="D8572">
        <v>89.996999999999986</v>
      </c>
    </row>
    <row r="8573" spans="1:4" x14ac:dyDescent="0.35">
      <c r="A8573">
        <v>10.272000000000002</v>
      </c>
      <c r="B8573">
        <v>3</v>
      </c>
      <c r="C8573">
        <v>0.2</v>
      </c>
      <c r="D8573">
        <v>3.2099999999999982</v>
      </c>
    </row>
    <row r="8574" spans="1:4" x14ac:dyDescent="0.35">
      <c r="A8574">
        <v>998.84999999999991</v>
      </c>
      <c r="B8574">
        <v>5</v>
      </c>
      <c r="C8574">
        <v>0.4</v>
      </c>
      <c r="D8574">
        <v>-199.7700000000001</v>
      </c>
    </row>
    <row r="8575" spans="1:4" x14ac:dyDescent="0.35">
      <c r="A8575">
        <v>24.56</v>
      </c>
      <c r="B8575">
        <v>2</v>
      </c>
      <c r="C8575">
        <v>0</v>
      </c>
      <c r="D8575">
        <v>11.543199999999999</v>
      </c>
    </row>
    <row r="8576" spans="1:4" x14ac:dyDescent="0.35">
      <c r="A8576">
        <v>5.67</v>
      </c>
      <c r="B8576">
        <v>3</v>
      </c>
      <c r="C8576">
        <v>0</v>
      </c>
      <c r="D8576">
        <v>0.11340000000000017</v>
      </c>
    </row>
    <row r="8577" spans="1:4" x14ac:dyDescent="0.35">
      <c r="A8577">
        <v>14.336000000000002</v>
      </c>
      <c r="B8577">
        <v>4</v>
      </c>
      <c r="C8577">
        <v>0.2</v>
      </c>
      <c r="D8577">
        <v>0.89599999999999991</v>
      </c>
    </row>
    <row r="8578" spans="1:4" x14ac:dyDescent="0.35">
      <c r="A8578">
        <v>102.3</v>
      </c>
      <c r="B8578">
        <v>1</v>
      </c>
      <c r="C8578">
        <v>0</v>
      </c>
      <c r="D8578">
        <v>26.597999999999999</v>
      </c>
    </row>
    <row r="8579" spans="1:4" x14ac:dyDescent="0.35">
      <c r="A8579">
        <v>607.52</v>
      </c>
      <c r="B8579">
        <v>2</v>
      </c>
      <c r="C8579">
        <v>0</v>
      </c>
      <c r="D8579">
        <v>97.203200000000038</v>
      </c>
    </row>
    <row r="8580" spans="1:4" x14ac:dyDescent="0.35">
      <c r="A8580">
        <v>31.16</v>
      </c>
      <c r="B8580">
        <v>2</v>
      </c>
      <c r="C8580">
        <v>0</v>
      </c>
      <c r="D8580">
        <v>7.7899999999999991</v>
      </c>
    </row>
    <row r="8581" spans="1:4" x14ac:dyDescent="0.35">
      <c r="A8581">
        <v>2.61</v>
      </c>
      <c r="B8581">
        <v>1</v>
      </c>
      <c r="C8581">
        <v>0</v>
      </c>
      <c r="D8581">
        <v>1.2005999999999999</v>
      </c>
    </row>
    <row r="8582" spans="1:4" x14ac:dyDescent="0.35">
      <c r="A8582">
        <v>10.332000000000001</v>
      </c>
      <c r="B8582">
        <v>3</v>
      </c>
      <c r="C8582">
        <v>0.6</v>
      </c>
      <c r="D8582">
        <v>-5.9408999999999992</v>
      </c>
    </row>
    <row r="8583" spans="1:4" x14ac:dyDescent="0.35">
      <c r="A8583">
        <v>10.368000000000002</v>
      </c>
      <c r="B8583">
        <v>2</v>
      </c>
      <c r="C8583">
        <v>0.2</v>
      </c>
      <c r="D8583">
        <v>3.6288</v>
      </c>
    </row>
    <row r="8584" spans="1:4" x14ac:dyDescent="0.35">
      <c r="A8584">
        <v>20.784000000000002</v>
      </c>
      <c r="B8584">
        <v>2</v>
      </c>
      <c r="C8584">
        <v>0.2</v>
      </c>
      <c r="D8584">
        <v>-3.6372000000000027</v>
      </c>
    </row>
    <row r="8585" spans="1:4" x14ac:dyDescent="0.35">
      <c r="A8585">
        <v>66.959999999999994</v>
      </c>
      <c r="B8585">
        <v>5</v>
      </c>
      <c r="C8585">
        <v>0.2</v>
      </c>
      <c r="D8585">
        <v>-13.392000000000003</v>
      </c>
    </row>
    <row r="8586" spans="1:4" x14ac:dyDescent="0.35">
      <c r="A8586">
        <v>17.248000000000001</v>
      </c>
      <c r="B8586">
        <v>2</v>
      </c>
      <c r="C8586">
        <v>0.2</v>
      </c>
      <c r="D8586">
        <v>6.0367999999999986</v>
      </c>
    </row>
    <row r="8587" spans="1:4" x14ac:dyDescent="0.35">
      <c r="A8587">
        <v>11.088000000000003</v>
      </c>
      <c r="B8587">
        <v>7</v>
      </c>
      <c r="C8587">
        <v>0.7</v>
      </c>
      <c r="D8587">
        <v>-8.1311999999999998</v>
      </c>
    </row>
    <row r="8588" spans="1:4" x14ac:dyDescent="0.35">
      <c r="A8588">
        <v>1287.45</v>
      </c>
      <c r="B8588">
        <v>5</v>
      </c>
      <c r="C8588">
        <v>0</v>
      </c>
      <c r="D8588">
        <v>244.61549999999988</v>
      </c>
    </row>
    <row r="8589" spans="1:4" x14ac:dyDescent="0.35">
      <c r="A8589">
        <v>168.1</v>
      </c>
      <c r="B8589">
        <v>5</v>
      </c>
      <c r="C8589">
        <v>0</v>
      </c>
      <c r="D8589">
        <v>43.705999999999996</v>
      </c>
    </row>
    <row r="8590" spans="1:4" x14ac:dyDescent="0.35">
      <c r="A8590">
        <v>51.967999999999996</v>
      </c>
      <c r="B8590">
        <v>2</v>
      </c>
      <c r="C8590">
        <v>0.2</v>
      </c>
      <c r="D8590">
        <v>-10.393600000000001</v>
      </c>
    </row>
    <row r="8591" spans="1:4" x14ac:dyDescent="0.35">
      <c r="A8591">
        <v>4.7679999999999998</v>
      </c>
      <c r="B8591">
        <v>2</v>
      </c>
      <c r="C8591">
        <v>0.2</v>
      </c>
      <c r="D8591">
        <v>0.47680000000000011</v>
      </c>
    </row>
    <row r="8592" spans="1:4" x14ac:dyDescent="0.35">
      <c r="A8592">
        <v>7.98</v>
      </c>
      <c r="B8592">
        <v>3</v>
      </c>
      <c r="C8592">
        <v>0</v>
      </c>
      <c r="D8592">
        <v>3.9102000000000006</v>
      </c>
    </row>
    <row r="8593" spans="1:4" x14ac:dyDescent="0.35">
      <c r="A8593">
        <v>18.687999999999999</v>
      </c>
      <c r="B8593">
        <v>2</v>
      </c>
      <c r="C8593">
        <v>0.2</v>
      </c>
      <c r="D8593">
        <v>7.008</v>
      </c>
    </row>
    <row r="8594" spans="1:4" x14ac:dyDescent="0.35">
      <c r="A8594">
        <v>11.664000000000001</v>
      </c>
      <c r="B8594">
        <v>3</v>
      </c>
      <c r="C8594">
        <v>0.2</v>
      </c>
      <c r="D8594">
        <v>3.3534000000000006</v>
      </c>
    </row>
    <row r="8595" spans="1:4" x14ac:dyDescent="0.35">
      <c r="A8595">
        <v>191.976</v>
      </c>
      <c r="B8595">
        <v>3</v>
      </c>
      <c r="C8595">
        <v>0.2</v>
      </c>
      <c r="D8595">
        <v>38.395199999999988</v>
      </c>
    </row>
    <row r="8596" spans="1:4" x14ac:dyDescent="0.35">
      <c r="A8596">
        <v>499.16800000000006</v>
      </c>
      <c r="B8596">
        <v>4</v>
      </c>
      <c r="C8596">
        <v>0.2</v>
      </c>
      <c r="D8596">
        <v>31.197999999999993</v>
      </c>
    </row>
    <row r="8597" spans="1:4" x14ac:dyDescent="0.35">
      <c r="A8597">
        <v>11.88</v>
      </c>
      <c r="B8597">
        <v>2</v>
      </c>
      <c r="C8597">
        <v>0</v>
      </c>
      <c r="D8597">
        <v>5.3460000000000001</v>
      </c>
    </row>
    <row r="8598" spans="1:4" x14ac:dyDescent="0.35">
      <c r="A8598">
        <v>35.44</v>
      </c>
      <c r="B8598">
        <v>1</v>
      </c>
      <c r="C8598">
        <v>0</v>
      </c>
      <c r="D8598">
        <v>16.656799999999997</v>
      </c>
    </row>
    <row r="8599" spans="1:4" x14ac:dyDescent="0.35">
      <c r="A8599">
        <v>67.13600000000001</v>
      </c>
      <c r="B8599">
        <v>4</v>
      </c>
      <c r="C8599">
        <v>0.2</v>
      </c>
      <c r="D8599">
        <v>25.175999999999998</v>
      </c>
    </row>
    <row r="8600" spans="1:4" x14ac:dyDescent="0.35">
      <c r="A8600">
        <v>4.32</v>
      </c>
      <c r="B8600">
        <v>3</v>
      </c>
      <c r="C8600">
        <v>0.2</v>
      </c>
      <c r="D8600">
        <v>1.512</v>
      </c>
    </row>
    <row r="8601" spans="1:4" x14ac:dyDescent="0.35">
      <c r="A8601">
        <v>14.940000000000001</v>
      </c>
      <c r="B8601">
        <v>3</v>
      </c>
      <c r="C8601">
        <v>0</v>
      </c>
      <c r="D8601">
        <v>7.0218000000000007</v>
      </c>
    </row>
    <row r="8602" spans="1:4" x14ac:dyDescent="0.35">
      <c r="A8602">
        <v>40.54</v>
      </c>
      <c r="B8602">
        <v>2</v>
      </c>
      <c r="C8602">
        <v>0</v>
      </c>
      <c r="D8602">
        <v>11.351200000000002</v>
      </c>
    </row>
    <row r="8603" spans="1:4" x14ac:dyDescent="0.35">
      <c r="A8603">
        <v>7.3120000000000012</v>
      </c>
      <c r="B8603">
        <v>1</v>
      </c>
      <c r="C8603">
        <v>0.2</v>
      </c>
      <c r="D8603">
        <v>2.5591999999999997</v>
      </c>
    </row>
    <row r="8604" spans="1:4" x14ac:dyDescent="0.35">
      <c r="A8604">
        <v>475.94400000000002</v>
      </c>
      <c r="B8604">
        <v>7</v>
      </c>
      <c r="C8604">
        <v>0.2</v>
      </c>
      <c r="D8604">
        <v>59.492999999999952</v>
      </c>
    </row>
    <row r="8605" spans="1:4" x14ac:dyDescent="0.35">
      <c r="A8605">
        <v>30.080000000000002</v>
      </c>
      <c r="B8605">
        <v>2</v>
      </c>
      <c r="C8605">
        <v>0.2</v>
      </c>
      <c r="D8605">
        <v>-5.2640000000000002</v>
      </c>
    </row>
    <row r="8606" spans="1:4" x14ac:dyDescent="0.35">
      <c r="A8606">
        <v>165.60000000000002</v>
      </c>
      <c r="B8606">
        <v>3</v>
      </c>
      <c r="C8606">
        <v>0.2</v>
      </c>
      <c r="D8606">
        <v>-6.2100000000000151</v>
      </c>
    </row>
    <row r="8607" spans="1:4" x14ac:dyDescent="0.35">
      <c r="A8607">
        <v>180.96</v>
      </c>
      <c r="B8607">
        <v>5</v>
      </c>
      <c r="C8607">
        <v>0.2</v>
      </c>
      <c r="D8607">
        <v>13.571999999999996</v>
      </c>
    </row>
    <row r="8608" spans="1:4" x14ac:dyDescent="0.35">
      <c r="A8608">
        <v>23.18</v>
      </c>
      <c r="B8608">
        <v>2</v>
      </c>
      <c r="C8608">
        <v>0</v>
      </c>
      <c r="D8608">
        <v>7.6493999999999982</v>
      </c>
    </row>
    <row r="8609" spans="1:4" x14ac:dyDescent="0.35">
      <c r="A8609">
        <v>56.96</v>
      </c>
      <c r="B8609">
        <v>2</v>
      </c>
      <c r="C8609">
        <v>0</v>
      </c>
      <c r="D8609">
        <v>21.075200000000002</v>
      </c>
    </row>
    <row r="8610" spans="1:4" x14ac:dyDescent="0.35">
      <c r="A8610">
        <v>15.56</v>
      </c>
      <c r="B8610">
        <v>4</v>
      </c>
      <c r="C8610">
        <v>0</v>
      </c>
      <c r="D8610">
        <v>4.0456000000000003</v>
      </c>
    </row>
    <row r="8611" spans="1:4" x14ac:dyDescent="0.35">
      <c r="A8611">
        <v>353.56799999999998</v>
      </c>
      <c r="B8611">
        <v>2</v>
      </c>
      <c r="C8611">
        <v>0.2</v>
      </c>
      <c r="D8611">
        <v>-44.196000000000026</v>
      </c>
    </row>
    <row r="8612" spans="1:4" x14ac:dyDescent="0.35">
      <c r="A8612">
        <v>13.96</v>
      </c>
      <c r="B8612">
        <v>2</v>
      </c>
      <c r="C8612">
        <v>0</v>
      </c>
      <c r="D8612">
        <v>6.7008000000000001</v>
      </c>
    </row>
    <row r="8613" spans="1:4" x14ac:dyDescent="0.35">
      <c r="A8613">
        <v>82.95</v>
      </c>
      <c r="B8613">
        <v>5</v>
      </c>
      <c r="C8613">
        <v>0</v>
      </c>
      <c r="D8613">
        <v>29.032499999999999</v>
      </c>
    </row>
    <row r="8614" spans="1:4" x14ac:dyDescent="0.35">
      <c r="A8614">
        <v>39.68</v>
      </c>
      <c r="B8614">
        <v>2</v>
      </c>
      <c r="C8614">
        <v>0</v>
      </c>
      <c r="D8614">
        <v>10.316800000000001</v>
      </c>
    </row>
    <row r="8615" spans="1:4" x14ac:dyDescent="0.35">
      <c r="A8615">
        <v>479.97</v>
      </c>
      <c r="B8615">
        <v>3</v>
      </c>
      <c r="C8615">
        <v>0</v>
      </c>
      <c r="D8615">
        <v>177.58890000000002</v>
      </c>
    </row>
    <row r="8616" spans="1:4" x14ac:dyDescent="0.35">
      <c r="A8616">
        <v>7.38</v>
      </c>
      <c r="B8616">
        <v>2</v>
      </c>
      <c r="C8616">
        <v>0</v>
      </c>
      <c r="D8616">
        <v>3.4685999999999999</v>
      </c>
    </row>
    <row r="8617" spans="1:4" x14ac:dyDescent="0.35">
      <c r="A8617">
        <v>14.256000000000002</v>
      </c>
      <c r="B8617">
        <v>3</v>
      </c>
      <c r="C8617">
        <v>0.2</v>
      </c>
      <c r="D8617">
        <v>4.4550000000000001</v>
      </c>
    </row>
    <row r="8618" spans="1:4" x14ac:dyDescent="0.35">
      <c r="A8618">
        <v>81.98</v>
      </c>
      <c r="B8618">
        <v>2</v>
      </c>
      <c r="C8618">
        <v>0</v>
      </c>
      <c r="D8618">
        <v>40.170200000000001</v>
      </c>
    </row>
    <row r="8619" spans="1:4" x14ac:dyDescent="0.35">
      <c r="A8619">
        <v>39.624000000000009</v>
      </c>
      <c r="B8619">
        <v>3</v>
      </c>
      <c r="C8619">
        <v>0.2</v>
      </c>
      <c r="D8619">
        <v>13.868400000000001</v>
      </c>
    </row>
    <row r="8620" spans="1:4" x14ac:dyDescent="0.35">
      <c r="A8620">
        <v>399.67200000000003</v>
      </c>
      <c r="B8620">
        <v>7</v>
      </c>
      <c r="C8620">
        <v>0.2</v>
      </c>
      <c r="D8620">
        <v>-14.987700000000061</v>
      </c>
    </row>
    <row r="8621" spans="1:4" x14ac:dyDescent="0.35">
      <c r="A8621">
        <v>65.12</v>
      </c>
      <c r="B8621">
        <v>4</v>
      </c>
      <c r="C8621">
        <v>0</v>
      </c>
      <c r="D8621">
        <v>16.931200000000004</v>
      </c>
    </row>
    <row r="8622" spans="1:4" x14ac:dyDescent="0.35">
      <c r="A8622">
        <v>30.560000000000002</v>
      </c>
      <c r="B8622">
        <v>5</v>
      </c>
      <c r="C8622">
        <v>0.6</v>
      </c>
      <c r="D8622">
        <v>-19.863999999999997</v>
      </c>
    </row>
    <row r="8623" spans="1:4" x14ac:dyDescent="0.35">
      <c r="A8623">
        <v>20.768000000000001</v>
      </c>
      <c r="B8623">
        <v>2</v>
      </c>
      <c r="C8623">
        <v>0.2</v>
      </c>
      <c r="D8623">
        <v>2.3363999999999976</v>
      </c>
    </row>
    <row r="8624" spans="1:4" x14ac:dyDescent="0.35">
      <c r="A8624">
        <v>39.808</v>
      </c>
      <c r="B8624">
        <v>4</v>
      </c>
      <c r="C8624">
        <v>0.2</v>
      </c>
      <c r="D8624">
        <v>3.9808000000000003</v>
      </c>
    </row>
    <row r="8625" spans="1:4" x14ac:dyDescent="0.35">
      <c r="A8625">
        <v>121.10400000000003</v>
      </c>
      <c r="B8625">
        <v>6</v>
      </c>
      <c r="C8625">
        <v>0.7</v>
      </c>
      <c r="D8625">
        <v>-100.91999999999999</v>
      </c>
    </row>
    <row r="8626" spans="1:4" x14ac:dyDescent="0.35">
      <c r="A8626">
        <v>111.96</v>
      </c>
      <c r="B8626">
        <v>5</v>
      </c>
      <c r="C8626">
        <v>0.2</v>
      </c>
      <c r="D8626">
        <v>-1.3995000000000104</v>
      </c>
    </row>
    <row r="8627" spans="1:4" x14ac:dyDescent="0.35">
      <c r="A8627">
        <v>15.696000000000002</v>
      </c>
      <c r="B8627">
        <v>3</v>
      </c>
      <c r="C8627">
        <v>0.2</v>
      </c>
      <c r="D8627">
        <v>5.1011999999999995</v>
      </c>
    </row>
    <row r="8628" spans="1:4" x14ac:dyDescent="0.35">
      <c r="A8628">
        <v>70.260000000000005</v>
      </c>
      <c r="B8628">
        <v>3</v>
      </c>
      <c r="C8628">
        <v>0</v>
      </c>
      <c r="D8628">
        <v>18.970199999999998</v>
      </c>
    </row>
    <row r="8629" spans="1:4" x14ac:dyDescent="0.35">
      <c r="A8629">
        <v>90</v>
      </c>
      <c r="B8629">
        <v>5</v>
      </c>
      <c r="C8629">
        <v>0</v>
      </c>
      <c r="D8629">
        <v>16.199999999999992</v>
      </c>
    </row>
    <row r="8630" spans="1:4" x14ac:dyDescent="0.35">
      <c r="A8630">
        <v>6.0960000000000001</v>
      </c>
      <c r="B8630">
        <v>2</v>
      </c>
      <c r="C8630">
        <v>0.2</v>
      </c>
      <c r="D8630">
        <v>2.0573999999999995</v>
      </c>
    </row>
    <row r="8631" spans="1:4" x14ac:dyDescent="0.35">
      <c r="A8631">
        <v>481.17599999999999</v>
      </c>
      <c r="B8631">
        <v>2</v>
      </c>
      <c r="C8631">
        <v>0.4</v>
      </c>
      <c r="D8631">
        <v>-120.29400000000004</v>
      </c>
    </row>
    <row r="8632" spans="1:4" x14ac:dyDescent="0.35">
      <c r="A8632">
        <v>7.24</v>
      </c>
      <c r="B8632">
        <v>4</v>
      </c>
      <c r="C8632">
        <v>0</v>
      </c>
      <c r="D8632">
        <v>2.3891999999999998</v>
      </c>
    </row>
    <row r="8633" spans="1:4" x14ac:dyDescent="0.35">
      <c r="A8633">
        <v>177.45000000000002</v>
      </c>
      <c r="B8633">
        <v>5</v>
      </c>
      <c r="C8633">
        <v>0.5</v>
      </c>
      <c r="D8633">
        <v>-78.078000000000003</v>
      </c>
    </row>
    <row r="8634" spans="1:4" x14ac:dyDescent="0.35">
      <c r="A8634">
        <v>1369.7640000000001</v>
      </c>
      <c r="B8634">
        <v>6</v>
      </c>
      <c r="C8634">
        <v>0.7</v>
      </c>
      <c r="D8634">
        <v>-913.17599999999993</v>
      </c>
    </row>
    <row r="8635" spans="1:4" x14ac:dyDescent="0.35">
      <c r="A8635">
        <v>9.48</v>
      </c>
      <c r="B8635">
        <v>3</v>
      </c>
      <c r="C8635">
        <v>0.2</v>
      </c>
      <c r="D8635">
        <v>0.7110000000000003</v>
      </c>
    </row>
    <row r="8636" spans="1:4" x14ac:dyDescent="0.35">
      <c r="A8636">
        <v>130.97999999999999</v>
      </c>
      <c r="B8636">
        <v>2</v>
      </c>
      <c r="C8636">
        <v>0.5</v>
      </c>
      <c r="D8636">
        <v>-89.066399999999987</v>
      </c>
    </row>
    <row r="8637" spans="1:4" x14ac:dyDescent="0.35">
      <c r="A8637">
        <v>174.95000000000002</v>
      </c>
      <c r="B8637">
        <v>5</v>
      </c>
      <c r="C8637">
        <v>0</v>
      </c>
      <c r="D8637">
        <v>45.487000000000002</v>
      </c>
    </row>
    <row r="8638" spans="1:4" x14ac:dyDescent="0.35">
      <c r="A8638">
        <v>826</v>
      </c>
      <c r="B8638">
        <v>5</v>
      </c>
      <c r="C8638">
        <v>0</v>
      </c>
      <c r="D8638">
        <v>214.76</v>
      </c>
    </row>
    <row r="8639" spans="1:4" x14ac:dyDescent="0.35">
      <c r="A8639">
        <v>139.58000000000001</v>
      </c>
      <c r="B8639">
        <v>7</v>
      </c>
      <c r="C8639">
        <v>0</v>
      </c>
      <c r="D8639">
        <v>39.082400000000007</v>
      </c>
    </row>
    <row r="8640" spans="1:4" x14ac:dyDescent="0.35">
      <c r="A8640">
        <v>399.95</v>
      </c>
      <c r="B8640">
        <v>5</v>
      </c>
      <c r="C8640">
        <v>0</v>
      </c>
      <c r="D8640">
        <v>143.982</v>
      </c>
    </row>
    <row r="8641" spans="1:4" x14ac:dyDescent="0.35">
      <c r="A8641">
        <v>12.39</v>
      </c>
      <c r="B8641">
        <v>3</v>
      </c>
      <c r="C8641">
        <v>0</v>
      </c>
      <c r="D8641">
        <v>5.8232999999999997</v>
      </c>
    </row>
    <row r="8642" spans="1:4" x14ac:dyDescent="0.35">
      <c r="A8642">
        <v>760.97999999999979</v>
      </c>
      <c r="B8642">
        <v>5</v>
      </c>
      <c r="C8642">
        <v>0.8</v>
      </c>
      <c r="D8642">
        <v>-1141.47</v>
      </c>
    </row>
    <row r="8643" spans="1:4" x14ac:dyDescent="0.35">
      <c r="A8643">
        <v>67.860000000000014</v>
      </c>
      <c r="B8643">
        <v>6</v>
      </c>
      <c r="C8643">
        <v>0.7</v>
      </c>
      <c r="D8643">
        <v>-45.239999999999995</v>
      </c>
    </row>
    <row r="8644" spans="1:4" x14ac:dyDescent="0.35">
      <c r="A8644">
        <v>31.504000000000005</v>
      </c>
      <c r="B8644">
        <v>11</v>
      </c>
      <c r="C8644">
        <v>0.2</v>
      </c>
      <c r="D8644">
        <v>11.814</v>
      </c>
    </row>
    <row r="8645" spans="1:4" x14ac:dyDescent="0.35">
      <c r="A8645">
        <v>5.04</v>
      </c>
      <c r="B8645">
        <v>1</v>
      </c>
      <c r="C8645">
        <v>0.2</v>
      </c>
      <c r="D8645">
        <v>1.6379999999999997</v>
      </c>
    </row>
    <row r="8646" spans="1:4" x14ac:dyDescent="0.35">
      <c r="A8646">
        <v>39.878999999999998</v>
      </c>
      <c r="B8646">
        <v>7</v>
      </c>
      <c r="C8646">
        <v>0.7</v>
      </c>
      <c r="D8646">
        <v>-29.244599999999991</v>
      </c>
    </row>
    <row r="8647" spans="1:4" x14ac:dyDescent="0.35">
      <c r="A8647">
        <v>4.7119999999999997</v>
      </c>
      <c r="B8647">
        <v>1</v>
      </c>
      <c r="C8647">
        <v>0.2</v>
      </c>
      <c r="D8647">
        <v>1.4136000000000002</v>
      </c>
    </row>
    <row r="8648" spans="1:4" x14ac:dyDescent="0.35">
      <c r="A8648">
        <v>194.35200000000003</v>
      </c>
      <c r="B8648">
        <v>3</v>
      </c>
      <c r="C8648">
        <v>0.2</v>
      </c>
      <c r="D8648">
        <v>19.435200000000009</v>
      </c>
    </row>
    <row r="8649" spans="1:4" x14ac:dyDescent="0.35">
      <c r="A8649">
        <v>97.424000000000007</v>
      </c>
      <c r="B8649">
        <v>2</v>
      </c>
      <c r="C8649">
        <v>0.2</v>
      </c>
      <c r="D8649">
        <v>10.960199999999993</v>
      </c>
    </row>
    <row r="8650" spans="1:4" x14ac:dyDescent="0.35">
      <c r="A8650">
        <v>704.76</v>
      </c>
      <c r="B8650">
        <v>5</v>
      </c>
      <c r="C8650">
        <v>0.2</v>
      </c>
      <c r="D8650">
        <v>26.428499999999957</v>
      </c>
    </row>
    <row r="8651" spans="1:4" x14ac:dyDescent="0.35">
      <c r="A8651">
        <v>27.396000000000004</v>
      </c>
      <c r="B8651">
        <v>3</v>
      </c>
      <c r="C8651">
        <v>0.7</v>
      </c>
      <c r="D8651">
        <v>-20.090399999999995</v>
      </c>
    </row>
    <row r="8652" spans="1:4" x14ac:dyDescent="0.35">
      <c r="A8652">
        <v>5.6999999999999993</v>
      </c>
      <c r="B8652">
        <v>5</v>
      </c>
      <c r="C8652">
        <v>0</v>
      </c>
      <c r="D8652">
        <v>2.6789999999999998</v>
      </c>
    </row>
    <row r="8653" spans="1:4" x14ac:dyDescent="0.35">
      <c r="A8653">
        <v>14.190000000000001</v>
      </c>
      <c r="B8653">
        <v>3</v>
      </c>
      <c r="C8653">
        <v>0</v>
      </c>
      <c r="D8653">
        <v>5.5341000000000014</v>
      </c>
    </row>
    <row r="8654" spans="1:4" x14ac:dyDescent="0.35">
      <c r="A8654">
        <v>7.3</v>
      </c>
      <c r="B8654">
        <v>2</v>
      </c>
      <c r="C8654">
        <v>0</v>
      </c>
      <c r="D8654">
        <v>2.1899999999999995</v>
      </c>
    </row>
    <row r="8655" spans="1:4" x14ac:dyDescent="0.35">
      <c r="A8655">
        <v>199.98</v>
      </c>
      <c r="B8655">
        <v>2</v>
      </c>
      <c r="C8655">
        <v>0</v>
      </c>
      <c r="D8655">
        <v>75.992400000000004</v>
      </c>
    </row>
    <row r="8656" spans="1:4" x14ac:dyDescent="0.35">
      <c r="A8656">
        <v>144.96</v>
      </c>
      <c r="B8656">
        <v>4</v>
      </c>
      <c r="C8656">
        <v>0</v>
      </c>
      <c r="D8656">
        <v>60.883200000000002</v>
      </c>
    </row>
    <row r="8657" spans="1:4" x14ac:dyDescent="0.35">
      <c r="A8657">
        <v>118</v>
      </c>
      <c r="B8657">
        <v>2</v>
      </c>
      <c r="C8657">
        <v>0</v>
      </c>
      <c r="D8657">
        <v>20.059999999999988</v>
      </c>
    </row>
    <row r="8658" spans="1:4" x14ac:dyDescent="0.35">
      <c r="A8658">
        <v>48.94</v>
      </c>
      <c r="B8658">
        <v>1</v>
      </c>
      <c r="C8658">
        <v>0</v>
      </c>
      <c r="D8658">
        <v>24.47</v>
      </c>
    </row>
    <row r="8659" spans="1:4" x14ac:dyDescent="0.35">
      <c r="A8659">
        <v>22.66</v>
      </c>
      <c r="B8659">
        <v>2</v>
      </c>
      <c r="C8659">
        <v>0</v>
      </c>
      <c r="D8659">
        <v>9.743800000000002</v>
      </c>
    </row>
    <row r="8660" spans="1:4" x14ac:dyDescent="0.35">
      <c r="A8660">
        <v>0.83599999999999974</v>
      </c>
      <c r="B8660">
        <v>1</v>
      </c>
      <c r="C8660">
        <v>0.8</v>
      </c>
      <c r="D8660">
        <v>-1.3376000000000001</v>
      </c>
    </row>
    <row r="8661" spans="1:4" x14ac:dyDescent="0.35">
      <c r="A8661">
        <v>30.96</v>
      </c>
      <c r="B8661">
        <v>6</v>
      </c>
      <c r="C8661">
        <v>0.2</v>
      </c>
      <c r="D8661">
        <v>11.223000000000001</v>
      </c>
    </row>
    <row r="8662" spans="1:4" x14ac:dyDescent="0.35">
      <c r="A8662">
        <v>723.92</v>
      </c>
      <c r="B8662">
        <v>5</v>
      </c>
      <c r="C8662">
        <v>0.2</v>
      </c>
      <c r="D8662">
        <v>-81.440999999999946</v>
      </c>
    </row>
    <row r="8663" spans="1:4" x14ac:dyDescent="0.35">
      <c r="A8663">
        <v>21.968000000000004</v>
      </c>
      <c r="B8663">
        <v>4</v>
      </c>
      <c r="C8663">
        <v>0.6</v>
      </c>
      <c r="D8663">
        <v>-15.9268</v>
      </c>
    </row>
    <row r="8664" spans="1:4" x14ac:dyDescent="0.35">
      <c r="A8664">
        <v>619.15200000000004</v>
      </c>
      <c r="B8664">
        <v>6</v>
      </c>
      <c r="C8664">
        <v>0.2</v>
      </c>
      <c r="D8664">
        <v>69.654599999999988</v>
      </c>
    </row>
    <row r="8665" spans="1:4" x14ac:dyDescent="0.35">
      <c r="A8665">
        <v>127.90400000000001</v>
      </c>
      <c r="B8665">
        <v>7</v>
      </c>
      <c r="C8665">
        <v>0.2</v>
      </c>
      <c r="D8665">
        <v>41.568799999999996</v>
      </c>
    </row>
    <row r="8666" spans="1:4" x14ac:dyDescent="0.35">
      <c r="A8666">
        <v>94.2</v>
      </c>
      <c r="B8666">
        <v>5</v>
      </c>
      <c r="C8666">
        <v>0</v>
      </c>
      <c r="D8666">
        <v>39.564000000000007</v>
      </c>
    </row>
    <row r="8667" spans="1:4" x14ac:dyDescent="0.35">
      <c r="A8667">
        <v>49.5</v>
      </c>
      <c r="B8667">
        <v>5</v>
      </c>
      <c r="C8667">
        <v>0</v>
      </c>
      <c r="D8667">
        <v>13.365</v>
      </c>
    </row>
    <row r="8668" spans="1:4" x14ac:dyDescent="0.35">
      <c r="A8668">
        <v>16.520000000000003</v>
      </c>
      <c r="B8668">
        <v>5</v>
      </c>
      <c r="C8668">
        <v>0.2</v>
      </c>
      <c r="D8668">
        <v>1.6519999999999992</v>
      </c>
    </row>
    <row r="8669" spans="1:4" x14ac:dyDescent="0.35">
      <c r="A8669">
        <v>55.360000000000007</v>
      </c>
      <c r="B8669">
        <v>4</v>
      </c>
      <c r="C8669">
        <v>0.2</v>
      </c>
      <c r="D8669">
        <v>19.375999999999998</v>
      </c>
    </row>
    <row r="8670" spans="1:4" x14ac:dyDescent="0.35">
      <c r="A8670">
        <v>11.56</v>
      </c>
      <c r="B8670">
        <v>1</v>
      </c>
      <c r="C8670">
        <v>0.2</v>
      </c>
      <c r="D8670">
        <v>3.7569999999999992</v>
      </c>
    </row>
    <row r="8671" spans="1:4" x14ac:dyDescent="0.35">
      <c r="A8671">
        <v>17.12</v>
      </c>
      <c r="B8671">
        <v>4</v>
      </c>
      <c r="C8671">
        <v>0</v>
      </c>
      <c r="D8671">
        <v>7.7039999999999988</v>
      </c>
    </row>
    <row r="8672" spans="1:4" x14ac:dyDescent="0.35">
      <c r="A8672">
        <v>182.35200000000003</v>
      </c>
      <c r="B8672">
        <v>3</v>
      </c>
      <c r="C8672">
        <v>0.2</v>
      </c>
      <c r="D8672">
        <v>-18.23520000000002</v>
      </c>
    </row>
    <row r="8673" spans="1:4" x14ac:dyDescent="0.35">
      <c r="A8673">
        <v>118.16</v>
      </c>
      <c r="B8673">
        <v>2</v>
      </c>
      <c r="C8673">
        <v>0.2</v>
      </c>
      <c r="D8673">
        <v>-25.108999999999988</v>
      </c>
    </row>
    <row r="8674" spans="1:4" x14ac:dyDescent="0.35">
      <c r="A8674">
        <v>18.368000000000002</v>
      </c>
      <c r="B8674">
        <v>2</v>
      </c>
      <c r="C8674">
        <v>0.2</v>
      </c>
      <c r="D8674">
        <v>6.1991999999999994</v>
      </c>
    </row>
    <row r="8675" spans="1:4" x14ac:dyDescent="0.35">
      <c r="A8675">
        <v>600.55799999999999</v>
      </c>
      <c r="B8675">
        <v>3</v>
      </c>
      <c r="C8675">
        <v>0.3</v>
      </c>
      <c r="D8675">
        <v>-8.5794000000000779</v>
      </c>
    </row>
    <row r="8676" spans="1:4" x14ac:dyDescent="0.35">
      <c r="A8676">
        <v>50.352000000000004</v>
      </c>
      <c r="B8676">
        <v>3</v>
      </c>
      <c r="C8676">
        <v>0.2</v>
      </c>
      <c r="D8676">
        <v>-8.1822000000000052</v>
      </c>
    </row>
    <row r="8677" spans="1:4" x14ac:dyDescent="0.35">
      <c r="A8677">
        <v>28.031999999999996</v>
      </c>
      <c r="B8677">
        <v>6</v>
      </c>
      <c r="C8677">
        <v>0.2</v>
      </c>
      <c r="D8677">
        <v>3.5039999999999996</v>
      </c>
    </row>
    <row r="8678" spans="1:4" x14ac:dyDescent="0.35">
      <c r="A8678">
        <v>7.6920000000000002</v>
      </c>
      <c r="B8678">
        <v>1</v>
      </c>
      <c r="C8678">
        <v>0.6</v>
      </c>
      <c r="D8678">
        <v>-3.6536999999999988</v>
      </c>
    </row>
    <row r="8679" spans="1:4" x14ac:dyDescent="0.35">
      <c r="A8679">
        <v>517.40500000000009</v>
      </c>
      <c r="B8679">
        <v>5</v>
      </c>
      <c r="C8679">
        <v>0.3</v>
      </c>
      <c r="D8679">
        <v>-81.306500000000028</v>
      </c>
    </row>
    <row r="8680" spans="1:4" x14ac:dyDescent="0.35">
      <c r="A8680">
        <v>8.6079999999999988</v>
      </c>
      <c r="B8680">
        <v>8</v>
      </c>
      <c r="C8680">
        <v>0.8</v>
      </c>
      <c r="D8680">
        <v>-13.342400000000001</v>
      </c>
    </row>
    <row r="8681" spans="1:4" x14ac:dyDescent="0.35">
      <c r="A8681">
        <v>159.56</v>
      </c>
      <c r="B8681">
        <v>5</v>
      </c>
      <c r="C8681">
        <v>0.2</v>
      </c>
      <c r="D8681">
        <v>33.906499999999994</v>
      </c>
    </row>
    <row r="8682" spans="1:4" x14ac:dyDescent="0.35">
      <c r="A8682">
        <v>2104.5499999999997</v>
      </c>
      <c r="B8682">
        <v>7</v>
      </c>
      <c r="C8682">
        <v>0</v>
      </c>
      <c r="D8682">
        <v>694.50149999999985</v>
      </c>
    </row>
    <row r="8683" spans="1:4" x14ac:dyDescent="0.35">
      <c r="A8683">
        <v>40.700000000000003</v>
      </c>
      <c r="B8683">
        <v>5</v>
      </c>
      <c r="C8683">
        <v>0</v>
      </c>
      <c r="D8683">
        <v>11.802999999999999</v>
      </c>
    </row>
    <row r="8684" spans="1:4" x14ac:dyDescent="0.35">
      <c r="A8684">
        <v>47.79</v>
      </c>
      <c r="B8684">
        <v>3</v>
      </c>
      <c r="C8684">
        <v>0</v>
      </c>
      <c r="D8684">
        <v>16.2486</v>
      </c>
    </row>
    <row r="8685" spans="1:4" x14ac:dyDescent="0.35">
      <c r="A8685">
        <v>5.16</v>
      </c>
      <c r="B8685">
        <v>2</v>
      </c>
      <c r="C8685">
        <v>0</v>
      </c>
      <c r="D8685">
        <v>1.3416000000000001</v>
      </c>
    </row>
    <row r="8686" spans="1:4" x14ac:dyDescent="0.35">
      <c r="A8686">
        <v>21.209999999999997</v>
      </c>
      <c r="B8686">
        <v>7</v>
      </c>
      <c r="C8686">
        <v>0</v>
      </c>
      <c r="D8686">
        <v>4.4540999999999986</v>
      </c>
    </row>
    <row r="8687" spans="1:4" x14ac:dyDescent="0.35">
      <c r="A8687">
        <v>96.359999999999985</v>
      </c>
      <c r="B8687">
        <v>6</v>
      </c>
      <c r="C8687">
        <v>0</v>
      </c>
      <c r="D8687">
        <v>25.053599999999996</v>
      </c>
    </row>
    <row r="8688" spans="1:4" x14ac:dyDescent="0.35">
      <c r="A8688">
        <v>231.72</v>
      </c>
      <c r="B8688">
        <v>2</v>
      </c>
      <c r="C8688">
        <v>0</v>
      </c>
      <c r="D8688">
        <v>11.585999999999984</v>
      </c>
    </row>
    <row r="8689" spans="1:4" x14ac:dyDescent="0.35">
      <c r="A8689">
        <v>17.899999999999999</v>
      </c>
      <c r="B8689">
        <v>5</v>
      </c>
      <c r="C8689">
        <v>0</v>
      </c>
      <c r="D8689">
        <v>8.9499999999999993</v>
      </c>
    </row>
    <row r="8690" spans="1:4" x14ac:dyDescent="0.35">
      <c r="A8690">
        <v>12.48</v>
      </c>
      <c r="B8690">
        <v>2</v>
      </c>
      <c r="C8690">
        <v>0</v>
      </c>
      <c r="D8690">
        <v>5.6159999999999997</v>
      </c>
    </row>
    <row r="8691" spans="1:4" x14ac:dyDescent="0.35">
      <c r="A8691">
        <v>8.016</v>
      </c>
      <c r="B8691">
        <v>3</v>
      </c>
      <c r="C8691">
        <v>0.2</v>
      </c>
      <c r="D8691">
        <v>1.102199999999999</v>
      </c>
    </row>
    <row r="8692" spans="1:4" x14ac:dyDescent="0.35">
      <c r="A8692">
        <v>259.89600000000002</v>
      </c>
      <c r="B8692">
        <v>2</v>
      </c>
      <c r="C8692">
        <v>0.4</v>
      </c>
      <c r="D8692">
        <v>-56.310799999999972</v>
      </c>
    </row>
    <row r="8693" spans="1:4" x14ac:dyDescent="0.35">
      <c r="A8693">
        <v>247.18799999999999</v>
      </c>
      <c r="B8693">
        <v>2</v>
      </c>
      <c r="C8693">
        <v>0.4</v>
      </c>
      <c r="D8693">
        <v>-49.437600000000032</v>
      </c>
    </row>
    <row r="8694" spans="1:4" x14ac:dyDescent="0.35">
      <c r="A8694">
        <v>279.95999999999998</v>
      </c>
      <c r="B8694">
        <v>5</v>
      </c>
      <c r="C8694">
        <v>0.2</v>
      </c>
      <c r="D8694">
        <v>48.992999999999995</v>
      </c>
    </row>
    <row r="8695" spans="1:4" x14ac:dyDescent="0.35">
      <c r="A8695">
        <v>450</v>
      </c>
      <c r="B8695">
        <v>5</v>
      </c>
      <c r="C8695">
        <v>0</v>
      </c>
      <c r="D8695">
        <v>162</v>
      </c>
    </row>
    <row r="8696" spans="1:4" x14ac:dyDescent="0.35">
      <c r="A8696">
        <v>19.440000000000001</v>
      </c>
      <c r="B8696">
        <v>3</v>
      </c>
      <c r="C8696">
        <v>0</v>
      </c>
      <c r="D8696">
        <v>9.5256000000000007</v>
      </c>
    </row>
    <row r="8697" spans="1:4" x14ac:dyDescent="0.35">
      <c r="A8697">
        <v>300.904</v>
      </c>
      <c r="B8697">
        <v>1</v>
      </c>
      <c r="C8697">
        <v>0.2</v>
      </c>
      <c r="D8697">
        <v>11.283900000000017</v>
      </c>
    </row>
    <row r="8698" spans="1:4" x14ac:dyDescent="0.35">
      <c r="A8698">
        <v>239.976</v>
      </c>
      <c r="B8698">
        <v>3</v>
      </c>
      <c r="C8698">
        <v>0.2</v>
      </c>
      <c r="D8698">
        <v>26.997299999999967</v>
      </c>
    </row>
    <row r="8699" spans="1:4" x14ac:dyDescent="0.35">
      <c r="A8699">
        <v>31.168000000000003</v>
      </c>
      <c r="B8699">
        <v>4</v>
      </c>
      <c r="C8699">
        <v>0.2</v>
      </c>
      <c r="D8699">
        <v>9.3504000000000005</v>
      </c>
    </row>
    <row r="8700" spans="1:4" x14ac:dyDescent="0.35">
      <c r="A8700">
        <v>120.96</v>
      </c>
      <c r="B8700">
        <v>2</v>
      </c>
      <c r="C8700">
        <v>0.4</v>
      </c>
      <c r="D8700">
        <v>-28.224000000000004</v>
      </c>
    </row>
    <row r="8701" spans="1:4" x14ac:dyDescent="0.35">
      <c r="A8701">
        <v>2239.9360000000001</v>
      </c>
      <c r="B8701">
        <v>8</v>
      </c>
      <c r="C8701">
        <v>0.2</v>
      </c>
      <c r="D8701">
        <v>223.99360000000013</v>
      </c>
    </row>
    <row r="8702" spans="1:4" x14ac:dyDescent="0.35">
      <c r="A8702">
        <v>76.608000000000004</v>
      </c>
      <c r="B8702">
        <v>8</v>
      </c>
      <c r="C8702">
        <v>0.2</v>
      </c>
      <c r="D8702">
        <v>6.7031999999999954</v>
      </c>
    </row>
    <row r="8703" spans="1:4" x14ac:dyDescent="0.35">
      <c r="A8703">
        <v>142.77600000000001</v>
      </c>
      <c r="B8703">
        <v>1</v>
      </c>
      <c r="C8703">
        <v>0.2</v>
      </c>
      <c r="D8703">
        <v>17.84699999999998</v>
      </c>
    </row>
    <row r="8704" spans="1:4" x14ac:dyDescent="0.35">
      <c r="A8704">
        <v>91.360000000000014</v>
      </c>
      <c r="B8704">
        <v>5</v>
      </c>
      <c r="C8704">
        <v>0.2</v>
      </c>
      <c r="D8704">
        <v>29.691999999999993</v>
      </c>
    </row>
    <row r="8705" spans="1:4" x14ac:dyDescent="0.35">
      <c r="A8705">
        <v>3.5520000000000005</v>
      </c>
      <c r="B8705">
        <v>2</v>
      </c>
      <c r="C8705">
        <v>0.2</v>
      </c>
      <c r="D8705">
        <v>0.44399999999999973</v>
      </c>
    </row>
    <row r="8706" spans="1:4" x14ac:dyDescent="0.35">
      <c r="A8706">
        <v>115.136</v>
      </c>
      <c r="B8706">
        <v>8</v>
      </c>
      <c r="C8706">
        <v>0.2</v>
      </c>
      <c r="D8706">
        <v>11.513600000000004</v>
      </c>
    </row>
    <row r="8707" spans="1:4" x14ac:dyDescent="0.35">
      <c r="A8707">
        <v>4.71</v>
      </c>
      <c r="B8707">
        <v>1</v>
      </c>
      <c r="C8707">
        <v>0</v>
      </c>
      <c r="D8707">
        <v>0</v>
      </c>
    </row>
    <row r="8708" spans="1:4" x14ac:dyDescent="0.35">
      <c r="A8708">
        <v>172.76400000000001</v>
      </c>
      <c r="B8708">
        <v>2</v>
      </c>
      <c r="C8708">
        <v>0.1</v>
      </c>
      <c r="D8708">
        <v>13.437199999999986</v>
      </c>
    </row>
    <row r="8709" spans="1:4" x14ac:dyDescent="0.35">
      <c r="A8709">
        <v>3.52</v>
      </c>
      <c r="B8709">
        <v>2</v>
      </c>
      <c r="C8709">
        <v>0</v>
      </c>
      <c r="D8709">
        <v>1.6896</v>
      </c>
    </row>
    <row r="8710" spans="1:4" x14ac:dyDescent="0.35">
      <c r="A8710">
        <v>79.968000000000004</v>
      </c>
      <c r="B8710">
        <v>4</v>
      </c>
      <c r="C8710">
        <v>0.2</v>
      </c>
      <c r="D8710">
        <v>-17.992799999999999</v>
      </c>
    </row>
    <row r="8711" spans="1:4" x14ac:dyDescent="0.35">
      <c r="A8711">
        <v>305.97449999999998</v>
      </c>
      <c r="B8711">
        <v>3</v>
      </c>
      <c r="C8711">
        <v>0.15</v>
      </c>
      <c r="D8711">
        <v>25.197899999999969</v>
      </c>
    </row>
    <row r="8712" spans="1:4" x14ac:dyDescent="0.35">
      <c r="A8712">
        <v>344.90999999999997</v>
      </c>
      <c r="B8712">
        <v>3</v>
      </c>
      <c r="C8712">
        <v>0</v>
      </c>
      <c r="D8712">
        <v>10.347300000000004</v>
      </c>
    </row>
    <row r="8713" spans="1:4" x14ac:dyDescent="0.35">
      <c r="A8713">
        <v>626.35200000000009</v>
      </c>
      <c r="B8713">
        <v>3</v>
      </c>
      <c r="C8713">
        <v>0.2</v>
      </c>
      <c r="D8713">
        <v>-23.488200000000091</v>
      </c>
    </row>
    <row r="8714" spans="1:4" x14ac:dyDescent="0.35">
      <c r="A8714">
        <v>359.49899999999997</v>
      </c>
      <c r="B8714">
        <v>3</v>
      </c>
      <c r="C8714">
        <v>0.15</v>
      </c>
      <c r="D8714">
        <v>-29.605799999999981</v>
      </c>
    </row>
    <row r="8715" spans="1:4" x14ac:dyDescent="0.35">
      <c r="A8715">
        <v>71.951999999999998</v>
      </c>
      <c r="B8715">
        <v>6</v>
      </c>
      <c r="C8715">
        <v>0.2</v>
      </c>
      <c r="D8715">
        <v>5.3963999999999963</v>
      </c>
    </row>
    <row r="8716" spans="1:4" x14ac:dyDescent="0.35">
      <c r="A8716">
        <v>29.800000000000004</v>
      </c>
      <c r="B8716">
        <v>5</v>
      </c>
      <c r="C8716">
        <v>0.2</v>
      </c>
      <c r="D8716">
        <v>9.3124999999999982</v>
      </c>
    </row>
    <row r="8717" spans="1:4" x14ac:dyDescent="0.35">
      <c r="A8717">
        <v>1.8240000000000003</v>
      </c>
      <c r="B8717">
        <v>1</v>
      </c>
      <c r="C8717">
        <v>0.7</v>
      </c>
      <c r="D8717">
        <v>-1.3983999999999996</v>
      </c>
    </row>
    <row r="8718" spans="1:4" x14ac:dyDescent="0.35">
      <c r="A8718">
        <v>64.383999999999986</v>
      </c>
      <c r="B8718">
        <v>4</v>
      </c>
      <c r="C8718">
        <v>0.8</v>
      </c>
      <c r="D8718">
        <v>-160.96</v>
      </c>
    </row>
    <row r="8719" spans="1:4" x14ac:dyDescent="0.35">
      <c r="A8719">
        <v>6.9840000000000009</v>
      </c>
      <c r="B8719">
        <v>2</v>
      </c>
      <c r="C8719">
        <v>0.6</v>
      </c>
      <c r="D8719">
        <v>-4.5396000000000019</v>
      </c>
    </row>
    <row r="8720" spans="1:4" x14ac:dyDescent="0.35">
      <c r="A8720">
        <v>11.264000000000001</v>
      </c>
      <c r="B8720">
        <v>8</v>
      </c>
      <c r="C8720">
        <v>0.2</v>
      </c>
      <c r="D8720">
        <v>3.9423999999999997</v>
      </c>
    </row>
    <row r="8721" spans="1:4" x14ac:dyDescent="0.35">
      <c r="A8721">
        <v>15.552000000000003</v>
      </c>
      <c r="B8721">
        <v>3</v>
      </c>
      <c r="C8721">
        <v>0.2</v>
      </c>
      <c r="D8721">
        <v>5.6375999999999999</v>
      </c>
    </row>
    <row r="8722" spans="1:4" x14ac:dyDescent="0.35">
      <c r="A8722">
        <v>379.37200000000001</v>
      </c>
      <c r="B8722">
        <v>2</v>
      </c>
      <c r="C8722">
        <v>0.3</v>
      </c>
      <c r="D8722">
        <v>-119.23120000000003</v>
      </c>
    </row>
    <row r="8723" spans="1:4" x14ac:dyDescent="0.35">
      <c r="A8723">
        <v>67.536000000000016</v>
      </c>
      <c r="B8723">
        <v>9</v>
      </c>
      <c r="C8723">
        <v>0.2</v>
      </c>
      <c r="D8723">
        <v>6.7535999999999987</v>
      </c>
    </row>
    <row r="8724" spans="1:4" x14ac:dyDescent="0.35">
      <c r="A8724">
        <v>1.5239999999999996</v>
      </c>
      <c r="B8724">
        <v>2</v>
      </c>
      <c r="C8724">
        <v>0.8</v>
      </c>
      <c r="D8724">
        <v>-2.6670000000000007</v>
      </c>
    </row>
    <row r="8725" spans="1:4" x14ac:dyDescent="0.35">
      <c r="A8725">
        <v>37.408000000000001</v>
      </c>
      <c r="B8725">
        <v>7</v>
      </c>
      <c r="C8725">
        <v>0.2</v>
      </c>
      <c r="D8725">
        <v>13.0928</v>
      </c>
    </row>
    <row r="8726" spans="1:4" x14ac:dyDescent="0.35">
      <c r="A8726">
        <v>25.344000000000001</v>
      </c>
      <c r="B8726">
        <v>6</v>
      </c>
      <c r="C8726">
        <v>0.2</v>
      </c>
      <c r="D8726">
        <v>8.8704000000000018</v>
      </c>
    </row>
    <row r="8727" spans="1:4" x14ac:dyDescent="0.35">
      <c r="A8727">
        <v>46.2</v>
      </c>
      <c r="B8727">
        <v>4</v>
      </c>
      <c r="C8727">
        <v>0</v>
      </c>
      <c r="D8727">
        <v>21.251999999999999</v>
      </c>
    </row>
    <row r="8728" spans="1:4" x14ac:dyDescent="0.35">
      <c r="A8728">
        <v>4.7279999999999998</v>
      </c>
      <c r="B8728">
        <v>3</v>
      </c>
      <c r="C8728">
        <v>0.2</v>
      </c>
      <c r="D8728">
        <v>0.70919999999999961</v>
      </c>
    </row>
    <row r="8729" spans="1:4" x14ac:dyDescent="0.35">
      <c r="A8729">
        <v>53.352000000000004</v>
      </c>
      <c r="B8729">
        <v>3</v>
      </c>
      <c r="C8729">
        <v>0.2</v>
      </c>
      <c r="D8729">
        <v>16.005600000000005</v>
      </c>
    </row>
    <row r="8730" spans="1:4" x14ac:dyDescent="0.35">
      <c r="A8730">
        <v>131.10400000000001</v>
      </c>
      <c r="B8730">
        <v>2</v>
      </c>
      <c r="C8730">
        <v>0.2</v>
      </c>
      <c r="D8730">
        <v>8.1939999999999955</v>
      </c>
    </row>
    <row r="8731" spans="1:4" x14ac:dyDescent="0.35">
      <c r="A8731">
        <v>22.512000000000004</v>
      </c>
      <c r="B8731">
        <v>3</v>
      </c>
      <c r="C8731">
        <v>0.2</v>
      </c>
      <c r="D8731">
        <v>2.2511999999999999</v>
      </c>
    </row>
    <row r="8732" spans="1:4" x14ac:dyDescent="0.35">
      <c r="A8732">
        <v>72.744000000000014</v>
      </c>
      <c r="B8732">
        <v>7</v>
      </c>
      <c r="C8732">
        <v>0.2</v>
      </c>
      <c r="D8732">
        <v>-12.730200000000011</v>
      </c>
    </row>
    <row r="8733" spans="1:4" x14ac:dyDescent="0.35">
      <c r="A8733">
        <v>52.59</v>
      </c>
      <c r="B8733">
        <v>3</v>
      </c>
      <c r="C8733">
        <v>0</v>
      </c>
      <c r="D8733">
        <v>15.776999999999996</v>
      </c>
    </row>
    <row r="8734" spans="1:4" x14ac:dyDescent="0.35">
      <c r="A8734">
        <v>19.440000000000001</v>
      </c>
      <c r="B8734">
        <v>3</v>
      </c>
      <c r="C8734">
        <v>0</v>
      </c>
      <c r="D8734">
        <v>9.3312000000000008</v>
      </c>
    </row>
    <row r="8735" spans="1:4" x14ac:dyDescent="0.35">
      <c r="A8735">
        <v>126.30000000000001</v>
      </c>
      <c r="B8735">
        <v>3</v>
      </c>
      <c r="C8735">
        <v>0</v>
      </c>
      <c r="D8735">
        <v>40.415999999999997</v>
      </c>
    </row>
    <row r="8736" spans="1:4" x14ac:dyDescent="0.35">
      <c r="A8736">
        <v>1287.45</v>
      </c>
      <c r="B8736">
        <v>5</v>
      </c>
      <c r="C8736">
        <v>0</v>
      </c>
      <c r="D8736">
        <v>244.61549999999988</v>
      </c>
    </row>
    <row r="8737" spans="1:4" x14ac:dyDescent="0.35">
      <c r="A8737">
        <v>64.959999999999994</v>
      </c>
      <c r="B8737">
        <v>4</v>
      </c>
      <c r="C8737">
        <v>0</v>
      </c>
      <c r="D8737">
        <v>9.7439999999999998</v>
      </c>
    </row>
    <row r="8738" spans="1:4" x14ac:dyDescent="0.35">
      <c r="A8738">
        <v>535.41</v>
      </c>
      <c r="B8738">
        <v>3</v>
      </c>
      <c r="C8738">
        <v>0</v>
      </c>
      <c r="D8738">
        <v>160.62299999999993</v>
      </c>
    </row>
    <row r="8739" spans="1:4" x14ac:dyDescent="0.35">
      <c r="A8739">
        <v>8.1000000000000014</v>
      </c>
      <c r="B8739">
        <v>5</v>
      </c>
      <c r="C8739">
        <v>0.7</v>
      </c>
      <c r="D8739">
        <v>-5.9399999999999977</v>
      </c>
    </row>
    <row r="8740" spans="1:4" x14ac:dyDescent="0.35">
      <c r="A8740">
        <v>13.247999999999999</v>
      </c>
      <c r="B8740">
        <v>4</v>
      </c>
      <c r="C8740">
        <v>0.2</v>
      </c>
      <c r="D8740">
        <v>3.6431999999999998</v>
      </c>
    </row>
    <row r="8741" spans="1:4" x14ac:dyDescent="0.35">
      <c r="A8741">
        <v>83.987999999999985</v>
      </c>
      <c r="B8741">
        <v>2</v>
      </c>
      <c r="C8741">
        <v>0.4</v>
      </c>
      <c r="D8741">
        <v>-20.996999999999993</v>
      </c>
    </row>
    <row r="8742" spans="1:4" x14ac:dyDescent="0.35">
      <c r="A8742">
        <v>73.2</v>
      </c>
      <c r="B8742">
        <v>5</v>
      </c>
      <c r="C8742">
        <v>0</v>
      </c>
      <c r="D8742">
        <v>21.227999999999998</v>
      </c>
    </row>
    <row r="8743" spans="1:4" x14ac:dyDescent="0.35">
      <c r="A8743">
        <v>10.74</v>
      </c>
      <c r="B8743">
        <v>3</v>
      </c>
      <c r="C8743">
        <v>0</v>
      </c>
      <c r="D8743">
        <v>5.1551999999999998</v>
      </c>
    </row>
    <row r="8744" spans="1:4" x14ac:dyDescent="0.35">
      <c r="A8744">
        <v>11.032</v>
      </c>
      <c r="B8744">
        <v>1</v>
      </c>
      <c r="C8744">
        <v>0.2</v>
      </c>
      <c r="D8744">
        <v>3.0338000000000003</v>
      </c>
    </row>
    <row r="8745" spans="1:4" x14ac:dyDescent="0.35">
      <c r="A8745">
        <v>53.040000000000006</v>
      </c>
      <c r="B8745">
        <v>3</v>
      </c>
      <c r="C8745">
        <v>0.2</v>
      </c>
      <c r="D8745">
        <v>-4.6409999999999982</v>
      </c>
    </row>
    <row r="8746" spans="1:4" x14ac:dyDescent="0.35">
      <c r="A8746">
        <v>17.12</v>
      </c>
      <c r="B8746">
        <v>4</v>
      </c>
      <c r="C8746">
        <v>0</v>
      </c>
      <c r="D8746">
        <v>4.9647999999999985</v>
      </c>
    </row>
    <row r="8747" spans="1:4" x14ac:dyDescent="0.35">
      <c r="A8747">
        <v>59.94</v>
      </c>
      <c r="B8747">
        <v>3</v>
      </c>
      <c r="C8747">
        <v>0</v>
      </c>
      <c r="D8747">
        <v>28.171799999999998</v>
      </c>
    </row>
    <row r="8748" spans="1:4" x14ac:dyDescent="0.35">
      <c r="A8748">
        <v>210.58</v>
      </c>
      <c r="B8748">
        <v>2</v>
      </c>
      <c r="C8748">
        <v>0</v>
      </c>
      <c r="D8748">
        <v>12.634799999999984</v>
      </c>
    </row>
    <row r="8749" spans="1:4" x14ac:dyDescent="0.35">
      <c r="A8749">
        <v>30.960000000000004</v>
      </c>
      <c r="B8749">
        <v>2</v>
      </c>
      <c r="C8749">
        <v>0.2</v>
      </c>
      <c r="D8749">
        <v>10.061999999999998</v>
      </c>
    </row>
    <row r="8750" spans="1:4" x14ac:dyDescent="0.35">
      <c r="A8750">
        <v>239.98400000000004</v>
      </c>
      <c r="B8750">
        <v>2</v>
      </c>
      <c r="C8750">
        <v>0.2</v>
      </c>
      <c r="D8750">
        <v>38.997399999999971</v>
      </c>
    </row>
    <row r="8751" spans="1:4" x14ac:dyDescent="0.35">
      <c r="A8751">
        <v>3050.3760000000002</v>
      </c>
      <c r="B8751">
        <v>3</v>
      </c>
      <c r="C8751">
        <v>0.2</v>
      </c>
      <c r="D8751">
        <v>1143.8910000000001</v>
      </c>
    </row>
    <row r="8752" spans="1:4" x14ac:dyDescent="0.35">
      <c r="A8752">
        <v>133.97999999999999</v>
      </c>
      <c r="B8752">
        <v>2</v>
      </c>
      <c r="C8752">
        <v>0</v>
      </c>
      <c r="D8752">
        <v>33.495000000000005</v>
      </c>
    </row>
    <row r="8753" spans="1:4" x14ac:dyDescent="0.35">
      <c r="A8753">
        <v>93.248000000000005</v>
      </c>
      <c r="B8753">
        <v>4</v>
      </c>
      <c r="C8753">
        <v>0.2</v>
      </c>
      <c r="D8753">
        <v>31.4712</v>
      </c>
    </row>
    <row r="8754" spans="1:4" x14ac:dyDescent="0.35">
      <c r="A8754">
        <v>177.48000000000002</v>
      </c>
      <c r="B8754">
        <v>3</v>
      </c>
      <c r="C8754">
        <v>0.2</v>
      </c>
      <c r="D8754">
        <v>19.966499999999982</v>
      </c>
    </row>
    <row r="8755" spans="1:4" x14ac:dyDescent="0.35">
      <c r="A8755">
        <v>17.712</v>
      </c>
      <c r="B8755">
        <v>6</v>
      </c>
      <c r="C8755">
        <v>0.2</v>
      </c>
      <c r="D8755">
        <v>5.9777999999999993</v>
      </c>
    </row>
    <row r="8756" spans="1:4" x14ac:dyDescent="0.35">
      <c r="A8756">
        <v>4.8600000000000012</v>
      </c>
      <c r="B8756">
        <v>3</v>
      </c>
      <c r="C8756">
        <v>0.7</v>
      </c>
      <c r="D8756">
        <v>-3.5640000000000001</v>
      </c>
    </row>
    <row r="8757" spans="1:4" x14ac:dyDescent="0.35">
      <c r="A8757">
        <v>6.2580000000000009</v>
      </c>
      <c r="B8757">
        <v>2</v>
      </c>
      <c r="C8757">
        <v>0.7</v>
      </c>
      <c r="D8757">
        <v>-5.2149999999999999</v>
      </c>
    </row>
    <row r="8758" spans="1:4" x14ac:dyDescent="0.35">
      <c r="A8758">
        <v>37.68</v>
      </c>
      <c r="B8758">
        <v>2</v>
      </c>
      <c r="C8758">
        <v>0</v>
      </c>
      <c r="D8758">
        <v>10.5504</v>
      </c>
    </row>
    <row r="8759" spans="1:4" x14ac:dyDescent="0.35">
      <c r="A8759">
        <v>51.84</v>
      </c>
      <c r="B8759">
        <v>8</v>
      </c>
      <c r="C8759">
        <v>0</v>
      </c>
      <c r="D8759">
        <v>24.883200000000002</v>
      </c>
    </row>
    <row r="8760" spans="1:4" x14ac:dyDescent="0.35">
      <c r="A8760">
        <v>27.42</v>
      </c>
      <c r="B8760">
        <v>3</v>
      </c>
      <c r="C8760">
        <v>0</v>
      </c>
      <c r="D8760">
        <v>9.3227999999999991</v>
      </c>
    </row>
    <row r="8761" spans="1:4" x14ac:dyDescent="0.35">
      <c r="A8761">
        <v>5.4</v>
      </c>
      <c r="B8761">
        <v>3</v>
      </c>
      <c r="C8761">
        <v>0</v>
      </c>
      <c r="D8761">
        <v>2.5920000000000001</v>
      </c>
    </row>
    <row r="8762" spans="1:4" x14ac:dyDescent="0.35">
      <c r="A8762">
        <v>1270.99</v>
      </c>
      <c r="B8762">
        <v>1</v>
      </c>
      <c r="C8762">
        <v>0</v>
      </c>
      <c r="D8762">
        <v>635.495</v>
      </c>
    </row>
    <row r="8763" spans="1:4" x14ac:dyDescent="0.35">
      <c r="A8763">
        <v>125.36</v>
      </c>
      <c r="B8763">
        <v>8</v>
      </c>
      <c r="C8763">
        <v>0</v>
      </c>
      <c r="D8763">
        <v>58.919199999999989</v>
      </c>
    </row>
    <row r="8764" spans="1:4" x14ac:dyDescent="0.35">
      <c r="A8764">
        <v>14.03</v>
      </c>
      <c r="B8764">
        <v>1</v>
      </c>
      <c r="C8764">
        <v>0</v>
      </c>
      <c r="D8764">
        <v>4.068699999999998</v>
      </c>
    </row>
    <row r="8765" spans="1:4" x14ac:dyDescent="0.35">
      <c r="A8765">
        <v>27.96</v>
      </c>
      <c r="B8765">
        <v>2</v>
      </c>
      <c r="C8765">
        <v>0</v>
      </c>
      <c r="D8765">
        <v>7.2696000000000005</v>
      </c>
    </row>
    <row r="8766" spans="1:4" x14ac:dyDescent="0.35">
      <c r="A8766">
        <v>5.3440000000000003</v>
      </c>
      <c r="B8766">
        <v>2</v>
      </c>
      <c r="C8766">
        <v>0.2</v>
      </c>
      <c r="D8766">
        <v>0.73479999999999923</v>
      </c>
    </row>
    <row r="8767" spans="1:4" x14ac:dyDescent="0.35">
      <c r="A8767">
        <v>1.6959999999999997</v>
      </c>
      <c r="B8767">
        <v>2</v>
      </c>
      <c r="C8767">
        <v>0.8</v>
      </c>
      <c r="D8767">
        <v>-2.5440000000000005</v>
      </c>
    </row>
    <row r="8768" spans="1:4" x14ac:dyDescent="0.35">
      <c r="A8768">
        <v>24.587999999999994</v>
      </c>
      <c r="B8768">
        <v>3</v>
      </c>
      <c r="C8768">
        <v>0.8</v>
      </c>
      <c r="D8768">
        <v>-67.617000000000019</v>
      </c>
    </row>
    <row r="8769" spans="1:4" x14ac:dyDescent="0.35">
      <c r="A8769">
        <v>7.9799999999999986</v>
      </c>
      <c r="B8769">
        <v>5</v>
      </c>
      <c r="C8769">
        <v>0.8</v>
      </c>
      <c r="D8769">
        <v>-13.167000000000002</v>
      </c>
    </row>
    <row r="8770" spans="1:4" x14ac:dyDescent="0.35">
      <c r="A8770">
        <v>288</v>
      </c>
      <c r="B8770">
        <v>4</v>
      </c>
      <c r="C8770">
        <v>0.2</v>
      </c>
      <c r="D8770">
        <v>57.599999999999994</v>
      </c>
    </row>
    <row r="8771" spans="1:4" x14ac:dyDescent="0.35">
      <c r="A8771">
        <v>146.952</v>
      </c>
      <c r="B8771">
        <v>3</v>
      </c>
      <c r="C8771">
        <v>0.2</v>
      </c>
      <c r="D8771">
        <v>9.1844999999999928</v>
      </c>
    </row>
    <row r="8772" spans="1:4" x14ac:dyDescent="0.35">
      <c r="A8772">
        <v>83.13600000000001</v>
      </c>
      <c r="B8772">
        <v>4</v>
      </c>
      <c r="C8772">
        <v>0.2</v>
      </c>
      <c r="D8772">
        <v>5.1960000000000015</v>
      </c>
    </row>
    <row r="8773" spans="1:4" x14ac:dyDescent="0.35">
      <c r="A8773">
        <v>942.78400000000011</v>
      </c>
      <c r="B8773">
        <v>4</v>
      </c>
      <c r="C8773">
        <v>0.2</v>
      </c>
      <c r="D8773">
        <v>94.278400000000033</v>
      </c>
    </row>
    <row r="8774" spans="1:4" x14ac:dyDescent="0.35">
      <c r="A8774">
        <v>74.352000000000004</v>
      </c>
      <c r="B8774">
        <v>3</v>
      </c>
      <c r="C8774">
        <v>0.2</v>
      </c>
      <c r="D8774">
        <v>23.234999999999992</v>
      </c>
    </row>
    <row r="8775" spans="1:4" x14ac:dyDescent="0.35">
      <c r="A8775">
        <v>26.880000000000003</v>
      </c>
      <c r="B8775">
        <v>6</v>
      </c>
      <c r="C8775">
        <v>0</v>
      </c>
      <c r="D8775">
        <v>6.7200000000000006</v>
      </c>
    </row>
    <row r="8776" spans="1:4" x14ac:dyDescent="0.35">
      <c r="A8776">
        <v>10.896000000000001</v>
      </c>
      <c r="B8776">
        <v>2</v>
      </c>
      <c r="C8776">
        <v>0.2</v>
      </c>
      <c r="D8776">
        <v>3.8135999999999992</v>
      </c>
    </row>
    <row r="8777" spans="1:4" x14ac:dyDescent="0.35">
      <c r="A8777">
        <v>3.536</v>
      </c>
      <c r="B8777">
        <v>2</v>
      </c>
      <c r="C8777">
        <v>0.2</v>
      </c>
      <c r="D8777">
        <v>0.30940000000000001</v>
      </c>
    </row>
    <row r="8778" spans="1:4" x14ac:dyDescent="0.35">
      <c r="A8778">
        <v>528.42999999999995</v>
      </c>
      <c r="B8778">
        <v>5</v>
      </c>
      <c r="C8778">
        <v>0.3</v>
      </c>
      <c r="D8778">
        <v>0</v>
      </c>
    </row>
    <row r="8779" spans="1:4" x14ac:dyDescent="0.35">
      <c r="A8779">
        <v>41.472000000000008</v>
      </c>
      <c r="B8779">
        <v>8</v>
      </c>
      <c r="C8779">
        <v>0.2</v>
      </c>
      <c r="D8779">
        <v>14.5152</v>
      </c>
    </row>
    <row r="8780" spans="1:4" x14ac:dyDescent="0.35">
      <c r="A8780">
        <v>287.976</v>
      </c>
      <c r="B8780">
        <v>3</v>
      </c>
      <c r="C8780">
        <v>0.2</v>
      </c>
      <c r="D8780">
        <v>7.1993999999999687</v>
      </c>
    </row>
    <row r="8781" spans="1:4" x14ac:dyDescent="0.35">
      <c r="A8781">
        <v>29.304000000000002</v>
      </c>
      <c r="B8781">
        <v>3</v>
      </c>
      <c r="C8781">
        <v>0.2</v>
      </c>
      <c r="D8781">
        <v>2.5641000000000034</v>
      </c>
    </row>
    <row r="8782" spans="1:4" x14ac:dyDescent="0.35">
      <c r="A8782">
        <v>55.328000000000003</v>
      </c>
      <c r="B8782">
        <v>2</v>
      </c>
      <c r="C8782">
        <v>0.2</v>
      </c>
      <c r="D8782">
        <v>6.2243999999999957</v>
      </c>
    </row>
    <row r="8783" spans="1:4" x14ac:dyDescent="0.35">
      <c r="A8783">
        <v>1227.9983999999999</v>
      </c>
      <c r="B8783">
        <v>6</v>
      </c>
      <c r="C8783">
        <v>0.32</v>
      </c>
      <c r="D8783">
        <v>-36.117600000000152</v>
      </c>
    </row>
    <row r="8784" spans="1:4" x14ac:dyDescent="0.35">
      <c r="A8784">
        <v>20.416</v>
      </c>
      <c r="B8784">
        <v>4</v>
      </c>
      <c r="C8784">
        <v>0.2</v>
      </c>
      <c r="D8784">
        <v>6.6351999999999984</v>
      </c>
    </row>
    <row r="8785" spans="1:4" x14ac:dyDescent="0.35">
      <c r="A8785">
        <v>1128.3899999999999</v>
      </c>
      <c r="B8785">
        <v>3</v>
      </c>
      <c r="C8785">
        <v>0</v>
      </c>
      <c r="D8785">
        <v>259.52970000000005</v>
      </c>
    </row>
    <row r="8786" spans="1:4" x14ac:dyDescent="0.35">
      <c r="A8786">
        <v>4.6079999999999997</v>
      </c>
      <c r="B8786">
        <v>2</v>
      </c>
      <c r="C8786">
        <v>0.2</v>
      </c>
      <c r="D8786">
        <v>1.6704000000000001</v>
      </c>
    </row>
    <row r="8787" spans="1:4" x14ac:dyDescent="0.35">
      <c r="A8787">
        <v>195.96000000000004</v>
      </c>
      <c r="B8787">
        <v>5</v>
      </c>
      <c r="C8787">
        <v>0.2</v>
      </c>
      <c r="D8787">
        <v>19.596000000000018</v>
      </c>
    </row>
    <row r="8788" spans="1:4" x14ac:dyDescent="0.35">
      <c r="A8788">
        <v>15.552000000000003</v>
      </c>
      <c r="B8788">
        <v>3</v>
      </c>
      <c r="C8788">
        <v>0.2</v>
      </c>
      <c r="D8788">
        <v>5.4432</v>
      </c>
    </row>
    <row r="8789" spans="1:4" x14ac:dyDescent="0.35">
      <c r="A8789">
        <v>271.96800000000002</v>
      </c>
      <c r="B8789">
        <v>4</v>
      </c>
      <c r="C8789">
        <v>0.2</v>
      </c>
      <c r="D8789">
        <v>54.393599999999978</v>
      </c>
    </row>
    <row r="8790" spans="1:4" x14ac:dyDescent="0.35">
      <c r="A8790">
        <v>698.35200000000009</v>
      </c>
      <c r="B8790">
        <v>3</v>
      </c>
      <c r="C8790">
        <v>0.2</v>
      </c>
      <c r="D8790">
        <v>52.376399999999961</v>
      </c>
    </row>
    <row r="8791" spans="1:4" x14ac:dyDescent="0.35">
      <c r="A8791">
        <v>77.728000000000009</v>
      </c>
      <c r="B8791">
        <v>2</v>
      </c>
      <c r="C8791">
        <v>0.2</v>
      </c>
      <c r="D8791">
        <v>-3.8863999999999947</v>
      </c>
    </row>
    <row r="8792" spans="1:4" x14ac:dyDescent="0.35">
      <c r="A8792">
        <v>46.62</v>
      </c>
      <c r="B8792">
        <v>9</v>
      </c>
      <c r="C8792">
        <v>0</v>
      </c>
      <c r="D8792">
        <v>21.445199999999996</v>
      </c>
    </row>
    <row r="8793" spans="1:4" x14ac:dyDescent="0.35">
      <c r="A8793">
        <v>537.54399999999998</v>
      </c>
      <c r="B8793">
        <v>7</v>
      </c>
      <c r="C8793">
        <v>0.2</v>
      </c>
      <c r="D8793">
        <v>47.035099999999971</v>
      </c>
    </row>
    <row r="8794" spans="1:4" x14ac:dyDescent="0.35">
      <c r="A8794">
        <v>14.62</v>
      </c>
      <c r="B8794">
        <v>2</v>
      </c>
      <c r="C8794">
        <v>0</v>
      </c>
      <c r="D8794">
        <v>6.8713999999999995</v>
      </c>
    </row>
    <row r="8795" spans="1:4" x14ac:dyDescent="0.35">
      <c r="A8795">
        <v>22.549999999999997</v>
      </c>
      <c r="B8795">
        <v>5</v>
      </c>
      <c r="C8795">
        <v>0</v>
      </c>
      <c r="D8795">
        <v>8.7945000000000011</v>
      </c>
    </row>
    <row r="8796" spans="1:4" x14ac:dyDescent="0.35">
      <c r="A8796">
        <v>583.79999999999995</v>
      </c>
      <c r="B8796">
        <v>5</v>
      </c>
      <c r="C8796">
        <v>0.2</v>
      </c>
      <c r="D8796">
        <v>72.974999999999909</v>
      </c>
    </row>
    <row r="8797" spans="1:4" x14ac:dyDescent="0.35">
      <c r="A8797">
        <v>211.16800000000001</v>
      </c>
      <c r="B8797">
        <v>4</v>
      </c>
      <c r="C8797">
        <v>0.2</v>
      </c>
      <c r="D8797">
        <v>15.837600000000009</v>
      </c>
    </row>
    <row r="8798" spans="1:4" x14ac:dyDescent="0.35">
      <c r="A8798">
        <v>12.96</v>
      </c>
      <c r="B8798">
        <v>2</v>
      </c>
      <c r="C8798">
        <v>0</v>
      </c>
      <c r="D8798">
        <v>6.2208000000000006</v>
      </c>
    </row>
    <row r="8799" spans="1:4" x14ac:dyDescent="0.35">
      <c r="A8799">
        <v>45.98</v>
      </c>
      <c r="B8799">
        <v>2</v>
      </c>
      <c r="C8799">
        <v>0</v>
      </c>
      <c r="D8799">
        <v>12.874400000000001</v>
      </c>
    </row>
    <row r="8800" spans="1:4" x14ac:dyDescent="0.35">
      <c r="A8800">
        <v>1294.75</v>
      </c>
      <c r="B8800">
        <v>5</v>
      </c>
      <c r="C8800">
        <v>0</v>
      </c>
      <c r="D8800">
        <v>336.63499999999999</v>
      </c>
    </row>
    <row r="8801" spans="1:4" x14ac:dyDescent="0.35">
      <c r="A8801">
        <v>1799.9699999999998</v>
      </c>
      <c r="B8801">
        <v>5</v>
      </c>
      <c r="C8801">
        <v>0.4</v>
      </c>
      <c r="D8801">
        <v>239.99600000000009</v>
      </c>
    </row>
    <row r="8802" spans="1:4" x14ac:dyDescent="0.35">
      <c r="A8802">
        <v>10.688000000000001</v>
      </c>
      <c r="B8802">
        <v>2</v>
      </c>
      <c r="C8802">
        <v>0.2</v>
      </c>
      <c r="D8802">
        <v>3.7407999999999997</v>
      </c>
    </row>
    <row r="8803" spans="1:4" x14ac:dyDescent="0.35">
      <c r="A8803">
        <v>221.98</v>
      </c>
      <c r="B8803">
        <v>2</v>
      </c>
      <c r="C8803">
        <v>0</v>
      </c>
      <c r="D8803">
        <v>62.15440000000001</v>
      </c>
    </row>
    <row r="8804" spans="1:4" x14ac:dyDescent="0.35">
      <c r="A8804">
        <v>341.96</v>
      </c>
      <c r="B8804">
        <v>2</v>
      </c>
      <c r="C8804">
        <v>0</v>
      </c>
      <c r="D8804">
        <v>54.713599999999985</v>
      </c>
    </row>
    <row r="8805" spans="1:4" x14ac:dyDescent="0.35">
      <c r="A8805">
        <v>34.769999999999996</v>
      </c>
      <c r="B8805">
        <v>3</v>
      </c>
      <c r="C8805">
        <v>0</v>
      </c>
      <c r="D8805">
        <v>11.474099999999996</v>
      </c>
    </row>
    <row r="8806" spans="1:4" x14ac:dyDescent="0.35">
      <c r="A8806">
        <v>18.899999999999999</v>
      </c>
      <c r="B8806">
        <v>3</v>
      </c>
      <c r="C8806">
        <v>0</v>
      </c>
      <c r="D8806">
        <v>8.6939999999999991</v>
      </c>
    </row>
    <row r="8807" spans="1:4" x14ac:dyDescent="0.35">
      <c r="A8807">
        <v>102.72</v>
      </c>
      <c r="B8807">
        <v>3</v>
      </c>
      <c r="C8807">
        <v>0.2</v>
      </c>
      <c r="D8807">
        <v>37.235999999999997</v>
      </c>
    </row>
    <row r="8808" spans="1:4" x14ac:dyDescent="0.35">
      <c r="A8808">
        <v>40.479999999999997</v>
      </c>
      <c r="B8808">
        <v>2</v>
      </c>
      <c r="C8808">
        <v>0</v>
      </c>
      <c r="D8808">
        <v>14.572799999999997</v>
      </c>
    </row>
    <row r="8809" spans="1:4" x14ac:dyDescent="0.35">
      <c r="A8809">
        <v>33.282000000000004</v>
      </c>
      <c r="B8809">
        <v>3</v>
      </c>
      <c r="C8809">
        <v>0.7</v>
      </c>
      <c r="D8809">
        <v>-27.734999999999992</v>
      </c>
    </row>
    <row r="8810" spans="1:4" x14ac:dyDescent="0.35">
      <c r="A8810">
        <v>118.64999999999998</v>
      </c>
      <c r="B8810">
        <v>5</v>
      </c>
      <c r="C8810">
        <v>0.4</v>
      </c>
      <c r="D8810">
        <v>19.775000000000006</v>
      </c>
    </row>
    <row r="8811" spans="1:4" x14ac:dyDescent="0.35">
      <c r="A8811">
        <v>14.76</v>
      </c>
      <c r="B8811">
        <v>5</v>
      </c>
      <c r="C8811">
        <v>0.2</v>
      </c>
      <c r="D8811">
        <v>4.9815000000000005</v>
      </c>
    </row>
    <row r="8812" spans="1:4" x14ac:dyDescent="0.35">
      <c r="A8812">
        <v>37.520000000000003</v>
      </c>
      <c r="B8812">
        <v>4</v>
      </c>
      <c r="C8812">
        <v>0</v>
      </c>
      <c r="D8812">
        <v>18.009600000000002</v>
      </c>
    </row>
    <row r="8813" spans="1:4" x14ac:dyDescent="0.35">
      <c r="A8813">
        <v>207.14400000000001</v>
      </c>
      <c r="B8813">
        <v>3</v>
      </c>
      <c r="C8813">
        <v>0.1</v>
      </c>
      <c r="D8813">
        <v>48.333599999999976</v>
      </c>
    </row>
    <row r="8814" spans="1:4" x14ac:dyDescent="0.35">
      <c r="A8814">
        <v>13.899999999999999</v>
      </c>
      <c r="B8814">
        <v>5</v>
      </c>
      <c r="C8814">
        <v>0</v>
      </c>
      <c r="D8814">
        <v>3.7529999999999997</v>
      </c>
    </row>
    <row r="8815" spans="1:4" x14ac:dyDescent="0.35">
      <c r="A8815">
        <v>266.35200000000003</v>
      </c>
      <c r="B8815">
        <v>3</v>
      </c>
      <c r="C8815">
        <v>0.2</v>
      </c>
      <c r="D8815">
        <v>13.317599999999985</v>
      </c>
    </row>
    <row r="8816" spans="1:4" x14ac:dyDescent="0.35">
      <c r="A8816">
        <v>307.98</v>
      </c>
      <c r="B8816">
        <v>2</v>
      </c>
      <c r="C8816">
        <v>0</v>
      </c>
      <c r="D8816">
        <v>89.314199999999971</v>
      </c>
    </row>
    <row r="8817" spans="1:4" x14ac:dyDescent="0.35">
      <c r="A8817">
        <v>44.099999999999994</v>
      </c>
      <c r="B8817">
        <v>6</v>
      </c>
      <c r="C8817">
        <v>0</v>
      </c>
      <c r="D8817">
        <v>20.726999999999997</v>
      </c>
    </row>
    <row r="8818" spans="1:4" x14ac:dyDescent="0.35">
      <c r="A8818">
        <v>13.12</v>
      </c>
      <c r="B8818">
        <v>4</v>
      </c>
      <c r="C8818">
        <v>0</v>
      </c>
      <c r="D8818">
        <v>5.6416000000000004</v>
      </c>
    </row>
    <row r="8819" spans="1:4" x14ac:dyDescent="0.35">
      <c r="A8819">
        <v>16.559999999999999</v>
      </c>
      <c r="B8819">
        <v>2</v>
      </c>
      <c r="C8819">
        <v>0</v>
      </c>
      <c r="D8819">
        <v>7.783199999999999</v>
      </c>
    </row>
    <row r="8820" spans="1:4" x14ac:dyDescent="0.35">
      <c r="A8820">
        <v>38.880000000000003</v>
      </c>
      <c r="B8820">
        <v>6</v>
      </c>
      <c r="C8820">
        <v>0</v>
      </c>
      <c r="D8820">
        <v>18.662400000000002</v>
      </c>
    </row>
    <row r="8821" spans="1:4" x14ac:dyDescent="0.35">
      <c r="A8821">
        <v>335.52</v>
      </c>
      <c r="B8821">
        <v>4</v>
      </c>
      <c r="C8821">
        <v>0.2</v>
      </c>
      <c r="D8821">
        <v>117.43199999999999</v>
      </c>
    </row>
    <row r="8822" spans="1:4" x14ac:dyDescent="0.35">
      <c r="A8822">
        <v>959.98400000000004</v>
      </c>
      <c r="B8822">
        <v>2</v>
      </c>
      <c r="C8822">
        <v>0.2</v>
      </c>
      <c r="D8822">
        <v>311.99479999999994</v>
      </c>
    </row>
    <row r="8823" spans="1:4" x14ac:dyDescent="0.35">
      <c r="A8823">
        <v>4.0860000000000003</v>
      </c>
      <c r="B8823">
        <v>2</v>
      </c>
      <c r="C8823">
        <v>0.7</v>
      </c>
      <c r="D8823">
        <v>-2.9963999999999995</v>
      </c>
    </row>
    <row r="8824" spans="1:4" x14ac:dyDescent="0.35">
      <c r="A8824">
        <v>55.984000000000009</v>
      </c>
      <c r="B8824">
        <v>2</v>
      </c>
      <c r="C8824">
        <v>0.2</v>
      </c>
      <c r="D8824">
        <v>4.1987999999999985</v>
      </c>
    </row>
    <row r="8825" spans="1:4" x14ac:dyDescent="0.35">
      <c r="A8825">
        <v>10.688000000000001</v>
      </c>
      <c r="B8825">
        <v>2</v>
      </c>
      <c r="C8825">
        <v>0.2</v>
      </c>
      <c r="D8825">
        <v>3.7407999999999997</v>
      </c>
    </row>
    <row r="8826" spans="1:4" x14ac:dyDescent="0.35">
      <c r="A8826">
        <v>8.8559999999999999</v>
      </c>
      <c r="B8826">
        <v>3</v>
      </c>
      <c r="C8826">
        <v>0.2</v>
      </c>
      <c r="D8826">
        <v>2.8781999999999992</v>
      </c>
    </row>
    <row r="8827" spans="1:4" x14ac:dyDescent="0.35">
      <c r="A8827">
        <v>6.911999999999999</v>
      </c>
      <c r="B8827">
        <v>3</v>
      </c>
      <c r="C8827">
        <v>0.2</v>
      </c>
      <c r="D8827">
        <v>2.5056000000000003</v>
      </c>
    </row>
    <row r="8828" spans="1:4" x14ac:dyDescent="0.35">
      <c r="A8828">
        <v>26.720000000000002</v>
      </c>
      <c r="B8828">
        <v>5</v>
      </c>
      <c r="C8828">
        <v>0.2</v>
      </c>
      <c r="D8828">
        <v>9.3520000000000003</v>
      </c>
    </row>
    <row r="8829" spans="1:4" x14ac:dyDescent="0.35">
      <c r="A8829">
        <v>33.488000000000007</v>
      </c>
      <c r="B8829">
        <v>7</v>
      </c>
      <c r="C8829">
        <v>0.2</v>
      </c>
      <c r="D8829">
        <v>10.464999999999998</v>
      </c>
    </row>
    <row r="8830" spans="1:4" x14ac:dyDescent="0.35">
      <c r="A8830">
        <v>10.56</v>
      </c>
      <c r="B8830">
        <v>2</v>
      </c>
      <c r="C8830">
        <v>0</v>
      </c>
      <c r="D8830">
        <v>4.7519999999999998</v>
      </c>
    </row>
    <row r="8831" spans="1:4" x14ac:dyDescent="0.35">
      <c r="A8831">
        <v>386.34</v>
      </c>
      <c r="B8831">
        <v>2</v>
      </c>
      <c r="C8831">
        <v>0</v>
      </c>
      <c r="D8831">
        <v>54.087600000000009</v>
      </c>
    </row>
    <row r="8832" spans="1:4" x14ac:dyDescent="0.35">
      <c r="A8832">
        <v>33.44</v>
      </c>
      <c r="B8832">
        <v>10</v>
      </c>
      <c r="C8832">
        <v>0.2</v>
      </c>
      <c r="D8832">
        <v>11.703999999999997</v>
      </c>
    </row>
    <row r="8833" spans="1:4" x14ac:dyDescent="0.35">
      <c r="A8833">
        <v>39.96</v>
      </c>
      <c r="B8833">
        <v>2</v>
      </c>
      <c r="C8833">
        <v>0</v>
      </c>
      <c r="D8833">
        <v>14.3856</v>
      </c>
    </row>
    <row r="8834" spans="1:4" x14ac:dyDescent="0.35">
      <c r="A8834">
        <v>1217.568</v>
      </c>
      <c r="B8834">
        <v>2</v>
      </c>
      <c r="C8834">
        <v>0.2</v>
      </c>
      <c r="D8834">
        <v>456.58800000000002</v>
      </c>
    </row>
    <row r="8835" spans="1:4" x14ac:dyDescent="0.35">
      <c r="A8835">
        <v>15.51</v>
      </c>
      <c r="B8835">
        <v>1</v>
      </c>
      <c r="C8835">
        <v>0</v>
      </c>
      <c r="D8835">
        <v>3.8774999999999995</v>
      </c>
    </row>
    <row r="8836" spans="1:4" x14ac:dyDescent="0.35">
      <c r="A8836">
        <v>89.9</v>
      </c>
      <c r="B8836">
        <v>2</v>
      </c>
      <c r="C8836">
        <v>0</v>
      </c>
      <c r="D8836">
        <v>25.171999999999997</v>
      </c>
    </row>
    <row r="8837" spans="1:4" x14ac:dyDescent="0.35">
      <c r="A8837">
        <v>14.28</v>
      </c>
      <c r="B8837">
        <v>4</v>
      </c>
      <c r="C8837">
        <v>0</v>
      </c>
      <c r="D8837">
        <v>3.7127999999999997</v>
      </c>
    </row>
    <row r="8838" spans="1:4" x14ac:dyDescent="0.35">
      <c r="A8838">
        <v>12.72</v>
      </c>
      <c r="B8838">
        <v>3</v>
      </c>
      <c r="C8838">
        <v>0</v>
      </c>
      <c r="D8838">
        <v>4.9607999999999999</v>
      </c>
    </row>
    <row r="8839" spans="1:4" x14ac:dyDescent="0.35">
      <c r="A8839">
        <v>15.75</v>
      </c>
      <c r="B8839">
        <v>5</v>
      </c>
      <c r="C8839">
        <v>0</v>
      </c>
      <c r="D8839">
        <v>7.5600000000000005</v>
      </c>
    </row>
    <row r="8840" spans="1:4" x14ac:dyDescent="0.35">
      <c r="A8840">
        <v>70.949999999999989</v>
      </c>
      <c r="B8840">
        <v>3</v>
      </c>
      <c r="C8840">
        <v>0</v>
      </c>
      <c r="D8840">
        <v>18.447000000000003</v>
      </c>
    </row>
    <row r="8841" spans="1:4" x14ac:dyDescent="0.35">
      <c r="A8841">
        <v>65.567999999999998</v>
      </c>
      <c r="B8841">
        <v>2</v>
      </c>
      <c r="C8841">
        <v>0.2</v>
      </c>
      <c r="D8841">
        <v>23.768399999999996</v>
      </c>
    </row>
    <row r="8842" spans="1:4" x14ac:dyDescent="0.35">
      <c r="A8842">
        <v>299.96999999999997</v>
      </c>
      <c r="B8842">
        <v>3</v>
      </c>
      <c r="C8842">
        <v>0</v>
      </c>
      <c r="D8842">
        <v>131.98680000000002</v>
      </c>
    </row>
    <row r="8843" spans="1:4" x14ac:dyDescent="0.35">
      <c r="A8843">
        <v>89.97</v>
      </c>
      <c r="B8843">
        <v>3</v>
      </c>
      <c r="C8843">
        <v>0</v>
      </c>
      <c r="D8843">
        <v>39.586800000000011</v>
      </c>
    </row>
    <row r="8844" spans="1:4" x14ac:dyDescent="0.35">
      <c r="A8844">
        <v>31.86</v>
      </c>
      <c r="B8844">
        <v>2</v>
      </c>
      <c r="C8844">
        <v>0</v>
      </c>
      <c r="D8844">
        <v>11.151</v>
      </c>
    </row>
    <row r="8845" spans="1:4" x14ac:dyDescent="0.35">
      <c r="A8845">
        <v>67.150000000000006</v>
      </c>
      <c r="B8845">
        <v>5</v>
      </c>
      <c r="C8845">
        <v>0</v>
      </c>
      <c r="D8845">
        <v>16.787500000000001</v>
      </c>
    </row>
    <row r="8846" spans="1:4" x14ac:dyDescent="0.35">
      <c r="A8846">
        <v>7.2359999999999998</v>
      </c>
      <c r="B8846">
        <v>3</v>
      </c>
      <c r="C8846">
        <v>0.7</v>
      </c>
      <c r="D8846">
        <v>-6.0299999999999976</v>
      </c>
    </row>
    <row r="8847" spans="1:4" x14ac:dyDescent="0.35">
      <c r="A8847">
        <v>4.8239999999999998</v>
      </c>
      <c r="B8847">
        <v>3</v>
      </c>
      <c r="C8847">
        <v>0.2</v>
      </c>
      <c r="D8847">
        <v>1.7486999999999999</v>
      </c>
    </row>
    <row r="8848" spans="1:4" x14ac:dyDescent="0.35">
      <c r="A8848">
        <v>91.360000000000014</v>
      </c>
      <c r="B8848">
        <v>5</v>
      </c>
      <c r="C8848">
        <v>0.2</v>
      </c>
      <c r="D8848">
        <v>29.691999999999993</v>
      </c>
    </row>
    <row r="8849" spans="1:4" x14ac:dyDescent="0.35">
      <c r="A8849">
        <v>130.11199999999999</v>
      </c>
      <c r="B8849">
        <v>2</v>
      </c>
      <c r="C8849">
        <v>0.2</v>
      </c>
      <c r="D8849">
        <v>13.011199999999995</v>
      </c>
    </row>
    <row r="8850" spans="1:4" x14ac:dyDescent="0.35">
      <c r="A8850">
        <v>74.239999999999995</v>
      </c>
      <c r="B8850">
        <v>1</v>
      </c>
      <c r="C8850">
        <v>0.2</v>
      </c>
      <c r="D8850">
        <v>8.3519999999999932</v>
      </c>
    </row>
    <row r="8851" spans="1:4" x14ac:dyDescent="0.35">
      <c r="A8851">
        <v>159.84000000000003</v>
      </c>
      <c r="B8851">
        <v>10</v>
      </c>
      <c r="C8851">
        <v>0.2</v>
      </c>
      <c r="D8851">
        <v>45.954000000000008</v>
      </c>
    </row>
    <row r="8852" spans="1:4" x14ac:dyDescent="0.35">
      <c r="A8852">
        <v>2.8920000000000008</v>
      </c>
      <c r="B8852">
        <v>2</v>
      </c>
      <c r="C8852">
        <v>0.7</v>
      </c>
      <c r="D8852">
        <v>-2.3136000000000001</v>
      </c>
    </row>
    <row r="8853" spans="1:4" x14ac:dyDescent="0.35">
      <c r="A8853">
        <v>9.3920000000000012</v>
      </c>
      <c r="B8853">
        <v>2</v>
      </c>
      <c r="C8853">
        <v>0.2</v>
      </c>
      <c r="D8853">
        <v>3.2871999999999999</v>
      </c>
    </row>
    <row r="8854" spans="1:4" x14ac:dyDescent="0.35">
      <c r="A8854">
        <v>123.92</v>
      </c>
      <c r="B8854">
        <v>4</v>
      </c>
      <c r="C8854">
        <v>0</v>
      </c>
      <c r="D8854">
        <v>55.763999999999996</v>
      </c>
    </row>
    <row r="8855" spans="1:4" x14ac:dyDescent="0.35">
      <c r="A8855">
        <v>55.600000000000009</v>
      </c>
      <c r="B8855">
        <v>5</v>
      </c>
      <c r="C8855">
        <v>0.2</v>
      </c>
      <c r="D8855">
        <v>6.2549999999999919</v>
      </c>
    </row>
    <row r="8856" spans="1:4" x14ac:dyDescent="0.35">
      <c r="A8856">
        <v>617.97600000000011</v>
      </c>
      <c r="B8856">
        <v>3</v>
      </c>
      <c r="C8856">
        <v>0.2</v>
      </c>
      <c r="D8856">
        <v>-7.724700000000098</v>
      </c>
    </row>
    <row r="8857" spans="1:4" x14ac:dyDescent="0.35">
      <c r="A8857">
        <v>21.312000000000005</v>
      </c>
      <c r="B8857">
        <v>3</v>
      </c>
      <c r="C8857">
        <v>0.2</v>
      </c>
      <c r="D8857">
        <v>7.9919999999999991</v>
      </c>
    </row>
    <row r="8858" spans="1:4" x14ac:dyDescent="0.35">
      <c r="A8858">
        <v>209.94</v>
      </c>
      <c r="B8858">
        <v>6</v>
      </c>
      <c r="C8858">
        <v>0</v>
      </c>
      <c r="D8858">
        <v>39.888599999999997</v>
      </c>
    </row>
    <row r="8859" spans="1:4" x14ac:dyDescent="0.35">
      <c r="A8859">
        <v>31.983999999999998</v>
      </c>
      <c r="B8859">
        <v>2</v>
      </c>
      <c r="C8859">
        <v>0.2</v>
      </c>
      <c r="D8859">
        <v>-7.9959999999999996</v>
      </c>
    </row>
    <row r="8860" spans="1:4" x14ac:dyDescent="0.35">
      <c r="A8860">
        <v>5083.96</v>
      </c>
      <c r="B8860">
        <v>5</v>
      </c>
      <c r="C8860">
        <v>0.2</v>
      </c>
      <c r="D8860">
        <v>1906.4849999999999</v>
      </c>
    </row>
    <row r="8861" spans="1:4" x14ac:dyDescent="0.35">
      <c r="A8861">
        <v>35.96</v>
      </c>
      <c r="B8861">
        <v>1</v>
      </c>
      <c r="C8861">
        <v>0.2</v>
      </c>
      <c r="D8861">
        <v>3.5959999999999983</v>
      </c>
    </row>
    <row r="8862" spans="1:4" x14ac:dyDescent="0.35">
      <c r="A8862">
        <v>31.049999999999997</v>
      </c>
      <c r="B8862">
        <v>3</v>
      </c>
      <c r="C8862">
        <v>0</v>
      </c>
      <c r="D8862">
        <v>14.904</v>
      </c>
    </row>
    <row r="8863" spans="1:4" x14ac:dyDescent="0.35">
      <c r="A8863">
        <v>8.92</v>
      </c>
      <c r="B8863">
        <v>4</v>
      </c>
      <c r="C8863">
        <v>0</v>
      </c>
      <c r="D8863">
        <v>3.9248000000000003</v>
      </c>
    </row>
    <row r="8864" spans="1:4" x14ac:dyDescent="0.35">
      <c r="A8864">
        <v>209.6</v>
      </c>
      <c r="B8864">
        <v>4</v>
      </c>
      <c r="C8864">
        <v>0</v>
      </c>
      <c r="D8864">
        <v>96.415999999999997</v>
      </c>
    </row>
    <row r="8865" spans="1:4" x14ac:dyDescent="0.35">
      <c r="A8865">
        <v>111.04</v>
      </c>
      <c r="B8865">
        <v>4</v>
      </c>
      <c r="C8865">
        <v>0</v>
      </c>
      <c r="D8865">
        <v>29.980800000000002</v>
      </c>
    </row>
    <row r="8866" spans="1:4" x14ac:dyDescent="0.35">
      <c r="A8866">
        <v>38.880000000000003</v>
      </c>
      <c r="B8866">
        <v>6</v>
      </c>
      <c r="C8866">
        <v>0</v>
      </c>
      <c r="D8866">
        <v>18.662400000000002</v>
      </c>
    </row>
    <row r="8867" spans="1:4" x14ac:dyDescent="0.35">
      <c r="A8867">
        <v>36.269999999999996</v>
      </c>
      <c r="B8867">
        <v>3</v>
      </c>
      <c r="C8867">
        <v>0</v>
      </c>
      <c r="D8867">
        <v>10.880999999999997</v>
      </c>
    </row>
    <row r="8868" spans="1:4" x14ac:dyDescent="0.35">
      <c r="A8868">
        <v>493.42999999999995</v>
      </c>
      <c r="B8868">
        <v>5</v>
      </c>
      <c r="C8868">
        <v>0.3</v>
      </c>
      <c r="D8868">
        <v>-70.489999999999981</v>
      </c>
    </row>
    <row r="8869" spans="1:4" x14ac:dyDescent="0.35">
      <c r="A8869">
        <v>11.120000000000001</v>
      </c>
      <c r="B8869">
        <v>2</v>
      </c>
      <c r="C8869">
        <v>0.2</v>
      </c>
      <c r="D8869">
        <v>3.4749999999999996</v>
      </c>
    </row>
    <row r="8870" spans="1:4" x14ac:dyDescent="0.35">
      <c r="A8870">
        <v>686.40000000000009</v>
      </c>
      <c r="B8870">
        <v>2</v>
      </c>
      <c r="C8870">
        <v>0.2</v>
      </c>
      <c r="D8870">
        <v>77.219999999999914</v>
      </c>
    </row>
    <row r="8871" spans="1:4" x14ac:dyDescent="0.35">
      <c r="A8871">
        <v>15.920000000000002</v>
      </c>
      <c r="B8871">
        <v>5</v>
      </c>
      <c r="C8871">
        <v>0.2</v>
      </c>
      <c r="D8871">
        <v>5.3729999999999993</v>
      </c>
    </row>
    <row r="8872" spans="1:4" x14ac:dyDescent="0.35">
      <c r="A8872">
        <v>70.679999999999993</v>
      </c>
      <c r="B8872">
        <v>12</v>
      </c>
      <c r="C8872">
        <v>0</v>
      </c>
      <c r="D8872">
        <v>31.099200000000003</v>
      </c>
    </row>
    <row r="8873" spans="1:4" x14ac:dyDescent="0.35">
      <c r="A8873">
        <v>541.24</v>
      </c>
      <c r="B8873">
        <v>4</v>
      </c>
      <c r="C8873">
        <v>0</v>
      </c>
      <c r="D8873">
        <v>5.4124000000000478</v>
      </c>
    </row>
    <row r="8874" spans="1:4" x14ac:dyDescent="0.35">
      <c r="A8874">
        <v>101.99400000000001</v>
      </c>
      <c r="B8874">
        <v>2</v>
      </c>
      <c r="C8874">
        <v>0.7</v>
      </c>
      <c r="D8874">
        <v>-71.39579999999998</v>
      </c>
    </row>
    <row r="8875" spans="1:4" x14ac:dyDescent="0.35">
      <c r="A8875">
        <v>18.264000000000003</v>
      </c>
      <c r="B8875">
        <v>2</v>
      </c>
      <c r="C8875">
        <v>0.7</v>
      </c>
      <c r="D8875">
        <v>-13.393599999999999</v>
      </c>
    </row>
    <row r="8876" spans="1:4" x14ac:dyDescent="0.35">
      <c r="A8876">
        <v>21.989999999999995</v>
      </c>
      <c r="B8876">
        <v>5</v>
      </c>
      <c r="C8876">
        <v>0.8</v>
      </c>
      <c r="D8876">
        <v>-32.984999999999999</v>
      </c>
    </row>
    <row r="8877" spans="1:4" x14ac:dyDescent="0.35">
      <c r="A8877">
        <v>185.376</v>
      </c>
      <c r="B8877">
        <v>2</v>
      </c>
      <c r="C8877">
        <v>0.2</v>
      </c>
      <c r="D8877">
        <v>-34.758000000000017</v>
      </c>
    </row>
    <row r="8878" spans="1:4" x14ac:dyDescent="0.35">
      <c r="A8878">
        <v>58.923999999999985</v>
      </c>
      <c r="B8878">
        <v>1</v>
      </c>
      <c r="C8878">
        <v>0.8</v>
      </c>
      <c r="D8878">
        <v>-153.20240000000001</v>
      </c>
    </row>
    <row r="8879" spans="1:4" x14ac:dyDescent="0.35">
      <c r="A8879">
        <v>480</v>
      </c>
      <c r="B8879">
        <v>4</v>
      </c>
      <c r="C8879">
        <v>0</v>
      </c>
      <c r="D8879">
        <v>225.6</v>
      </c>
    </row>
    <row r="8880" spans="1:4" x14ac:dyDescent="0.35">
      <c r="A8880">
        <v>34.049999999999997</v>
      </c>
      <c r="B8880">
        <v>3</v>
      </c>
      <c r="C8880">
        <v>0</v>
      </c>
      <c r="D8880">
        <v>9.5340000000000025</v>
      </c>
    </row>
    <row r="8881" spans="1:4" x14ac:dyDescent="0.35">
      <c r="A8881">
        <v>192.72</v>
      </c>
      <c r="B8881">
        <v>11</v>
      </c>
      <c r="C8881">
        <v>0</v>
      </c>
      <c r="D8881">
        <v>92.505599999999987</v>
      </c>
    </row>
    <row r="8882" spans="1:4" x14ac:dyDescent="0.35">
      <c r="A8882">
        <v>239.96999999999997</v>
      </c>
      <c r="B8882">
        <v>3</v>
      </c>
      <c r="C8882">
        <v>0</v>
      </c>
      <c r="D8882">
        <v>86.389199999999988</v>
      </c>
    </row>
    <row r="8883" spans="1:4" x14ac:dyDescent="0.35">
      <c r="A8883">
        <v>50.120000000000005</v>
      </c>
      <c r="B8883">
        <v>7</v>
      </c>
      <c r="C8883">
        <v>0.2</v>
      </c>
      <c r="D8883">
        <v>-0.62650000000000716</v>
      </c>
    </row>
    <row r="8884" spans="1:4" x14ac:dyDescent="0.35">
      <c r="A8884">
        <v>15.984000000000002</v>
      </c>
      <c r="B8884">
        <v>2</v>
      </c>
      <c r="C8884">
        <v>0.2</v>
      </c>
      <c r="D8884">
        <v>1.3986000000000001</v>
      </c>
    </row>
    <row r="8885" spans="1:4" x14ac:dyDescent="0.35">
      <c r="A8885">
        <v>14.352000000000002</v>
      </c>
      <c r="B8885">
        <v>3</v>
      </c>
      <c r="C8885">
        <v>0.2</v>
      </c>
      <c r="D8885">
        <v>4.4849999999999994</v>
      </c>
    </row>
    <row r="8886" spans="1:4" x14ac:dyDescent="0.35">
      <c r="A8886">
        <v>6.5280000000000014</v>
      </c>
      <c r="B8886">
        <v>4</v>
      </c>
      <c r="C8886">
        <v>0.7</v>
      </c>
      <c r="D8886">
        <v>-4.5695999999999994</v>
      </c>
    </row>
    <row r="8887" spans="1:4" x14ac:dyDescent="0.35">
      <c r="A8887">
        <v>2.8620000000000005</v>
      </c>
      <c r="B8887">
        <v>3</v>
      </c>
      <c r="C8887">
        <v>0.7</v>
      </c>
      <c r="D8887">
        <v>-2.2896000000000001</v>
      </c>
    </row>
    <row r="8888" spans="1:4" x14ac:dyDescent="0.35">
      <c r="A8888">
        <v>20.856000000000002</v>
      </c>
      <c r="B8888">
        <v>8</v>
      </c>
      <c r="C8888">
        <v>0.7</v>
      </c>
      <c r="D8888">
        <v>-16.684799999999996</v>
      </c>
    </row>
    <row r="8889" spans="1:4" x14ac:dyDescent="0.35">
      <c r="A8889">
        <v>276.27999999999997</v>
      </c>
      <c r="B8889">
        <v>2</v>
      </c>
      <c r="C8889">
        <v>0</v>
      </c>
      <c r="D8889">
        <v>0</v>
      </c>
    </row>
    <row r="8890" spans="1:4" x14ac:dyDescent="0.35">
      <c r="A8890">
        <v>629.64</v>
      </c>
      <c r="B8890">
        <v>9</v>
      </c>
      <c r="C8890">
        <v>0</v>
      </c>
      <c r="D8890">
        <v>107.03879999999994</v>
      </c>
    </row>
    <row r="8891" spans="1:4" x14ac:dyDescent="0.35">
      <c r="A8891">
        <v>449.97</v>
      </c>
      <c r="B8891">
        <v>3</v>
      </c>
      <c r="C8891">
        <v>0</v>
      </c>
      <c r="D8891">
        <v>220.48530000000002</v>
      </c>
    </row>
    <row r="8892" spans="1:4" x14ac:dyDescent="0.35">
      <c r="A8892">
        <v>1927.5900000000001</v>
      </c>
      <c r="B8892">
        <v>7</v>
      </c>
      <c r="C8892">
        <v>0</v>
      </c>
      <c r="D8892">
        <v>751.76010000000008</v>
      </c>
    </row>
    <row r="8893" spans="1:4" x14ac:dyDescent="0.35">
      <c r="A8893">
        <v>121.78</v>
      </c>
      <c r="B8893">
        <v>2</v>
      </c>
      <c r="C8893">
        <v>0</v>
      </c>
      <c r="D8893">
        <v>30.444999999999993</v>
      </c>
    </row>
    <row r="8894" spans="1:4" x14ac:dyDescent="0.35">
      <c r="A8894">
        <v>2676.672</v>
      </c>
      <c r="B8894">
        <v>9</v>
      </c>
      <c r="C8894">
        <v>0.2</v>
      </c>
      <c r="D8894">
        <v>267.66720000000009</v>
      </c>
    </row>
    <row r="8895" spans="1:4" x14ac:dyDescent="0.35">
      <c r="A8895">
        <v>489.22999999999996</v>
      </c>
      <c r="B8895">
        <v>2</v>
      </c>
      <c r="C8895">
        <v>0.3</v>
      </c>
      <c r="D8895">
        <v>41.933999999999997</v>
      </c>
    </row>
    <row r="8896" spans="1:4" x14ac:dyDescent="0.35">
      <c r="A8896">
        <v>312.03000000000003</v>
      </c>
      <c r="B8896">
        <v>3</v>
      </c>
      <c r="C8896">
        <v>0</v>
      </c>
      <c r="D8896">
        <v>43.684200000000018</v>
      </c>
    </row>
    <row r="8897" spans="1:4" x14ac:dyDescent="0.35">
      <c r="A8897">
        <v>17.940000000000001</v>
      </c>
      <c r="B8897">
        <v>3</v>
      </c>
      <c r="C8897">
        <v>0</v>
      </c>
      <c r="D8897">
        <v>3.0497999999999985</v>
      </c>
    </row>
    <row r="8898" spans="1:4" x14ac:dyDescent="0.35">
      <c r="A8898">
        <v>165.60000000000002</v>
      </c>
      <c r="B8898">
        <v>3</v>
      </c>
      <c r="C8898">
        <v>0.2</v>
      </c>
      <c r="D8898">
        <v>10.349999999999994</v>
      </c>
    </row>
    <row r="8899" spans="1:4" x14ac:dyDescent="0.35">
      <c r="A8899">
        <v>37.520000000000003</v>
      </c>
      <c r="B8899">
        <v>4</v>
      </c>
      <c r="C8899">
        <v>0</v>
      </c>
      <c r="D8899">
        <v>18.009600000000002</v>
      </c>
    </row>
    <row r="8900" spans="1:4" x14ac:dyDescent="0.35">
      <c r="A8900">
        <v>494.97</v>
      </c>
      <c r="B8900">
        <v>3</v>
      </c>
      <c r="C8900">
        <v>0</v>
      </c>
      <c r="D8900">
        <v>148.49099999999996</v>
      </c>
    </row>
    <row r="8901" spans="1:4" x14ac:dyDescent="0.35">
      <c r="A8901">
        <v>25.06</v>
      </c>
      <c r="B8901">
        <v>2</v>
      </c>
      <c r="C8901">
        <v>0</v>
      </c>
      <c r="D8901">
        <v>11.778199999999998</v>
      </c>
    </row>
    <row r="8902" spans="1:4" x14ac:dyDescent="0.35">
      <c r="A8902">
        <v>32.064</v>
      </c>
      <c r="B8902">
        <v>3</v>
      </c>
      <c r="C8902">
        <v>0.6</v>
      </c>
      <c r="D8902">
        <v>-12.825599999999994</v>
      </c>
    </row>
    <row r="8903" spans="1:4" x14ac:dyDescent="0.35">
      <c r="A8903">
        <v>18.496000000000002</v>
      </c>
      <c r="B8903">
        <v>4</v>
      </c>
      <c r="C8903">
        <v>0.2</v>
      </c>
      <c r="D8903">
        <v>6.7048000000000005</v>
      </c>
    </row>
    <row r="8904" spans="1:4" x14ac:dyDescent="0.35">
      <c r="A8904">
        <v>191.07899999999998</v>
      </c>
      <c r="B8904">
        <v>3</v>
      </c>
      <c r="C8904">
        <v>0.3</v>
      </c>
      <c r="D8904">
        <v>-38.215799999999973</v>
      </c>
    </row>
    <row r="8905" spans="1:4" x14ac:dyDescent="0.35">
      <c r="A8905">
        <v>10.368000000000002</v>
      </c>
      <c r="B8905">
        <v>2</v>
      </c>
      <c r="C8905">
        <v>0.2</v>
      </c>
      <c r="D8905">
        <v>3.6288</v>
      </c>
    </row>
    <row r="8906" spans="1:4" x14ac:dyDescent="0.35">
      <c r="A8906">
        <v>30.53</v>
      </c>
      <c r="B8906">
        <v>1</v>
      </c>
      <c r="C8906">
        <v>0</v>
      </c>
      <c r="D8906">
        <v>14.043800000000001</v>
      </c>
    </row>
    <row r="8907" spans="1:4" x14ac:dyDescent="0.35">
      <c r="A8907">
        <v>30.839999999999996</v>
      </c>
      <c r="B8907">
        <v>3</v>
      </c>
      <c r="C8907">
        <v>0</v>
      </c>
      <c r="D8907">
        <v>6.1679999999999975</v>
      </c>
    </row>
    <row r="8908" spans="1:4" x14ac:dyDescent="0.35">
      <c r="A8908">
        <v>75.06</v>
      </c>
      <c r="B8908">
        <v>9</v>
      </c>
      <c r="C8908">
        <v>0</v>
      </c>
      <c r="D8908">
        <v>33.776999999999994</v>
      </c>
    </row>
    <row r="8909" spans="1:4" x14ac:dyDescent="0.35">
      <c r="A8909">
        <v>66.976000000000013</v>
      </c>
      <c r="B8909">
        <v>7</v>
      </c>
      <c r="C8909">
        <v>0.2</v>
      </c>
      <c r="D8909">
        <v>6.6976000000000013</v>
      </c>
    </row>
    <row r="8910" spans="1:4" x14ac:dyDescent="0.35">
      <c r="A8910">
        <v>182.72</v>
      </c>
      <c r="B8910">
        <v>8</v>
      </c>
      <c r="C8910">
        <v>0</v>
      </c>
      <c r="D8910">
        <v>84.051199999999994</v>
      </c>
    </row>
    <row r="8911" spans="1:4" x14ac:dyDescent="0.35">
      <c r="A8911">
        <v>21.93</v>
      </c>
      <c r="B8911">
        <v>3</v>
      </c>
      <c r="C8911">
        <v>0</v>
      </c>
      <c r="D8911">
        <v>10.307099999999998</v>
      </c>
    </row>
    <row r="8912" spans="1:4" x14ac:dyDescent="0.35">
      <c r="A8912">
        <v>95.976000000000013</v>
      </c>
      <c r="B8912">
        <v>3</v>
      </c>
      <c r="C8912">
        <v>0.2</v>
      </c>
      <c r="D8912">
        <v>15.596099999999996</v>
      </c>
    </row>
    <row r="8913" spans="1:4" x14ac:dyDescent="0.35">
      <c r="A8913">
        <v>143.928</v>
      </c>
      <c r="B8913">
        <v>9</v>
      </c>
      <c r="C8913">
        <v>0.2</v>
      </c>
      <c r="D8913">
        <v>-32.383800000000008</v>
      </c>
    </row>
    <row r="8914" spans="1:4" x14ac:dyDescent="0.35">
      <c r="A8914">
        <v>3.5640000000000009</v>
      </c>
      <c r="B8914">
        <v>2</v>
      </c>
      <c r="C8914">
        <v>0.7</v>
      </c>
      <c r="D8914">
        <v>-2.9700000000000006</v>
      </c>
    </row>
    <row r="8915" spans="1:4" x14ac:dyDescent="0.35">
      <c r="A8915">
        <v>4.9280000000000008</v>
      </c>
      <c r="B8915">
        <v>2</v>
      </c>
      <c r="C8915">
        <v>0.2</v>
      </c>
      <c r="D8915">
        <v>1.7247999999999997</v>
      </c>
    </row>
    <row r="8916" spans="1:4" x14ac:dyDescent="0.35">
      <c r="A8916">
        <v>856.65600000000006</v>
      </c>
      <c r="B8916">
        <v>6</v>
      </c>
      <c r="C8916">
        <v>0.2</v>
      </c>
      <c r="D8916">
        <v>107.08199999999985</v>
      </c>
    </row>
    <row r="8917" spans="1:4" x14ac:dyDescent="0.35">
      <c r="A8917">
        <v>13.183999999999997</v>
      </c>
      <c r="B8917">
        <v>4</v>
      </c>
      <c r="C8917">
        <v>0.8</v>
      </c>
      <c r="D8917">
        <v>-20.435200000000002</v>
      </c>
    </row>
    <row r="8918" spans="1:4" x14ac:dyDescent="0.35">
      <c r="A8918">
        <v>48.783999999999985</v>
      </c>
      <c r="B8918">
        <v>4</v>
      </c>
      <c r="C8918">
        <v>0.8</v>
      </c>
      <c r="D8918">
        <v>-131.71680000000001</v>
      </c>
    </row>
    <row r="8919" spans="1:4" x14ac:dyDescent="0.35">
      <c r="A8919">
        <v>76.64</v>
      </c>
      <c r="B8919">
        <v>2</v>
      </c>
      <c r="C8919">
        <v>0.2</v>
      </c>
      <c r="D8919">
        <v>26.823999999999995</v>
      </c>
    </row>
    <row r="8920" spans="1:4" x14ac:dyDescent="0.35">
      <c r="A8920">
        <v>18.527999999999995</v>
      </c>
      <c r="B8920">
        <v>6</v>
      </c>
      <c r="C8920">
        <v>0.8</v>
      </c>
      <c r="D8920">
        <v>-27.791999999999994</v>
      </c>
    </row>
    <row r="8921" spans="1:4" x14ac:dyDescent="0.35">
      <c r="A8921">
        <v>177.68</v>
      </c>
      <c r="B8921">
        <v>2</v>
      </c>
      <c r="C8921">
        <v>0</v>
      </c>
      <c r="D8921">
        <v>46.196799999999996</v>
      </c>
    </row>
    <row r="8922" spans="1:4" x14ac:dyDescent="0.35">
      <c r="A8922">
        <v>159.97999999999999</v>
      </c>
      <c r="B8922">
        <v>2</v>
      </c>
      <c r="C8922">
        <v>0</v>
      </c>
      <c r="D8922">
        <v>57.592799999999997</v>
      </c>
    </row>
    <row r="8923" spans="1:4" x14ac:dyDescent="0.35">
      <c r="A8923">
        <v>52.679999999999993</v>
      </c>
      <c r="B8923">
        <v>3</v>
      </c>
      <c r="C8923">
        <v>0.2</v>
      </c>
      <c r="D8923">
        <v>19.754999999999999</v>
      </c>
    </row>
    <row r="8924" spans="1:4" x14ac:dyDescent="0.35">
      <c r="A8924">
        <v>11.568000000000001</v>
      </c>
      <c r="B8924">
        <v>3</v>
      </c>
      <c r="C8924">
        <v>0.2</v>
      </c>
      <c r="D8924">
        <v>2.6028000000000011</v>
      </c>
    </row>
    <row r="8925" spans="1:4" x14ac:dyDescent="0.35">
      <c r="A8925">
        <v>4.572000000000001</v>
      </c>
      <c r="B8925">
        <v>4</v>
      </c>
      <c r="C8925">
        <v>0.7</v>
      </c>
      <c r="D8925">
        <v>-3.8100000000000005</v>
      </c>
    </row>
    <row r="8926" spans="1:4" x14ac:dyDescent="0.35">
      <c r="A8926">
        <v>1439.9680000000001</v>
      </c>
      <c r="B8926">
        <v>4</v>
      </c>
      <c r="C8926">
        <v>0.2</v>
      </c>
      <c r="D8926">
        <v>143.99680000000006</v>
      </c>
    </row>
    <row r="8927" spans="1:4" x14ac:dyDescent="0.35">
      <c r="A8927">
        <v>1.7279999999999995</v>
      </c>
      <c r="B8927">
        <v>3</v>
      </c>
      <c r="C8927">
        <v>0.8</v>
      </c>
      <c r="D8927">
        <v>-2.678399999999999</v>
      </c>
    </row>
    <row r="8928" spans="1:4" x14ac:dyDescent="0.35">
      <c r="A8928">
        <v>626.09999999999991</v>
      </c>
      <c r="B8928">
        <v>3</v>
      </c>
      <c r="C8928">
        <v>0.5</v>
      </c>
      <c r="D8928">
        <v>-538.44600000000003</v>
      </c>
    </row>
    <row r="8929" spans="1:4" x14ac:dyDescent="0.35">
      <c r="A8929">
        <v>99.2</v>
      </c>
      <c r="B8929">
        <v>5</v>
      </c>
      <c r="C8929">
        <v>0</v>
      </c>
      <c r="D8929">
        <v>25.792000000000002</v>
      </c>
    </row>
    <row r="8930" spans="1:4" x14ac:dyDescent="0.35">
      <c r="A8930">
        <v>609.9799999999999</v>
      </c>
      <c r="B8930">
        <v>4</v>
      </c>
      <c r="C8930">
        <v>0.3</v>
      </c>
      <c r="D8930">
        <v>-113.28200000000004</v>
      </c>
    </row>
    <row r="8931" spans="1:4" x14ac:dyDescent="0.35">
      <c r="A8931">
        <v>211.37199999999999</v>
      </c>
      <c r="B8931">
        <v>2</v>
      </c>
      <c r="C8931">
        <v>0.3</v>
      </c>
      <c r="D8931">
        <v>-45.294000000000011</v>
      </c>
    </row>
    <row r="8932" spans="1:4" x14ac:dyDescent="0.35">
      <c r="A8932">
        <v>239.976</v>
      </c>
      <c r="B8932">
        <v>3</v>
      </c>
      <c r="C8932">
        <v>0.2</v>
      </c>
      <c r="D8932">
        <v>17.998199999999997</v>
      </c>
    </row>
    <row r="8933" spans="1:4" x14ac:dyDescent="0.35">
      <c r="A8933">
        <v>99.949999999999989</v>
      </c>
      <c r="B8933">
        <v>5</v>
      </c>
      <c r="C8933">
        <v>0</v>
      </c>
      <c r="D8933">
        <v>22.988499999999998</v>
      </c>
    </row>
    <row r="8934" spans="1:4" x14ac:dyDescent="0.35">
      <c r="A8934">
        <v>29.339999999999996</v>
      </c>
      <c r="B8934">
        <v>3</v>
      </c>
      <c r="C8934">
        <v>0</v>
      </c>
      <c r="D8934">
        <v>10.855799999999999</v>
      </c>
    </row>
    <row r="8935" spans="1:4" x14ac:dyDescent="0.35">
      <c r="A8935">
        <v>16.739999999999998</v>
      </c>
      <c r="B8935">
        <v>2</v>
      </c>
      <c r="C8935">
        <v>0</v>
      </c>
      <c r="D8935">
        <v>4.3523999999999994</v>
      </c>
    </row>
    <row r="8936" spans="1:4" x14ac:dyDescent="0.35">
      <c r="A8936">
        <v>12.672000000000001</v>
      </c>
      <c r="B8936">
        <v>3</v>
      </c>
      <c r="C8936">
        <v>0.2</v>
      </c>
      <c r="D8936">
        <v>3.96</v>
      </c>
    </row>
    <row r="8937" spans="1:4" x14ac:dyDescent="0.35">
      <c r="A8937">
        <v>1119.8880000000001</v>
      </c>
      <c r="B8937">
        <v>14</v>
      </c>
      <c r="C8937">
        <v>0.2</v>
      </c>
      <c r="D8937">
        <v>209.97899999999993</v>
      </c>
    </row>
    <row r="8938" spans="1:4" x14ac:dyDescent="0.35">
      <c r="A8938">
        <v>204.85</v>
      </c>
      <c r="B8938">
        <v>5</v>
      </c>
      <c r="C8938">
        <v>0</v>
      </c>
      <c r="D8938">
        <v>53.261000000000003</v>
      </c>
    </row>
    <row r="8939" spans="1:4" x14ac:dyDescent="0.35">
      <c r="A8939">
        <v>135.98400000000001</v>
      </c>
      <c r="B8939">
        <v>2</v>
      </c>
      <c r="C8939">
        <v>0.2</v>
      </c>
      <c r="D8939">
        <v>16.997999999999983</v>
      </c>
    </row>
    <row r="8940" spans="1:4" x14ac:dyDescent="0.35">
      <c r="A8940">
        <v>16.399999999999999</v>
      </c>
      <c r="B8940">
        <v>5</v>
      </c>
      <c r="C8940">
        <v>0</v>
      </c>
      <c r="D8940">
        <v>7.0520000000000005</v>
      </c>
    </row>
    <row r="8941" spans="1:4" x14ac:dyDescent="0.35">
      <c r="A8941">
        <v>92.960000000000008</v>
      </c>
      <c r="B8941">
        <v>2</v>
      </c>
      <c r="C8941">
        <v>0.2</v>
      </c>
      <c r="D8941">
        <v>31.373999999999995</v>
      </c>
    </row>
    <row r="8942" spans="1:4" x14ac:dyDescent="0.35">
      <c r="A8942">
        <v>7.6320000000000014</v>
      </c>
      <c r="B8942">
        <v>3</v>
      </c>
      <c r="C8942">
        <v>0.2</v>
      </c>
      <c r="D8942">
        <v>-1.8126000000000002</v>
      </c>
    </row>
    <row r="8943" spans="1:4" x14ac:dyDescent="0.35">
      <c r="A8943">
        <v>4.1580000000000004</v>
      </c>
      <c r="B8943">
        <v>7</v>
      </c>
      <c r="C8943">
        <v>0.7</v>
      </c>
      <c r="D8943">
        <v>-3.4649999999999999</v>
      </c>
    </row>
    <row r="8944" spans="1:4" x14ac:dyDescent="0.35">
      <c r="A8944">
        <v>179.99100000000004</v>
      </c>
      <c r="B8944">
        <v>3</v>
      </c>
      <c r="C8944">
        <v>0.7</v>
      </c>
      <c r="D8944">
        <v>-251.98739999999992</v>
      </c>
    </row>
    <row r="8945" spans="1:4" x14ac:dyDescent="0.35">
      <c r="A8945">
        <v>239.358</v>
      </c>
      <c r="B8945">
        <v>3</v>
      </c>
      <c r="C8945">
        <v>0.3</v>
      </c>
      <c r="D8945">
        <v>-47.871600000000001</v>
      </c>
    </row>
    <row r="8946" spans="1:4" x14ac:dyDescent="0.35">
      <c r="A8946">
        <v>164.88</v>
      </c>
      <c r="B8946">
        <v>3</v>
      </c>
      <c r="C8946">
        <v>0</v>
      </c>
      <c r="D8946">
        <v>80.791200000000003</v>
      </c>
    </row>
    <row r="8947" spans="1:4" x14ac:dyDescent="0.35">
      <c r="A8947">
        <v>10.95</v>
      </c>
      <c r="B8947">
        <v>3</v>
      </c>
      <c r="C8947">
        <v>0</v>
      </c>
      <c r="D8947">
        <v>3.2849999999999993</v>
      </c>
    </row>
    <row r="8948" spans="1:4" x14ac:dyDescent="0.35">
      <c r="A8948">
        <v>19.440000000000001</v>
      </c>
      <c r="B8948">
        <v>3</v>
      </c>
      <c r="C8948">
        <v>0</v>
      </c>
      <c r="D8948">
        <v>9.3312000000000008</v>
      </c>
    </row>
    <row r="8949" spans="1:4" x14ac:dyDescent="0.35">
      <c r="A8949">
        <v>12.3</v>
      </c>
      <c r="B8949">
        <v>5</v>
      </c>
      <c r="C8949">
        <v>0</v>
      </c>
      <c r="D8949">
        <v>6.15</v>
      </c>
    </row>
    <row r="8950" spans="1:4" x14ac:dyDescent="0.35">
      <c r="A8950">
        <v>13.97</v>
      </c>
      <c r="B8950">
        <v>1</v>
      </c>
      <c r="C8950">
        <v>0</v>
      </c>
      <c r="D8950">
        <v>3.632200000000001</v>
      </c>
    </row>
    <row r="8951" spans="1:4" x14ac:dyDescent="0.35">
      <c r="A8951">
        <v>934.9559999999999</v>
      </c>
      <c r="B8951">
        <v>6</v>
      </c>
      <c r="C8951">
        <v>0.4</v>
      </c>
      <c r="D8951">
        <v>-249.32159999999999</v>
      </c>
    </row>
    <row r="8952" spans="1:4" x14ac:dyDescent="0.35">
      <c r="A8952">
        <v>46.864000000000004</v>
      </c>
      <c r="B8952">
        <v>2</v>
      </c>
      <c r="C8952">
        <v>0.2</v>
      </c>
      <c r="D8952">
        <v>7.615399999999994</v>
      </c>
    </row>
    <row r="8953" spans="1:4" x14ac:dyDescent="0.35">
      <c r="A8953">
        <v>26.160000000000004</v>
      </c>
      <c r="B8953">
        <v>3</v>
      </c>
      <c r="C8953">
        <v>0.2</v>
      </c>
      <c r="D8953">
        <v>1.961999999999998</v>
      </c>
    </row>
    <row r="8954" spans="1:4" x14ac:dyDescent="0.35">
      <c r="A8954">
        <v>23.128</v>
      </c>
      <c r="B8954">
        <v>7</v>
      </c>
      <c r="C8954">
        <v>0.2</v>
      </c>
      <c r="D8954">
        <v>2.8909999999999982</v>
      </c>
    </row>
    <row r="8955" spans="1:4" x14ac:dyDescent="0.35">
      <c r="A8955">
        <v>59.24</v>
      </c>
      <c r="B8955">
        <v>5</v>
      </c>
      <c r="C8955">
        <v>0.2</v>
      </c>
      <c r="D8955">
        <v>16.290999999999997</v>
      </c>
    </row>
    <row r="8956" spans="1:4" x14ac:dyDescent="0.35">
      <c r="A8956">
        <v>155.45600000000002</v>
      </c>
      <c r="B8956">
        <v>4</v>
      </c>
      <c r="C8956">
        <v>0.2</v>
      </c>
      <c r="D8956">
        <v>-7.7727999999999895</v>
      </c>
    </row>
    <row r="8957" spans="1:4" x14ac:dyDescent="0.35">
      <c r="A8957">
        <v>8.56</v>
      </c>
      <c r="B8957">
        <v>2</v>
      </c>
      <c r="C8957">
        <v>0</v>
      </c>
      <c r="D8957">
        <v>3.8519999999999994</v>
      </c>
    </row>
    <row r="8958" spans="1:4" x14ac:dyDescent="0.35">
      <c r="A8958">
        <v>21</v>
      </c>
      <c r="B8958">
        <v>3</v>
      </c>
      <c r="C8958">
        <v>0.2</v>
      </c>
      <c r="D8958">
        <v>5.7750000000000021</v>
      </c>
    </row>
    <row r="8959" spans="1:4" x14ac:dyDescent="0.35">
      <c r="A8959">
        <v>120</v>
      </c>
      <c r="B8959">
        <v>2</v>
      </c>
      <c r="C8959">
        <v>0.5</v>
      </c>
      <c r="D8959">
        <v>-7.2000000000000028</v>
      </c>
    </row>
    <row r="8960" spans="1:4" x14ac:dyDescent="0.35">
      <c r="A8960">
        <v>299.95999999999998</v>
      </c>
      <c r="B8960">
        <v>5</v>
      </c>
      <c r="C8960">
        <v>0.2</v>
      </c>
      <c r="D8960">
        <v>37.494999999999962</v>
      </c>
    </row>
    <row r="8961" spans="1:4" x14ac:dyDescent="0.35">
      <c r="A8961">
        <v>67.839999999999989</v>
      </c>
      <c r="B8961">
        <v>5</v>
      </c>
      <c r="C8961">
        <v>0.8</v>
      </c>
      <c r="D8961">
        <v>-179.77600000000001</v>
      </c>
    </row>
    <row r="8962" spans="1:4" x14ac:dyDescent="0.35">
      <c r="A8962">
        <v>853.92999999999984</v>
      </c>
      <c r="B8962">
        <v>5</v>
      </c>
      <c r="C8962">
        <v>0.3</v>
      </c>
      <c r="D8962">
        <v>-24.397999999999911</v>
      </c>
    </row>
    <row r="8963" spans="1:4" x14ac:dyDescent="0.35">
      <c r="A8963">
        <v>18.687999999999999</v>
      </c>
      <c r="B8963">
        <v>4</v>
      </c>
      <c r="C8963">
        <v>0.2</v>
      </c>
      <c r="D8963">
        <v>3.7375999999999996</v>
      </c>
    </row>
    <row r="8964" spans="1:4" x14ac:dyDescent="0.35">
      <c r="A8964">
        <v>273.95999999999998</v>
      </c>
      <c r="B8964">
        <v>2</v>
      </c>
      <c r="C8964">
        <v>0</v>
      </c>
      <c r="D8964">
        <v>71.229600000000005</v>
      </c>
    </row>
    <row r="8965" spans="1:4" x14ac:dyDescent="0.35">
      <c r="A8965">
        <v>89.97</v>
      </c>
      <c r="B8965">
        <v>3</v>
      </c>
      <c r="C8965">
        <v>0</v>
      </c>
      <c r="D8965">
        <v>18.893699999999995</v>
      </c>
    </row>
    <row r="8966" spans="1:4" x14ac:dyDescent="0.35">
      <c r="A8966">
        <v>756.80000000000007</v>
      </c>
      <c r="B8966">
        <v>5</v>
      </c>
      <c r="C8966">
        <v>0</v>
      </c>
      <c r="D8966">
        <v>75.679999999999978</v>
      </c>
    </row>
    <row r="8967" spans="1:4" x14ac:dyDescent="0.35">
      <c r="A8967">
        <v>1.2479999999999998</v>
      </c>
      <c r="B8967">
        <v>2</v>
      </c>
      <c r="C8967">
        <v>0.8</v>
      </c>
      <c r="D8967">
        <v>-1.934400000000001</v>
      </c>
    </row>
    <row r="8968" spans="1:4" x14ac:dyDescent="0.35">
      <c r="A8968">
        <v>72</v>
      </c>
      <c r="B8968">
        <v>1</v>
      </c>
      <c r="C8968">
        <v>0.2</v>
      </c>
      <c r="D8968">
        <v>14.399999999999999</v>
      </c>
    </row>
    <row r="8969" spans="1:4" x14ac:dyDescent="0.35">
      <c r="A8969">
        <v>470.15499999999997</v>
      </c>
      <c r="B8969">
        <v>7</v>
      </c>
      <c r="C8969">
        <v>0.3</v>
      </c>
      <c r="D8969">
        <v>-13.432999999999993</v>
      </c>
    </row>
    <row r="8970" spans="1:4" x14ac:dyDescent="0.35">
      <c r="A8970">
        <v>39.128</v>
      </c>
      <c r="B8970">
        <v>1</v>
      </c>
      <c r="C8970">
        <v>0.2</v>
      </c>
      <c r="D8970">
        <v>-8.803799999999999</v>
      </c>
    </row>
    <row r="8971" spans="1:4" x14ac:dyDescent="0.35">
      <c r="A8971">
        <v>19.728000000000002</v>
      </c>
      <c r="B8971">
        <v>9</v>
      </c>
      <c r="C8971">
        <v>0.2</v>
      </c>
      <c r="D8971">
        <v>1.7262000000000022</v>
      </c>
    </row>
    <row r="8972" spans="1:4" x14ac:dyDescent="0.35">
      <c r="A8972">
        <v>151.18799999999999</v>
      </c>
      <c r="B8972">
        <v>2</v>
      </c>
      <c r="C8972">
        <v>0.4</v>
      </c>
      <c r="D8972">
        <v>-25.198000000000008</v>
      </c>
    </row>
    <row r="8973" spans="1:4" x14ac:dyDescent="0.35">
      <c r="A8973">
        <v>271.76400000000001</v>
      </c>
      <c r="B8973">
        <v>2</v>
      </c>
      <c r="C8973">
        <v>0.1</v>
      </c>
      <c r="D8973">
        <v>60.391999999999967</v>
      </c>
    </row>
    <row r="8974" spans="1:4" x14ac:dyDescent="0.35">
      <c r="A8974">
        <v>47.496000000000002</v>
      </c>
      <c r="B8974">
        <v>1</v>
      </c>
      <c r="C8974">
        <v>0.2</v>
      </c>
      <c r="D8974">
        <v>-1.187400000000002</v>
      </c>
    </row>
    <row r="8975" spans="1:4" x14ac:dyDescent="0.35">
      <c r="A8975">
        <v>344.98099999999994</v>
      </c>
      <c r="B8975">
        <v>7</v>
      </c>
      <c r="C8975">
        <v>0.15</v>
      </c>
      <c r="D8975">
        <v>28.410200000000017</v>
      </c>
    </row>
    <row r="8976" spans="1:4" x14ac:dyDescent="0.35">
      <c r="A8976">
        <v>36.288000000000011</v>
      </c>
      <c r="B8976">
        <v>7</v>
      </c>
      <c r="C8976">
        <v>0.2</v>
      </c>
      <c r="D8976">
        <v>12.700800000000001</v>
      </c>
    </row>
    <row r="8977" spans="1:4" x14ac:dyDescent="0.35">
      <c r="A8977">
        <v>78.304000000000002</v>
      </c>
      <c r="B8977">
        <v>2</v>
      </c>
      <c r="C8977">
        <v>0.2</v>
      </c>
      <c r="D8977">
        <v>29.363999999999997</v>
      </c>
    </row>
    <row r="8978" spans="1:4" x14ac:dyDescent="0.35">
      <c r="A8978">
        <v>127.785</v>
      </c>
      <c r="B8978">
        <v>1</v>
      </c>
      <c r="C8978">
        <v>0.3</v>
      </c>
      <c r="D8978">
        <v>-31.033499999999989</v>
      </c>
    </row>
    <row r="8979" spans="1:4" x14ac:dyDescent="0.35">
      <c r="A8979">
        <v>6.1039999999999983</v>
      </c>
      <c r="B8979">
        <v>2</v>
      </c>
      <c r="C8979">
        <v>0.8</v>
      </c>
      <c r="D8979">
        <v>-9.1560000000000006</v>
      </c>
    </row>
    <row r="8980" spans="1:4" x14ac:dyDescent="0.35">
      <c r="A8980">
        <v>5.76</v>
      </c>
      <c r="B8980">
        <v>2</v>
      </c>
      <c r="C8980">
        <v>0</v>
      </c>
      <c r="D8980">
        <v>2.8224</v>
      </c>
    </row>
    <row r="8981" spans="1:4" x14ac:dyDescent="0.35">
      <c r="A8981">
        <v>1.7199999999999995</v>
      </c>
      <c r="B8981">
        <v>1</v>
      </c>
      <c r="C8981">
        <v>0.8</v>
      </c>
      <c r="D8981">
        <v>-2.8380000000000001</v>
      </c>
    </row>
    <row r="8982" spans="1:4" x14ac:dyDescent="0.35">
      <c r="A8982">
        <v>8.9519999999999982</v>
      </c>
      <c r="B8982">
        <v>2</v>
      </c>
      <c r="C8982">
        <v>0.8</v>
      </c>
      <c r="D8982">
        <v>-14.770800000000001</v>
      </c>
    </row>
    <row r="8983" spans="1:4" x14ac:dyDescent="0.35">
      <c r="A8983">
        <v>2.3339999999999996</v>
      </c>
      <c r="B8983">
        <v>3</v>
      </c>
      <c r="C8983">
        <v>0.8</v>
      </c>
      <c r="D8983">
        <v>-6.3018000000000001</v>
      </c>
    </row>
    <row r="8984" spans="1:4" x14ac:dyDescent="0.35">
      <c r="A8984">
        <v>1.7279999999999998</v>
      </c>
      <c r="B8984">
        <v>4</v>
      </c>
      <c r="C8984">
        <v>0.8</v>
      </c>
      <c r="D8984">
        <v>-2.764800000000001</v>
      </c>
    </row>
    <row r="8985" spans="1:4" x14ac:dyDescent="0.35">
      <c r="A8985">
        <v>159.04</v>
      </c>
      <c r="B8985">
        <v>5</v>
      </c>
      <c r="C8985">
        <v>0.6</v>
      </c>
      <c r="D8985">
        <v>-194.82400000000001</v>
      </c>
    </row>
    <row r="8986" spans="1:4" x14ac:dyDescent="0.35">
      <c r="A8986">
        <v>145.97999999999999</v>
      </c>
      <c r="B8986">
        <v>2</v>
      </c>
      <c r="C8986">
        <v>0.5</v>
      </c>
      <c r="D8986">
        <v>-99.266399999999976</v>
      </c>
    </row>
    <row r="8987" spans="1:4" x14ac:dyDescent="0.35">
      <c r="A8987">
        <v>77.951999999999998</v>
      </c>
      <c r="B8987">
        <v>3</v>
      </c>
      <c r="C8987">
        <v>0.2</v>
      </c>
      <c r="D8987">
        <v>12.667199999999994</v>
      </c>
    </row>
    <row r="8988" spans="1:4" x14ac:dyDescent="0.35">
      <c r="A8988">
        <v>95.970000000000013</v>
      </c>
      <c r="B8988">
        <v>5</v>
      </c>
      <c r="C8988">
        <v>0.7</v>
      </c>
      <c r="D8988">
        <v>-73.57699999999997</v>
      </c>
    </row>
    <row r="8989" spans="1:4" x14ac:dyDescent="0.35">
      <c r="A8989">
        <v>105.584</v>
      </c>
      <c r="B8989">
        <v>2</v>
      </c>
      <c r="C8989">
        <v>0.2</v>
      </c>
      <c r="D8989">
        <v>9.2386000000000053</v>
      </c>
    </row>
    <row r="8990" spans="1:4" x14ac:dyDescent="0.35">
      <c r="A8990">
        <v>9.3439999999999994</v>
      </c>
      <c r="B8990">
        <v>2</v>
      </c>
      <c r="C8990">
        <v>0.2</v>
      </c>
      <c r="D8990">
        <v>1.1679999999999997</v>
      </c>
    </row>
    <row r="8991" spans="1:4" x14ac:dyDescent="0.35">
      <c r="A8991">
        <v>9.68</v>
      </c>
      <c r="B8991">
        <v>2</v>
      </c>
      <c r="C8991">
        <v>0</v>
      </c>
      <c r="D8991">
        <v>3.7751999999999999</v>
      </c>
    </row>
    <row r="8992" spans="1:4" x14ac:dyDescent="0.35">
      <c r="A8992">
        <v>4899.93</v>
      </c>
      <c r="B8992">
        <v>7</v>
      </c>
      <c r="C8992">
        <v>0</v>
      </c>
      <c r="D8992">
        <v>2302.9670999999998</v>
      </c>
    </row>
    <row r="8993" spans="1:4" x14ac:dyDescent="0.35">
      <c r="A8993">
        <v>104.75</v>
      </c>
      <c r="B8993">
        <v>5</v>
      </c>
      <c r="C8993">
        <v>0</v>
      </c>
      <c r="D8993">
        <v>21.997499999999999</v>
      </c>
    </row>
    <row r="8994" spans="1:4" x14ac:dyDescent="0.35">
      <c r="A8994">
        <v>18.528000000000002</v>
      </c>
      <c r="B8994">
        <v>2</v>
      </c>
      <c r="C8994">
        <v>0.2</v>
      </c>
      <c r="D8994">
        <v>4.4004000000000003</v>
      </c>
    </row>
    <row r="8995" spans="1:4" x14ac:dyDescent="0.35">
      <c r="A8995">
        <v>1875.258</v>
      </c>
      <c r="B8995">
        <v>7</v>
      </c>
      <c r="C8995">
        <v>0.4</v>
      </c>
      <c r="D8995">
        <v>-968.88329999999996</v>
      </c>
    </row>
    <row r="8996" spans="1:4" x14ac:dyDescent="0.35">
      <c r="A8996">
        <v>91.360000000000014</v>
      </c>
      <c r="B8996">
        <v>5</v>
      </c>
      <c r="C8996">
        <v>0.2</v>
      </c>
      <c r="D8996">
        <v>29.691999999999993</v>
      </c>
    </row>
    <row r="8997" spans="1:4" x14ac:dyDescent="0.35">
      <c r="A8997">
        <v>152.24</v>
      </c>
      <c r="B8997">
        <v>5</v>
      </c>
      <c r="C8997">
        <v>0.2</v>
      </c>
      <c r="D8997">
        <v>17.126999999999988</v>
      </c>
    </row>
    <row r="8998" spans="1:4" x14ac:dyDescent="0.35">
      <c r="A8998">
        <v>35.183999999999997</v>
      </c>
      <c r="B8998">
        <v>2</v>
      </c>
      <c r="C8998">
        <v>0.2</v>
      </c>
      <c r="D8998">
        <v>12.314399999999999</v>
      </c>
    </row>
    <row r="8999" spans="1:4" x14ac:dyDescent="0.35">
      <c r="A8999">
        <v>56.704000000000001</v>
      </c>
      <c r="B8999">
        <v>2</v>
      </c>
      <c r="C8999">
        <v>0.2</v>
      </c>
      <c r="D8999">
        <v>19.137599999999992</v>
      </c>
    </row>
    <row r="9000" spans="1:4" x14ac:dyDescent="0.35">
      <c r="A9000">
        <v>274.06400000000002</v>
      </c>
      <c r="B9000">
        <v>7</v>
      </c>
      <c r="C9000">
        <v>0.2</v>
      </c>
      <c r="D9000">
        <v>102.77399999999999</v>
      </c>
    </row>
    <row r="9001" spans="1:4" x14ac:dyDescent="0.35">
      <c r="A9001">
        <v>458.42999999999995</v>
      </c>
      <c r="B9001">
        <v>5</v>
      </c>
      <c r="C9001">
        <v>0.3</v>
      </c>
      <c r="D9001">
        <v>-124.431</v>
      </c>
    </row>
    <row r="9002" spans="1:4" x14ac:dyDescent="0.35">
      <c r="A9002">
        <v>8.2260000000000009</v>
      </c>
      <c r="B9002">
        <v>3</v>
      </c>
      <c r="C9002">
        <v>0.7</v>
      </c>
      <c r="D9002">
        <v>-6.0323999999999991</v>
      </c>
    </row>
    <row r="9003" spans="1:4" x14ac:dyDescent="0.35">
      <c r="A9003">
        <v>5.95</v>
      </c>
      <c r="B9003">
        <v>1</v>
      </c>
      <c r="C9003">
        <v>0</v>
      </c>
      <c r="D9003">
        <v>0.83300000000000018</v>
      </c>
    </row>
    <row r="9004" spans="1:4" x14ac:dyDescent="0.35">
      <c r="A9004">
        <v>15.24</v>
      </c>
      <c r="B9004">
        <v>3</v>
      </c>
      <c r="C9004">
        <v>0</v>
      </c>
      <c r="D9004">
        <v>7.1627999999999998</v>
      </c>
    </row>
    <row r="9005" spans="1:4" x14ac:dyDescent="0.35">
      <c r="A9005">
        <v>239.94</v>
      </c>
      <c r="B9005">
        <v>6</v>
      </c>
      <c r="C9005">
        <v>0</v>
      </c>
      <c r="D9005">
        <v>26.393399999999986</v>
      </c>
    </row>
    <row r="9006" spans="1:4" x14ac:dyDescent="0.35">
      <c r="A9006">
        <v>23.84</v>
      </c>
      <c r="B9006">
        <v>8</v>
      </c>
      <c r="C9006">
        <v>0</v>
      </c>
      <c r="D9006">
        <v>6.4368000000000016</v>
      </c>
    </row>
    <row r="9007" spans="1:4" x14ac:dyDescent="0.35">
      <c r="A9007">
        <v>92.52</v>
      </c>
      <c r="B9007">
        <v>6</v>
      </c>
      <c r="C9007">
        <v>0</v>
      </c>
      <c r="D9007">
        <v>24.980400000000007</v>
      </c>
    </row>
    <row r="9008" spans="1:4" x14ac:dyDescent="0.35">
      <c r="A9008">
        <v>37.76</v>
      </c>
      <c r="B9008">
        <v>1</v>
      </c>
      <c r="C9008">
        <v>0</v>
      </c>
      <c r="D9008">
        <v>10.572800000000001</v>
      </c>
    </row>
    <row r="9009" spans="1:4" x14ac:dyDescent="0.35">
      <c r="A9009">
        <v>7.38</v>
      </c>
      <c r="B9009">
        <v>2</v>
      </c>
      <c r="C9009">
        <v>0</v>
      </c>
      <c r="D9009">
        <v>3.4685999999999999</v>
      </c>
    </row>
    <row r="9010" spans="1:4" x14ac:dyDescent="0.35">
      <c r="A9010">
        <v>5.82</v>
      </c>
      <c r="B9010">
        <v>2</v>
      </c>
      <c r="C9010">
        <v>0</v>
      </c>
      <c r="D9010">
        <v>2.7353999999999998</v>
      </c>
    </row>
    <row r="9011" spans="1:4" x14ac:dyDescent="0.35">
      <c r="A9011">
        <v>3.8159999999999998</v>
      </c>
      <c r="B9011">
        <v>1</v>
      </c>
      <c r="C9011">
        <v>0.2</v>
      </c>
      <c r="D9011">
        <v>1.1924999999999997</v>
      </c>
    </row>
    <row r="9012" spans="1:4" x14ac:dyDescent="0.35">
      <c r="A9012">
        <v>26.16</v>
      </c>
      <c r="B9012">
        <v>4</v>
      </c>
      <c r="C9012">
        <v>0</v>
      </c>
      <c r="D9012">
        <v>12.8184</v>
      </c>
    </row>
    <row r="9013" spans="1:4" x14ac:dyDescent="0.35">
      <c r="A9013">
        <v>100.80000000000001</v>
      </c>
      <c r="B9013">
        <v>2</v>
      </c>
      <c r="C9013">
        <v>0.2</v>
      </c>
      <c r="D9013">
        <v>21.42</v>
      </c>
    </row>
    <row r="9014" spans="1:4" x14ac:dyDescent="0.35">
      <c r="A9014">
        <v>135.79999999999998</v>
      </c>
      <c r="B9014">
        <v>7</v>
      </c>
      <c r="C9014">
        <v>0</v>
      </c>
      <c r="D9014">
        <v>66.541999999999987</v>
      </c>
    </row>
    <row r="9015" spans="1:4" x14ac:dyDescent="0.35">
      <c r="A9015">
        <v>13.899999999999999</v>
      </c>
      <c r="B9015">
        <v>5</v>
      </c>
      <c r="C9015">
        <v>0</v>
      </c>
      <c r="D9015">
        <v>3.7529999999999997</v>
      </c>
    </row>
    <row r="9016" spans="1:4" x14ac:dyDescent="0.35">
      <c r="A9016">
        <v>19.399999999999999</v>
      </c>
      <c r="B9016">
        <v>5</v>
      </c>
      <c r="C9016">
        <v>0</v>
      </c>
      <c r="D9016">
        <v>9.3120000000000012</v>
      </c>
    </row>
    <row r="9017" spans="1:4" x14ac:dyDescent="0.35">
      <c r="A9017">
        <v>13.488</v>
      </c>
      <c r="B9017">
        <v>2</v>
      </c>
      <c r="C9017">
        <v>0.2</v>
      </c>
      <c r="D9017">
        <v>4.3835999999999995</v>
      </c>
    </row>
    <row r="9018" spans="1:4" x14ac:dyDescent="0.35">
      <c r="A9018">
        <v>11.416</v>
      </c>
      <c r="B9018">
        <v>1</v>
      </c>
      <c r="C9018">
        <v>0.2</v>
      </c>
      <c r="D9018">
        <v>3.8528999999999991</v>
      </c>
    </row>
    <row r="9019" spans="1:4" x14ac:dyDescent="0.35">
      <c r="A9019">
        <v>17.64</v>
      </c>
      <c r="B9019">
        <v>3</v>
      </c>
      <c r="C9019">
        <v>0</v>
      </c>
      <c r="D9019">
        <v>8.6435999999999993</v>
      </c>
    </row>
    <row r="9020" spans="1:4" x14ac:dyDescent="0.35">
      <c r="A9020">
        <v>17.04</v>
      </c>
      <c r="B9020">
        <v>3</v>
      </c>
      <c r="C9020">
        <v>0.2</v>
      </c>
      <c r="D9020">
        <v>5.5379999999999985</v>
      </c>
    </row>
    <row r="9021" spans="1:4" x14ac:dyDescent="0.35">
      <c r="A9021">
        <v>99.98</v>
      </c>
      <c r="B9021">
        <v>2</v>
      </c>
      <c r="C9021">
        <v>0</v>
      </c>
      <c r="D9021">
        <v>7.9983999999999895</v>
      </c>
    </row>
    <row r="9022" spans="1:4" x14ac:dyDescent="0.35">
      <c r="A9022">
        <v>29.46</v>
      </c>
      <c r="B9022">
        <v>6</v>
      </c>
      <c r="C9022">
        <v>0</v>
      </c>
      <c r="D9022">
        <v>9.7217999999999982</v>
      </c>
    </row>
    <row r="9023" spans="1:4" x14ac:dyDescent="0.35">
      <c r="A9023">
        <v>166.92000000000002</v>
      </c>
      <c r="B9023">
        <v>13</v>
      </c>
      <c r="C9023">
        <v>0.7</v>
      </c>
      <c r="D9023">
        <v>-116.84399999999999</v>
      </c>
    </row>
    <row r="9024" spans="1:4" x14ac:dyDescent="0.35">
      <c r="A9024">
        <v>98.328000000000003</v>
      </c>
      <c r="B9024">
        <v>3</v>
      </c>
      <c r="C9024">
        <v>0.2</v>
      </c>
      <c r="D9024">
        <v>9.832800000000006</v>
      </c>
    </row>
    <row r="9025" spans="1:4" x14ac:dyDescent="0.35">
      <c r="A9025">
        <v>117.88199999999999</v>
      </c>
      <c r="B9025">
        <v>1</v>
      </c>
      <c r="C9025">
        <v>0.1</v>
      </c>
      <c r="D9025">
        <v>1.3097999999999956</v>
      </c>
    </row>
    <row r="9026" spans="1:4" x14ac:dyDescent="0.35">
      <c r="A9026">
        <v>20.97</v>
      </c>
      <c r="B9026">
        <v>3</v>
      </c>
      <c r="C9026">
        <v>0</v>
      </c>
      <c r="D9026">
        <v>9.017100000000001</v>
      </c>
    </row>
    <row r="9027" spans="1:4" x14ac:dyDescent="0.35">
      <c r="A9027">
        <v>139.96</v>
      </c>
      <c r="B9027">
        <v>4</v>
      </c>
      <c r="C9027">
        <v>0</v>
      </c>
      <c r="D9027">
        <v>9.7972000000000037</v>
      </c>
    </row>
    <row r="9028" spans="1:4" x14ac:dyDescent="0.35">
      <c r="A9028">
        <v>37.74</v>
      </c>
      <c r="B9028">
        <v>3</v>
      </c>
      <c r="C9028">
        <v>0</v>
      </c>
      <c r="D9028">
        <v>12.831599999999996</v>
      </c>
    </row>
    <row r="9029" spans="1:4" x14ac:dyDescent="0.35">
      <c r="A9029">
        <v>14.82</v>
      </c>
      <c r="B9029">
        <v>3</v>
      </c>
      <c r="C9029">
        <v>0</v>
      </c>
      <c r="D9029">
        <v>6.224400000000001</v>
      </c>
    </row>
    <row r="9030" spans="1:4" x14ac:dyDescent="0.35">
      <c r="A9030">
        <v>191.82</v>
      </c>
      <c r="B9030">
        <v>3</v>
      </c>
      <c r="C9030">
        <v>0</v>
      </c>
      <c r="D9030">
        <v>61.382399999999997</v>
      </c>
    </row>
    <row r="9031" spans="1:4" x14ac:dyDescent="0.35">
      <c r="A9031">
        <v>13.904</v>
      </c>
      <c r="B9031">
        <v>2</v>
      </c>
      <c r="C9031">
        <v>0.2</v>
      </c>
      <c r="D9031">
        <v>4.5187999999999997</v>
      </c>
    </row>
    <row r="9032" spans="1:4" x14ac:dyDescent="0.35">
      <c r="A9032">
        <v>314.60000000000002</v>
      </c>
      <c r="B9032">
        <v>4</v>
      </c>
      <c r="C9032">
        <v>0</v>
      </c>
      <c r="D9032">
        <v>103.81799999999998</v>
      </c>
    </row>
    <row r="9033" spans="1:4" x14ac:dyDescent="0.35">
      <c r="A9033">
        <v>283.56</v>
      </c>
      <c r="B9033">
        <v>4</v>
      </c>
      <c r="C9033">
        <v>0</v>
      </c>
      <c r="D9033">
        <v>45.36960000000002</v>
      </c>
    </row>
    <row r="9034" spans="1:4" x14ac:dyDescent="0.35">
      <c r="A9034">
        <v>487.96</v>
      </c>
      <c r="B9034">
        <v>2</v>
      </c>
      <c r="C9034">
        <v>0</v>
      </c>
      <c r="D9034">
        <v>146.38799999999998</v>
      </c>
    </row>
    <row r="9035" spans="1:4" x14ac:dyDescent="0.35">
      <c r="A9035">
        <v>1793.98</v>
      </c>
      <c r="B9035">
        <v>2</v>
      </c>
      <c r="C9035">
        <v>0</v>
      </c>
      <c r="D9035">
        <v>843.17059999999992</v>
      </c>
    </row>
    <row r="9036" spans="1:4" x14ac:dyDescent="0.35">
      <c r="A9036">
        <v>2.9919999999999995</v>
      </c>
      <c r="B9036">
        <v>4</v>
      </c>
      <c r="C9036">
        <v>0.8</v>
      </c>
      <c r="D9036">
        <v>-4.4880000000000013</v>
      </c>
    </row>
    <row r="9037" spans="1:4" x14ac:dyDescent="0.35">
      <c r="A9037">
        <v>108.76800000000001</v>
      </c>
      <c r="B9037">
        <v>4</v>
      </c>
      <c r="C9037">
        <v>0.2</v>
      </c>
      <c r="D9037">
        <v>2.7191999999999901</v>
      </c>
    </row>
    <row r="9038" spans="1:4" x14ac:dyDescent="0.35">
      <c r="A9038">
        <v>25.92</v>
      </c>
      <c r="B9038">
        <v>4</v>
      </c>
      <c r="C9038">
        <v>0</v>
      </c>
      <c r="D9038">
        <v>12.441600000000001</v>
      </c>
    </row>
    <row r="9039" spans="1:4" x14ac:dyDescent="0.35">
      <c r="A9039">
        <v>22.58</v>
      </c>
      <c r="B9039">
        <v>2</v>
      </c>
      <c r="C9039">
        <v>0</v>
      </c>
      <c r="D9039">
        <v>5.8707999999999991</v>
      </c>
    </row>
    <row r="9040" spans="1:4" x14ac:dyDescent="0.35">
      <c r="A9040">
        <v>55.176000000000002</v>
      </c>
      <c r="B9040">
        <v>3</v>
      </c>
      <c r="C9040">
        <v>0.2</v>
      </c>
      <c r="D9040">
        <v>-12.414599999999997</v>
      </c>
    </row>
    <row r="9041" spans="1:4" x14ac:dyDescent="0.35">
      <c r="A9041">
        <v>9892.74</v>
      </c>
      <c r="B9041">
        <v>13</v>
      </c>
      <c r="C9041">
        <v>0</v>
      </c>
      <c r="D9041">
        <v>4946.37</v>
      </c>
    </row>
    <row r="9042" spans="1:4" x14ac:dyDescent="0.35">
      <c r="A9042">
        <v>73.915000000000006</v>
      </c>
      <c r="B9042">
        <v>1</v>
      </c>
      <c r="C9042">
        <v>0.5</v>
      </c>
      <c r="D9042">
        <v>-45.827300000000008</v>
      </c>
    </row>
    <row r="9043" spans="1:4" x14ac:dyDescent="0.35">
      <c r="A9043">
        <v>337.08800000000002</v>
      </c>
      <c r="B9043">
        <v>4</v>
      </c>
      <c r="C9043">
        <v>0.2</v>
      </c>
      <c r="D9043">
        <v>16.854399999999984</v>
      </c>
    </row>
    <row r="9044" spans="1:4" x14ac:dyDescent="0.35">
      <c r="A9044">
        <v>61.44</v>
      </c>
      <c r="B9044">
        <v>3</v>
      </c>
      <c r="C9044">
        <v>0</v>
      </c>
      <c r="D9044">
        <v>16.588799999999999</v>
      </c>
    </row>
    <row r="9045" spans="1:4" x14ac:dyDescent="0.35">
      <c r="A9045">
        <v>479.97</v>
      </c>
      <c r="B9045">
        <v>3</v>
      </c>
      <c r="C9045">
        <v>0</v>
      </c>
      <c r="D9045">
        <v>163.18979999999999</v>
      </c>
    </row>
    <row r="9046" spans="1:4" x14ac:dyDescent="0.35">
      <c r="A9046">
        <v>5.9840000000000009</v>
      </c>
      <c r="B9046">
        <v>2</v>
      </c>
      <c r="C9046">
        <v>0.2</v>
      </c>
      <c r="D9046">
        <v>2.2439999999999998</v>
      </c>
    </row>
    <row r="9047" spans="1:4" x14ac:dyDescent="0.35">
      <c r="A9047">
        <v>189.95000000000002</v>
      </c>
      <c r="B9047">
        <v>5</v>
      </c>
      <c r="C9047">
        <v>0</v>
      </c>
      <c r="D9047">
        <v>45.587999999999994</v>
      </c>
    </row>
    <row r="9048" spans="1:4" x14ac:dyDescent="0.35">
      <c r="A9048">
        <v>149.94999999999999</v>
      </c>
      <c r="B9048">
        <v>5</v>
      </c>
      <c r="C9048">
        <v>0</v>
      </c>
      <c r="D9048">
        <v>31.489499999999992</v>
      </c>
    </row>
    <row r="9049" spans="1:4" x14ac:dyDescent="0.35">
      <c r="A9049">
        <v>29.950000000000003</v>
      </c>
      <c r="B9049">
        <v>5</v>
      </c>
      <c r="C9049">
        <v>0</v>
      </c>
      <c r="D9049">
        <v>8.6854999999999993</v>
      </c>
    </row>
    <row r="9050" spans="1:4" x14ac:dyDescent="0.35">
      <c r="A9050">
        <v>44.400000000000006</v>
      </c>
      <c r="B9050">
        <v>3</v>
      </c>
      <c r="C9050">
        <v>0</v>
      </c>
      <c r="D9050">
        <v>22.200000000000003</v>
      </c>
    </row>
    <row r="9051" spans="1:4" x14ac:dyDescent="0.35">
      <c r="A9051">
        <v>66.03</v>
      </c>
      <c r="B9051">
        <v>3</v>
      </c>
      <c r="C9051">
        <v>0</v>
      </c>
      <c r="D9051">
        <v>17.1678</v>
      </c>
    </row>
    <row r="9052" spans="1:4" x14ac:dyDescent="0.35">
      <c r="A9052">
        <v>10.86</v>
      </c>
      <c r="B9052">
        <v>2</v>
      </c>
      <c r="C9052">
        <v>0</v>
      </c>
      <c r="D9052">
        <v>5.3213999999999997</v>
      </c>
    </row>
    <row r="9053" spans="1:4" x14ac:dyDescent="0.35">
      <c r="A9053">
        <v>3.36</v>
      </c>
      <c r="B9053">
        <v>2</v>
      </c>
      <c r="C9053">
        <v>0</v>
      </c>
      <c r="D9053">
        <v>0.83999999999999986</v>
      </c>
    </row>
    <row r="9054" spans="1:4" x14ac:dyDescent="0.35">
      <c r="A9054">
        <v>27.936000000000003</v>
      </c>
      <c r="B9054">
        <v>4</v>
      </c>
      <c r="C9054">
        <v>0.2</v>
      </c>
      <c r="D9054">
        <v>9.4283999999999963</v>
      </c>
    </row>
    <row r="9055" spans="1:4" x14ac:dyDescent="0.35">
      <c r="A9055">
        <v>28.783999999999999</v>
      </c>
      <c r="B9055">
        <v>2</v>
      </c>
      <c r="C9055">
        <v>0.2</v>
      </c>
      <c r="D9055">
        <v>2.878400000000001</v>
      </c>
    </row>
    <row r="9056" spans="1:4" x14ac:dyDescent="0.35">
      <c r="A9056">
        <v>21.96</v>
      </c>
      <c r="B9056">
        <v>2</v>
      </c>
      <c r="C9056">
        <v>0</v>
      </c>
      <c r="D9056">
        <v>6.1488000000000014</v>
      </c>
    </row>
    <row r="9057" spans="1:4" x14ac:dyDescent="0.35">
      <c r="A9057">
        <v>21.98</v>
      </c>
      <c r="B9057">
        <v>2</v>
      </c>
      <c r="C9057">
        <v>0</v>
      </c>
      <c r="D9057">
        <v>8.5722000000000005</v>
      </c>
    </row>
    <row r="9058" spans="1:4" x14ac:dyDescent="0.35">
      <c r="A9058">
        <v>2621.3220000000001</v>
      </c>
      <c r="B9058">
        <v>11</v>
      </c>
      <c r="C9058">
        <v>0.1</v>
      </c>
      <c r="D9058">
        <v>553.39019999999982</v>
      </c>
    </row>
    <row r="9059" spans="1:4" x14ac:dyDescent="0.35">
      <c r="A9059">
        <v>74.759999999999991</v>
      </c>
      <c r="B9059">
        <v>7</v>
      </c>
      <c r="C9059">
        <v>0</v>
      </c>
      <c r="D9059">
        <v>23.923199999999994</v>
      </c>
    </row>
    <row r="9060" spans="1:4" x14ac:dyDescent="0.35">
      <c r="A9060">
        <v>364.77600000000007</v>
      </c>
      <c r="B9060">
        <v>3</v>
      </c>
      <c r="C9060">
        <v>0.2</v>
      </c>
      <c r="D9060">
        <v>27.358200000000011</v>
      </c>
    </row>
    <row r="9061" spans="1:4" x14ac:dyDescent="0.35">
      <c r="A9061">
        <v>1115.17</v>
      </c>
      <c r="B9061">
        <v>7</v>
      </c>
      <c r="C9061">
        <v>0</v>
      </c>
      <c r="D9061">
        <v>334.55099999999993</v>
      </c>
    </row>
    <row r="9062" spans="1:4" x14ac:dyDescent="0.35">
      <c r="A9062">
        <v>89.696000000000012</v>
      </c>
      <c r="B9062">
        <v>4</v>
      </c>
      <c r="C9062">
        <v>0.2</v>
      </c>
      <c r="D9062">
        <v>33.635999999999996</v>
      </c>
    </row>
    <row r="9063" spans="1:4" x14ac:dyDescent="0.35">
      <c r="A9063">
        <v>50.12</v>
      </c>
      <c r="B9063">
        <v>4</v>
      </c>
      <c r="C9063">
        <v>0</v>
      </c>
      <c r="D9063">
        <v>23.556399999999996</v>
      </c>
    </row>
    <row r="9064" spans="1:4" x14ac:dyDescent="0.35">
      <c r="A9064">
        <v>36.480000000000004</v>
      </c>
      <c r="B9064">
        <v>6</v>
      </c>
      <c r="C9064">
        <v>0</v>
      </c>
      <c r="D9064">
        <v>18.240000000000002</v>
      </c>
    </row>
    <row r="9065" spans="1:4" x14ac:dyDescent="0.35">
      <c r="A9065">
        <v>322.19200000000001</v>
      </c>
      <c r="B9065">
        <v>13</v>
      </c>
      <c r="C9065">
        <v>0.2</v>
      </c>
      <c r="D9065">
        <v>100.68499999999997</v>
      </c>
    </row>
    <row r="9066" spans="1:4" x14ac:dyDescent="0.35">
      <c r="A9066">
        <v>2.9459999999999993</v>
      </c>
      <c r="B9066">
        <v>3</v>
      </c>
      <c r="C9066">
        <v>0.8</v>
      </c>
      <c r="D9066">
        <v>-4.8609000000000009</v>
      </c>
    </row>
    <row r="9067" spans="1:4" x14ac:dyDescent="0.35">
      <c r="A9067">
        <v>19.136000000000003</v>
      </c>
      <c r="B9067">
        <v>4</v>
      </c>
      <c r="C9067">
        <v>0.2</v>
      </c>
      <c r="D9067">
        <v>6.9367999999999999</v>
      </c>
    </row>
    <row r="9068" spans="1:4" x14ac:dyDescent="0.35">
      <c r="A9068">
        <v>23.08</v>
      </c>
      <c r="B9068">
        <v>2</v>
      </c>
      <c r="C9068">
        <v>0</v>
      </c>
      <c r="D9068">
        <v>6.9239999999999995</v>
      </c>
    </row>
    <row r="9069" spans="1:4" x14ac:dyDescent="0.35">
      <c r="A9069">
        <v>90.48</v>
      </c>
      <c r="B9069">
        <v>2</v>
      </c>
      <c r="C9069">
        <v>0</v>
      </c>
      <c r="D9069">
        <v>23.524799999999999</v>
      </c>
    </row>
    <row r="9070" spans="1:4" x14ac:dyDescent="0.35">
      <c r="A9070">
        <v>215.976</v>
      </c>
      <c r="B9070">
        <v>3</v>
      </c>
      <c r="C9070">
        <v>0.2</v>
      </c>
      <c r="D9070">
        <v>-2.6997000000000355</v>
      </c>
    </row>
    <row r="9071" spans="1:4" x14ac:dyDescent="0.35">
      <c r="A9071">
        <v>65.94</v>
      </c>
      <c r="B9071">
        <v>3</v>
      </c>
      <c r="C9071">
        <v>0</v>
      </c>
      <c r="D9071">
        <v>30.991800000000001</v>
      </c>
    </row>
    <row r="9072" spans="1:4" x14ac:dyDescent="0.35">
      <c r="A9072">
        <v>11.352000000000002</v>
      </c>
      <c r="B9072">
        <v>3</v>
      </c>
      <c r="C9072">
        <v>0.2</v>
      </c>
      <c r="D9072">
        <v>2.6961000000000008</v>
      </c>
    </row>
    <row r="9073" spans="1:4" x14ac:dyDescent="0.35">
      <c r="A9073">
        <v>24.56</v>
      </c>
      <c r="B9073">
        <v>2</v>
      </c>
      <c r="C9073">
        <v>0</v>
      </c>
      <c r="D9073">
        <v>6.8767999999999994</v>
      </c>
    </row>
    <row r="9074" spans="1:4" x14ac:dyDescent="0.35">
      <c r="A9074">
        <v>16.559999999999999</v>
      </c>
      <c r="B9074">
        <v>2</v>
      </c>
      <c r="C9074">
        <v>0</v>
      </c>
      <c r="D9074">
        <v>7.783199999999999</v>
      </c>
    </row>
    <row r="9075" spans="1:4" x14ac:dyDescent="0.35">
      <c r="A9075">
        <v>279.95</v>
      </c>
      <c r="B9075">
        <v>5</v>
      </c>
      <c r="C9075">
        <v>0</v>
      </c>
      <c r="D9075">
        <v>67.188000000000017</v>
      </c>
    </row>
    <row r="9076" spans="1:4" x14ac:dyDescent="0.35">
      <c r="A9076">
        <v>828.83999999999992</v>
      </c>
      <c r="B9076">
        <v>6</v>
      </c>
      <c r="C9076">
        <v>0</v>
      </c>
      <c r="D9076">
        <v>0</v>
      </c>
    </row>
    <row r="9077" spans="1:4" x14ac:dyDescent="0.35">
      <c r="A9077">
        <v>7.218</v>
      </c>
      <c r="B9077">
        <v>3</v>
      </c>
      <c r="C9077">
        <v>0.7</v>
      </c>
      <c r="D9077">
        <v>-5.5338000000000012</v>
      </c>
    </row>
    <row r="9078" spans="1:4" x14ac:dyDescent="0.35">
      <c r="A9078">
        <v>27.200000000000003</v>
      </c>
      <c r="B9078">
        <v>4</v>
      </c>
      <c r="C9078">
        <v>0.2</v>
      </c>
      <c r="D9078">
        <v>2.0399999999999991</v>
      </c>
    </row>
    <row r="9079" spans="1:4" x14ac:dyDescent="0.35">
      <c r="A9079">
        <v>89.97</v>
      </c>
      <c r="B9079">
        <v>3</v>
      </c>
      <c r="C9079">
        <v>0</v>
      </c>
      <c r="D9079">
        <v>18.893699999999995</v>
      </c>
    </row>
    <row r="9080" spans="1:4" x14ac:dyDescent="0.35">
      <c r="A9080">
        <v>318.08</v>
      </c>
      <c r="B9080">
        <v>4</v>
      </c>
      <c r="C9080">
        <v>0</v>
      </c>
      <c r="D9080">
        <v>34.988799999999969</v>
      </c>
    </row>
    <row r="9081" spans="1:4" x14ac:dyDescent="0.35">
      <c r="A9081">
        <v>5.8</v>
      </c>
      <c r="B9081">
        <v>1</v>
      </c>
      <c r="C9081">
        <v>0</v>
      </c>
      <c r="D9081">
        <v>2.61</v>
      </c>
    </row>
    <row r="9082" spans="1:4" x14ac:dyDescent="0.35">
      <c r="A9082">
        <v>143.952</v>
      </c>
      <c r="B9082">
        <v>6</v>
      </c>
      <c r="C9082">
        <v>0.2</v>
      </c>
      <c r="D9082">
        <v>17.993999999999978</v>
      </c>
    </row>
    <row r="9083" spans="1:4" x14ac:dyDescent="0.35">
      <c r="A9083">
        <v>19.440000000000001</v>
      </c>
      <c r="B9083">
        <v>3</v>
      </c>
      <c r="C9083">
        <v>0</v>
      </c>
      <c r="D9083">
        <v>9.3312000000000008</v>
      </c>
    </row>
    <row r="9084" spans="1:4" x14ac:dyDescent="0.35">
      <c r="A9084">
        <v>5.56</v>
      </c>
      <c r="B9084">
        <v>2</v>
      </c>
      <c r="C9084">
        <v>0</v>
      </c>
      <c r="D9084">
        <v>1.4455999999999998</v>
      </c>
    </row>
    <row r="9085" spans="1:4" x14ac:dyDescent="0.35">
      <c r="A9085">
        <v>146.72999999999999</v>
      </c>
      <c r="B9085">
        <v>3</v>
      </c>
      <c r="C9085">
        <v>0</v>
      </c>
      <c r="D9085">
        <v>2.9346000000000032</v>
      </c>
    </row>
    <row r="9086" spans="1:4" x14ac:dyDescent="0.35">
      <c r="A9086">
        <v>29.900000000000002</v>
      </c>
      <c r="B9086">
        <v>5</v>
      </c>
      <c r="C9086">
        <v>0</v>
      </c>
      <c r="D9086">
        <v>13.454999999999998</v>
      </c>
    </row>
    <row r="9087" spans="1:4" x14ac:dyDescent="0.35">
      <c r="A9087">
        <v>276.78400000000005</v>
      </c>
      <c r="B9087">
        <v>2</v>
      </c>
      <c r="C9087">
        <v>0.2</v>
      </c>
      <c r="D9087">
        <v>89.954799999999992</v>
      </c>
    </row>
    <row r="9088" spans="1:4" x14ac:dyDescent="0.35">
      <c r="A9088">
        <v>93.031999999999982</v>
      </c>
      <c r="B9088">
        <v>2</v>
      </c>
      <c r="C9088">
        <v>0.8</v>
      </c>
      <c r="D9088">
        <v>-251.18640000000005</v>
      </c>
    </row>
    <row r="9089" spans="1:4" x14ac:dyDescent="0.35">
      <c r="A9089">
        <v>454.96499999999997</v>
      </c>
      <c r="B9089">
        <v>5</v>
      </c>
      <c r="C9089">
        <v>0.3</v>
      </c>
      <c r="D9089">
        <v>-136.48950000000002</v>
      </c>
    </row>
    <row r="9090" spans="1:4" x14ac:dyDescent="0.35">
      <c r="A9090">
        <v>246.16800000000001</v>
      </c>
      <c r="B9090">
        <v>3</v>
      </c>
      <c r="C9090">
        <v>0.2</v>
      </c>
      <c r="D9090">
        <v>21.539699999999996</v>
      </c>
    </row>
    <row r="9091" spans="1:4" x14ac:dyDescent="0.35">
      <c r="A9091">
        <v>295.39999999999998</v>
      </c>
      <c r="B9091">
        <v>5</v>
      </c>
      <c r="C9091">
        <v>0.2</v>
      </c>
      <c r="D9091">
        <v>-62.772499999999965</v>
      </c>
    </row>
    <row r="9092" spans="1:4" x14ac:dyDescent="0.35">
      <c r="A9092">
        <v>348.56</v>
      </c>
      <c r="B9092">
        <v>8</v>
      </c>
      <c r="C9092">
        <v>0</v>
      </c>
      <c r="D9092">
        <v>104.56799999999998</v>
      </c>
    </row>
    <row r="9093" spans="1:4" x14ac:dyDescent="0.35">
      <c r="A9093">
        <v>15.552000000000003</v>
      </c>
      <c r="B9093">
        <v>3</v>
      </c>
      <c r="C9093">
        <v>0.2</v>
      </c>
      <c r="D9093">
        <v>5.4432</v>
      </c>
    </row>
    <row r="9094" spans="1:4" x14ac:dyDescent="0.35">
      <c r="A9094">
        <v>482.93999999999994</v>
      </c>
      <c r="B9094">
        <v>6</v>
      </c>
      <c r="C9094">
        <v>0.5</v>
      </c>
      <c r="D9094">
        <v>-376.69319999999999</v>
      </c>
    </row>
    <row r="9095" spans="1:4" x14ac:dyDescent="0.35">
      <c r="A9095">
        <v>299.98</v>
      </c>
      <c r="B9095">
        <v>2</v>
      </c>
      <c r="C9095">
        <v>0</v>
      </c>
      <c r="D9095">
        <v>83.994400000000013</v>
      </c>
    </row>
    <row r="9096" spans="1:4" x14ac:dyDescent="0.35">
      <c r="A9096">
        <v>403.68</v>
      </c>
      <c r="B9096">
        <v>6</v>
      </c>
      <c r="C9096">
        <v>0</v>
      </c>
      <c r="D9096">
        <v>181.65599999999998</v>
      </c>
    </row>
    <row r="9097" spans="1:4" x14ac:dyDescent="0.35">
      <c r="A9097">
        <v>41.9</v>
      </c>
      <c r="B9097">
        <v>2</v>
      </c>
      <c r="C9097">
        <v>0</v>
      </c>
      <c r="D9097">
        <v>11.731999999999999</v>
      </c>
    </row>
    <row r="9098" spans="1:4" x14ac:dyDescent="0.35">
      <c r="A9098">
        <v>28.91</v>
      </c>
      <c r="B9098">
        <v>7</v>
      </c>
      <c r="C9098">
        <v>0</v>
      </c>
      <c r="D9098">
        <v>13.2986</v>
      </c>
    </row>
    <row r="9099" spans="1:4" x14ac:dyDescent="0.35">
      <c r="A9099">
        <v>32.400000000000006</v>
      </c>
      <c r="B9099">
        <v>5</v>
      </c>
      <c r="C9099">
        <v>0</v>
      </c>
      <c r="D9099">
        <v>15.552000000000001</v>
      </c>
    </row>
    <row r="9100" spans="1:4" x14ac:dyDescent="0.35">
      <c r="A9100">
        <v>369.54399999999998</v>
      </c>
      <c r="B9100">
        <v>7</v>
      </c>
      <c r="C9100">
        <v>0.2</v>
      </c>
      <c r="D9100">
        <v>27.71580000000003</v>
      </c>
    </row>
    <row r="9101" spans="1:4" x14ac:dyDescent="0.35">
      <c r="A9101">
        <v>10.368000000000002</v>
      </c>
      <c r="B9101">
        <v>2</v>
      </c>
      <c r="C9101">
        <v>0.2</v>
      </c>
      <c r="D9101">
        <v>3.7584</v>
      </c>
    </row>
    <row r="9102" spans="1:4" x14ac:dyDescent="0.35">
      <c r="A9102">
        <v>791.87999999999988</v>
      </c>
      <c r="B9102">
        <v>3</v>
      </c>
      <c r="C9102">
        <v>0.2</v>
      </c>
      <c r="D9102">
        <v>128.68049999999994</v>
      </c>
    </row>
    <row r="9103" spans="1:4" x14ac:dyDescent="0.35">
      <c r="A9103">
        <v>23.64</v>
      </c>
      <c r="B9103">
        <v>3</v>
      </c>
      <c r="C9103">
        <v>0.2</v>
      </c>
      <c r="D9103">
        <v>5.3190000000000008</v>
      </c>
    </row>
    <row r="9104" spans="1:4" x14ac:dyDescent="0.35">
      <c r="A9104">
        <v>84.784000000000006</v>
      </c>
      <c r="B9104">
        <v>2</v>
      </c>
      <c r="C9104">
        <v>0.2</v>
      </c>
      <c r="D9104">
        <v>-16.956800000000005</v>
      </c>
    </row>
    <row r="9105" spans="1:4" x14ac:dyDescent="0.35">
      <c r="A9105">
        <v>64.959999999999994</v>
      </c>
      <c r="B9105">
        <v>5</v>
      </c>
      <c r="C9105">
        <v>0.6</v>
      </c>
      <c r="D9105">
        <v>-84.447999999999993</v>
      </c>
    </row>
    <row r="9106" spans="1:4" x14ac:dyDescent="0.35">
      <c r="A9106">
        <v>32.059999999999995</v>
      </c>
      <c r="B9106">
        <v>10</v>
      </c>
      <c r="C9106">
        <v>0.8</v>
      </c>
      <c r="D9106">
        <v>-51.296000000000006</v>
      </c>
    </row>
    <row r="9107" spans="1:4" x14ac:dyDescent="0.35">
      <c r="A9107">
        <v>177.64800000000002</v>
      </c>
      <c r="B9107">
        <v>2</v>
      </c>
      <c r="C9107">
        <v>0.2</v>
      </c>
      <c r="D9107">
        <v>-28.867800000000017</v>
      </c>
    </row>
    <row r="9108" spans="1:4" x14ac:dyDescent="0.35">
      <c r="A9108">
        <v>287.90999999999997</v>
      </c>
      <c r="B9108">
        <v>3</v>
      </c>
      <c r="C9108">
        <v>0.4</v>
      </c>
      <c r="D9108">
        <v>33.589499999999987</v>
      </c>
    </row>
    <row r="9109" spans="1:4" x14ac:dyDescent="0.35">
      <c r="A9109">
        <v>22.368000000000002</v>
      </c>
      <c r="B9109">
        <v>2</v>
      </c>
      <c r="C9109">
        <v>0.2</v>
      </c>
      <c r="D9109">
        <v>1.6776</v>
      </c>
    </row>
    <row r="9110" spans="1:4" x14ac:dyDescent="0.35">
      <c r="A9110">
        <v>32.368000000000002</v>
      </c>
      <c r="B9110">
        <v>7</v>
      </c>
      <c r="C9110">
        <v>0.2</v>
      </c>
      <c r="D9110">
        <v>11.733400000000001</v>
      </c>
    </row>
    <row r="9111" spans="1:4" x14ac:dyDescent="0.35">
      <c r="A9111">
        <v>207.98400000000004</v>
      </c>
      <c r="B9111">
        <v>2</v>
      </c>
      <c r="C9111">
        <v>0.2</v>
      </c>
      <c r="D9111">
        <v>36.397199999999998</v>
      </c>
    </row>
    <row r="9112" spans="1:4" x14ac:dyDescent="0.35">
      <c r="A9112">
        <v>36.4</v>
      </c>
      <c r="B9112">
        <v>5</v>
      </c>
      <c r="C9112">
        <v>0</v>
      </c>
      <c r="D9112">
        <v>17.472000000000001</v>
      </c>
    </row>
    <row r="9113" spans="1:4" x14ac:dyDescent="0.35">
      <c r="A9113">
        <v>22.96</v>
      </c>
      <c r="B9113">
        <v>2</v>
      </c>
      <c r="C9113">
        <v>0</v>
      </c>
      <c r="D9113">
        <v>4.3623999999999974</v>
      </c>
    </row>
    <row r="9114" spans="1:4" x14ac:dyDescent="0.35">
      <c r="A9114">
        <v>315.2</v>
      </c>
      <c r="B9114">
        <v>4</v>
      </c>
      <c r="C9114">
        <v>0</v>
      </c>
      <c r="D9114">
        <v>6.3040000000000305</v>
      </c>
    </row>
    <row r="9115" spans="1:4" x14ac:dyDescent="0.35">
      <c r="A9115">
        <v>15.18</v>
      </c>
      <c r="B9115">
        <v>3</v>
      </c>
      <c r="C9115">
        <v>0</v>
      </c>
      <c r="D9115">
        <v>7.1345999999999989</v>
      </c>
    </row>
    <row r="9116" spans="1:4" x14ac:dyDescent="0.35">
      <c r="A9116">
        <v>623.96</v>
      </c>
      <c r="B9116">
        <v>5</v>
      </c>
      <c r="C9116">
        <v>0.2</v>
      </c>
      <c r="D9116">
        <v>38.997500000000002</v>
      </c>
    </row>
    <row r="9117" spans="1:4" x14ac:dyDescent="0.35">
      <c r="A9117">
        <v>429.59999999999997</v>
      </c>
      <c r="B9117">
        <v>2</v>
      </c>
      <c r="C9117">
        <v>0.4</v>
      </c>
      <c r="D9117">
        <v>-93.079999999999984</v>
      </c>
    </row>
    <row r="9118" spans="1:4" x14ac:dyDescent="0.35">
      <c r="A9118">
        <v>31.968000000000004</v>
      </c>
      <c r="B9118">
        <v>2</v>
      </c>
      <c r="C9118">
        <v>0.2</v>
      </c>
      <c r="D9118">
        <v>6.3935999999999993</v>
      </c>
    </row>
    <row r="9119" spans="1:4" x14ac:dyDescent="0.35">
      <c r="A9119">
        <v>887.27099999999984</v>
      </c>
      <c r="B9119">
        <v>3</v>
      </c>
      <c r="C9119">
        <v>0.3</v>
      </c>
      <c r="D9119">
        <v>-63.376499999999965</v>
      </c>
    </row>
    <row r="9120" spans="1:4" x14ac:dyDescent="0.35">
      <c r="A9120">
        <v>21.696000000000002</v>
      </c>
      <c r="B9120">
        <v>4</v>
      </c>
      <c r="C9120">
        <v>0.2</v>
      </c>
      <c r="D9120">
        <v>7.0511999999999988</v>
      </c>
    </row>
    <row r="9121" spans="1:4" x14ac:dyDescent="0.35">
      <c r="A9121">
        <v>22.05</v>
      </c>
      <c r="B9121">
        <v>7</v>
      </c>
      <c r="C9121">
        <v>0</v>
      </c>
      <c r="D9121">
        <v>10.584</v>
      </c>
    </row>
    <row r="9122" spans="1:4" x14ac:dyDescent="0.35">
      <c r="A9122">
        <v>99.9</v>
      </c>
      <c r="B9122">
        <v>5</v>
      </c>
      <c r="C9122">
        <v>0</v>
      </c>
      <c r="D9122">
        <v>46.952999999999996</v>
      </c>
    </row>
    <row r="9123" spans="1:4" x14ac:dyDescent="0.35">
      <c r="A9123">
        <v>90.86</v>
      </c>
      <c r="B9123">
        <v>7</v>
      </c>
      <c r="C9123">
        <v>0</v>
      </c>
      <c r="D9123">
        <v>26.349399999999992</v>
      </c>
    </row>
    <row r="9124" spans="1:4" x14ac:dyDescent="0.35">
      <c r="A9124">
        <v>7.78</v>
      </c>
      <c r="B9124">
        <v>1</v>
      </c>
      <c r="C9124">
        <v>0</v>
      </c>
      <c r="D9124">
        <v>3.5009999999999994</v>
      </c>
    </row>
    <row r="9125" spans="1:4" x14ac:dyDescent="0.35">
      <c r="A9125">
        <v>78.759000000000015</v>
      </c>
      <c r="B9125">
        <v>9</v>
      </c>
      <c r="C9125">
        <v>0.7</v>
      </c>
      <c r="D9125">
        <v>-57.75660000000002</v>
      </c>
    </row>
    <row r="9126" spans="1:4" x14ac:dyDescent="0.35">
      <c r="A9126">
        <v>9.5519999999999996</v>
      </c>
      <c r="B9126">
        <v>3</v>
      </c>
      <c r="C9126">
        <v>0.6</v>
      </c>
      <c r="D9126">
        <v>-3.8207999999999984</v>
      </c>
    </row>
    <row r="9127" spans="1:4" x14ac:dyDescent="0.35">
      <c r="A9127">
        <v>5.3440000000000003</v>
      </c>
      <c r="B9127">
        <v>4</v>
      </c>
      <c r="C9127">
        <v>0.6</v>
      </c>
      <c r="D9127">
        <v>-2.1375999999999991</v>
      </c>
    </row>
    <row r="9128" spans="1:4" x14ac:dyDescent="0.35">
      <c r="A9128">
        <v>8.2799999999999994</v>
      </c>
      <c r="B9128">
        <v>2</v>
      </c>
      <c r="C9128">
        <v>0</v>
      </c>
      <c r="D9128">
        <v>3.4775999999999998</v>
      </c>
    </row>
    <row r="9129" spans="1:4" x14ac:dyDescent="0.35">
      <c r="A9129">
        <v>50.135999999999996</v>
      </c>
      <c r="B9129">
        <v>3</v>
      </c>
      <c r="C9129">
        <v>0.2</v>
      </c>
      <c r="D9129">
        <v>-11.2806</v>
      </c>
    </row>
    <row r="9130" spans="1:4" x14ac:dyDescent="0.35">
      <c r="A9130">
        <v>88.074000000000012</v>
      </c>
      <c r="B9130">
        <v>7</v>
      </c>
      <c r="C9130">
        <v>0.7</v>
      </c>
      <c r="D9130">
        <v>-58.71599999999998</v>
      </c>
    </row>
    <row r="9131" spans="1:4" x14ac:dyDescent="0.35">
      <c r="A9131">
        <v>301.46999999999997</v>
      </c>
      <c r="B9131">
        <v>3</v>
      </c>
      <c r="C9131">
        <v>0.5</v>
      </c>
      <c r="D9131">
        <v>-241.17600000000002</v>
      </c>
    </row>
    <row r="9132" spans="1:4" x14ac:dyDescent="0.35">
      <c r="A9132">
        <v>18.656000000000002</v>
      </c>
      <c r="B9132">
        <v>2</v>
      </c>
      <c r="C9132">
        <v>0.2</v>
      </c>
      <c r="D9132">
        <v>1.6324000000000014</v>
      </c>
    </row>
    <row r="9133" spans="1:4" x14ac:dyDescent="0.35">
      <c r="A9133">
        <v>27.46</v>
      </c>
      <c r="B9133">
        <v>2</v>
      </c>
      <c r="C9133">
        <v>0</v>
      </c>
      <c r="D9133">
        <v>9.8856000000000002</v>
      </c>
    </row>
    <row r="9134" spans="1:4" x14ac:dyDescent="0.35">
      <c r="A9134">
        <v>125.13</v>
      </c>
      <c r="B9134">
        <v>3</v>
      </c>
      <c r="C9134">
        <v>0</v>
      </c>
      <c r="D9134">
        <v>36.287699999999987</v>
      </c>
    </row>
    <row r="9135" spans="1:4" x14ac:dyDescent="0.35">
      <c r="A9135">
        <v>555.96</v>
      </c>
      <c r="B9135">
        <v>5</v>
      </c>
      <c r="C9135">
        <v>0.2</v>
      </c>
      <c r="D9135">
        <v>41.697000000000003</v>
      </c>
    </row>
    <row r="9136" spans="1:4" x14ac:dyDescent="0.35">
      <c r="A9136">
        <v>129.55199999999999</v>
      </c>
      <c r="B9136">
        <v>3</v>
      </c>
      <c r="C9136">
        <v>0.2</v>
      </c>
      <c r="D9136">
        <v>-22.671600000000005</v>
      </c>
    </row>
    <row r="9137" spans="1:4" x14ac:dyDescent="0.35">
      <c r="A9137">
        <v>51.984000000000009</v>
      </c>
      <c r="B9137">
        <v>1</v>
      </c>
      <c r="C9137">
        <v>0.2</v>
      </c>
      <c r="D9137">
        <v>-5.1983999999999995</v>
      </c>
    </row>
    <row r="9138" spans="1:4" x14ac:dyDescent="0.35">
      <c r="A9138">
        <v>10.272000000000002</v>
      </c>
      <c r="B9138">
        <v>3</v>
      </c>
      <c r="C9138">
        <v>0.2</v>
      </c>
      <c r="D9138">
        <v>3.4668000000000001</v>
      </c>
    </row>
    <row r="9139" spans="1:4" x14ac:dyDescent="0.35">
      <c r="A9139">
        <v>18.336000000000002</v>
      </c>
      <c r="B9139">
        <v>2</v>
      </c>
      <c r="C9139">
        <v>0.7</v>
      </c>
      <c r="D9139">
        <v>-12.224</v>
      </c>
    </row>
    <row r="9140" spans="1:4" x14ac:dyDescent="0.35">
      <c r="A9140">
        <v>180.96</v>
      </c>
      <c r="B9140">
        <v>5</v>
      </c>
      <c r="C9140">
        <v>0.2</v>
      </c>
      <c r="D9140">
        <v>13.571999999999996</v>
      </c>
    </row>
    <row r="9141" spans="1:4" x14ac:dyDescent="0.35">
      <c r="A9141">
        <v>475.94400000000002</v>
      </c>
      <c r="B9141">
        <v>7</v>
      </c>
      <c r="C9141">
        <v>0.2</v>
      </c>
      <c r="D9141">
        <v>95.188799999999972</v>
      </c>
    </row>
    <row r="9142" spans="1:4" x14ac:dyDescent="0.35">
      <c r="A9142">
        <v>159.97999999999999</v>
      </c>
      <c r="B9142">
        <v>2</v>
      </c>
      <c r="C9142">
        <v>0</v>
      </c>
      <c r="D9142">
        <v>47.993999999999986</v>
      </c>
    </row>
    <row r="9143" spans="1:4" x14ac:dyDescent="0.35">
      <c r="A9143">
        <v>43.6</v>
      </c>
      <c r="B9143">
        <v>4</v>
      </c>
      <c r="C9143">
        <v>0</v>
      </c>
      <c r="D9143">
        <v>12.208000000000002</v>
      </c>
    </row>
    <row r="9144" spans="1:4" x14ac:dyDescent="0.35">
      <c r="A9144">
        <v>8.2880000000000003</v>
      </c>
      <c r="B9144">
        <v>2</v>
      </c>
      <c r="C9144">
        <v>0.2</v>
      </c>
      <c r="D9144">
        <v>3.0043999999999995</v>
      </c>
    </row>
    <row r="9145" spans="1:4" x14ac:dyDescent="0.35">
      <c r="A9145">
        <v>1123.1280000000002</v>
      </c>
      <c r="B9145">
        <v>9</v>
      </c>
      <c r="C9145">
        <v>0.2</v>
      </c>
      <c r="D9145">
        <v>70.195499999999981</v>
      </c>
    </row>
    <row r="9146" spans="1:4" x14ac:dyDescent="0.35">
      <c r="A9146">
        <v>64.900000000000006</v>
      </c>
      <c r="B9146">
        <v>5</v>
      </c>
      <c r="C9146">
        <v>0</v>
      </c>
      <c r="D9146">
        <v>18.820999999999994</v>
      </c>
    </row>
    <row r="9147" spans="1:4" x14ac:dyDescent="0.35">
      <c r="A9147">
        <v>2.8079999999999989</v>
      </c>
      <c r="B9147">
        <v>3</v>
      </c>
      <c r="C9147">
        <v>0.8</v>
      </c>
      <c r="D9147">
        <v>-4.492799999999999</v>
      </c>
    </row>
    <row r="9148" spans="1:4" x14ac:dyDescent="0.35">
      <c r="A9148">
        <v>99.98</v>
      </c>
      <c r="B9148">
        <v>2</v>
      </c>
      <c r="C9148">
        <v>0</v>
      </c>
      <c r="D9148">
        <v>42.991400000000006</v>
      </c>
    </row>
    <row r="9149" spans="1:4" x14ac:dyDescent="0.35">
      <c r="A9149">
        <v>8.0400000000000009</v>
      </c>
      <c r="B9149">
        <v>6</v>
      </c>
      <c r="C9149">
        <v>0</v>
      </c>
      <c r="D9149">
        <v>2.7336</v>
      </c>
    </row>
    <row r="9150" spans="1:4" x14ac:dyDescent="0.35">
      <c r="A9150">
        <v>1564.29</v>
      </c>
      <c r="B9150">
        <v>13</v>
      </c>
      <c r="C9150">
        <v>0</v>
      </c>
      <c r="D9150">
        <v>406.71539999999993</v>
      </c>
    </row>
    <row r="9151" spans="1:4" x14ac:dyDescent="0.35">
      <c r="A9151">
        <v>138.56</v>
      </c>
      <c r="B9151">
        <v>4</v>
      </c>
      <c r="C9151">
        <v>0</v>
      </c>
      <c r="D9151">
        <v>66.508799999999994</v>
      </c>
    </row>
    <row r="9152" spans="1:4" x14ac:dyDescent="0.35">
      <c r="A9152">
        <v>65.52000000000001</v>
      </c>
      <c r="B9152">
        <v>5</v>
      </c>
      <c r="C9152">
        <v>0.1</v>
      </c>
      <c r="D9152">
        <v>12.376000000000001</v>
      </c>
    </row>
    <row r="9153" spans="1:4" x14ac:dyDescent="0.35">
      <c r="A9153">
        <v>14.576000000000001</v>
      </c>
      <c r="B9153">
        <v>2</v>
      </c>
      <c r="C9153">
        <v>0.2</v>
      </c>
      <c r="D9153">
        <v>2.3685999999999989</v>
      </c>
    </row>
    <row r="9154" spans="1:4" x14ac:dyDescent="0.35">
      <c r="A9154">
        <v>23.200000000000003</v>
      </c>
      <c r="B9154">
        <v>2</v>
      </c>
      <c r="C9154">
        <v>0.2</v>
      </c>
      <c r="D9154">
        <v>1.4499999999999993</v>
      </c>
    </row>
    <row r="9155" spans="1:4" x14ac:dyDescent="0.35">
      <c r="A9155">
        <v>16.463999999999999</v>
      </c>
      <c r="B9155">
        <v>7</v>
      </c>
      <c r="C9155">
        <v>0.2</v>
      </c>
      <c r="D9155">
        <v>1.852199999999999</v>
      </c>
    </row>
    <row r="9156" spans="1:4" x14ac:dyDescent="0.35">
      <c r="A9156">
        <v>19.312000000000001</v>
      </c>
      <c r="B9156">
        <v>2</v>
      </c>
      <c r="C9156">
        <v>0.2</v>
      </c>
      <c r="D9156">
        <v>3.1382000000000003</v>
      </c>
    </row>
    <row r="9157" spans="1:4" x14ac:dyDescent="0.35">
      <c r="A9157">
        <v>40.08</v>
      </c>
      <c r="B9157">
        <v>6</v>
      </c>
      <c r="C9157">
        <v>0</v>
      </c>
      <c r="D9157">
        <v>19.238399999999999</v>
      </c>
    </row>
    <row r="9158" spans="1:4" x14ac:dyDescent="0.35">
      <c r="A9158">
        <v>101.96</v>
      </c>
      <c r="B9158">
        <v>2</v>
      </c>
      <c r="C9158">
        <v>0</v>
      </c>
      <c r="D9158">
        <v>27.529200000000003</v>
      </c>
    </row>
    <row r="9159" spans="1:4" x14ac:dyDescent="0.35">
      <c r="A9159">
        <v>259.74</v>
      </c>
      <c r="B9159">
        <v>13</v>
      </c>
      <c r="C9159">
        <v>0</v>
      </c>
      <c r="D9159">
        <v>124.6752</v>
      </c>
    </row>
    <row r="9160" spans="1:4" x14ac:dyDescent="0.35">
      <c r="A9160">
        <v>255.42</v>
      </c>
      <c r="B9160">
        <v>9</v>
      </c>
      <c r="C9160">
        <v>0</v>
      </c>
      <c r="D9160">
        <v>104.7222</v>
      </c>
    </row>
    <row r="9161" spans="1:4" x14ac:dyDescent="0.35">
      <c r="A9161">
        <v>4.338000000000001</v>
      </c>
      <c r="B9161">
        <v>3</v>
      </c>
      <c r="C9161">
        <v>0.7</v>
      </c>
      <c r="D9161">
        <v>-3.0366</v>
      </c>
    </row>
    <row r="9162" spans="1:4" x14ac:dyDescent="0.35">
      <c r="A9162">
        <v>11.880000000000003</v>
      </c>
      <c r="B9162">
        <v>5</v>
      </c>
      <c r="C9162">
        <v>0.7</v>
      </c>
      <c r="D9162">
        <v>-7.9199999999999982</v>
      </c>
    </row>
    <row r="9163" spans="1:4" x14ac:dyDescent="0.35">
      <c r="A9163">
        <v>405.85999999999996</v>
      </c>
      <c r="B9163">
        <v>7</v>
      </c>
      <c r="C9163">
        <v>0</v>
      </c>
      <c r="D9163">
        <v>32.46879999999998</v>
      </c>
    </row>
    <row r="9164" spans="1:4" x14ac:dyDescent="0.35">
      <c r="A9164">
        <v>680.01</v>
      </c>
      <c r="B9164">
        <v>3</v>
      </c>
      <c r="C9164">
        <v>0</v>
      </c>
      <c r="D9164">
        <v>176.80260000000001</v>
      </c>
    </row>
    <row r="9165" spans="1:4" x14ac:dyDescent="0.35">
      <c r="A9165">
        <v>2.3760000000000003</v>
      </c>
      <c r="B9165">
        <v>3</v>
      </c>
      <c r="C9165">
        <v>0.2</v>
      </c>
      <c r="D9165">
        <v>0.74249999999999994</v>
      </c>
    </row>
    <row r="9166" spans="1:4" x14ac:dyDescent="0.35">
      <c r="A9166">
        <v>143.12799999999996</v>
      </c>
      <c r="B9166">
        <v>2</v>
      </c>
      <c r="C9166">
        <v>0.8</v>
      </c>
      <c r="D9166">
        <v>-393.60200000000009</v>
      </c>
    </row>
    <row r="9167" spans="1:4" x14ac:dyDescent="0.35">
      <c r="A9167">
        <v>4476.8</v>
      </c>
      <c r="B9167">
        <v>4</v>
      </c>
      <c r="C9167">
        <v>0.2</v>
      </c>
      <c r="D9167">
        <v>503.63999999999965</v>
      </c>
    </row>
    <row r="9168" spans="1:4" x14ac:dyDescent="0.35">
      <c r="A9168">
        <v>104.85</v>
      </c>
      <c r="B9168">
        <v>1</v>
      </c>
      <c r="C9168">
        <v>0</v>
      </c>
      <c r="D9168">
        <v>50.327999999999996</v>
      </c>
    </row>
    <row r="9169" spans="1:4" x14ac:dyDescent="0.35">
      <c r="A9169">
        <v>241.44</v>
      </c>
      <c r="B9169">
        <v>3</v>
      </c>
      <c r="C9169">
        <v>0</v>
      </c>
      <c r="D9169">
        <v>72.431999999999988</v>
      </c>
    </row>
    <row r="9170" spans="1:4" x14ac:dyDescent="0.35">
      <c r="A9170">
        <v>319.76</v>
      </c>
      <c r="B9170">
        <v>14</v>
      </c>
      <c r="C9170">
        <v>0</v>
      </c>
      <c r="D9170">
        <v>147.08959999999999</v>
      </c>
    </row>
    <row r="9171" spans="1:4" x14ac:dyDescent="0.35">
      <c r="A9171">
        <v>45.68</v>
      </c>
      <c r="B9171">
        <v>2</v>
      </c>
      <c r="C9171">
        <v>0</v>
      </c>
      <c r="D9171">
        <v>21.012799999999999</v>
      </c>
    </row>
    <row r="9172" spans="1:4" x14ac:dyDescent="0.35">
      <c r="A9172">
        <v>31.96</v>
      </c>
      <c r="B9172">
        <v>2</v>
      </c>
      <c r="C9172">
        <v>0</v>
      </c>
      <c r="D9172">
        <v>1.597999999999999</v>
      </c>
    </row>
    <row r="9173" spans="1:4" x14ac:dyDescent="0.35">
      <c r="A9173">
        <v>47.9</v>
      </c>
      <c r="B9173">
        <v>1</v>
      </c>
      <c r="C9173">
        <v>0</v>
      </c>
      <c r="D9173">
        <v>22.991999999999997</v>
      </c>
    </row>
    <row r="9174" spans="1:4" x14ac:dyDescent="0.35">
      <c r="A9174">
        <v>1112.94</v>
      </c>
      <c r="B9174">
        <v>3</v>
      </c>
      <c r="C9174">
        <v>0</v>
      </c>
      <c r="D9174">
        <v>222.58799999999991</v>
      </c>
    </row>
    <row r="9175" spans="1:4" x14ac:dyDescent="0.35">
      <c r="A9175">
        <v>22.919999999999998</v>
      </c>
      <c r="B9175">
        <v>3</v>
      </c>
      <c r="C9175">
        <v>0</v>
      </c>
      <c r="D9175">
        <v>11.230799999999999</v>
      </c>
    </row>
    <row r="9176" spans="1:4" x14ac:dyDescent="0.35">
      <c r="A9176">
        <v>71.975999999999999</v>
      </c>
      <c r="B9176">
        <v>3</v>
      </c>
      <c r="C9176">
        <v>0.2</v>
      </c>
      <c r="D9176">
        <v>8.9969999999999892</v>
      </c>
    </row>
    <row r="9177" spans="1:4" x14ac:dyDescent="0.35">
      <c r="A9177">
        <v>19.440000000000001</v>
      </c>
      <c r="B9177">
        <v>3</v>
      </c>
      <c r="C9177">
        <v>0</v>
      </c>
      <c r="D9177">
        <v>9.3312000000000008</v>
      </c>
    </row>
    <row r="9178" spans="1:4" x14ac:dyDescent="0.35">
      <c r="A9178">
        <v>31.086000000000006</v>
      </c>
      <c r="B9178">
        <v>3</v>
      </c>
      <c r="C9178">
        <v>0.7</v>
      </c>
      <c r="D9178">
        <v>-20.72399999999999</v>
      </c>
    </row>
    <row r="9179" spans="1:4" x14ac:dyDescent="0.35">
      <c r="A9179">
        <v>13.98</v>
      </c>
      <c r="B9179">
        <v>2</v>
      </c>
      <c r="C9179">
        <v>0</v>
      </c>
      <c r="D9179">
        <v>3.9144000000000005</v>
      </c>
    </row>
    <row r="9180" spans="1:4" x14ac:dyDescent="0.35">
      <c r="A9180">
        <v>23.65</v>
      </c>
      <c r="B9180">
        <v>1</v>
      </c>
      <c r="C9180">
        <v>0</v>
      </c>
      <c r="D9180">
        <v>6.1490000000000009</v>
      </c>
    </row>
    <row r="9181" spans="1:4" x14ac:dyDescent="0.35">
      <c r="A9181">
        <v>707.88</v>
      </c>
      <c r="B9181">
        <v>3</v>
      </c>
      <c r="C9181">
        <v>0.2</v>
      </c>
      <c r="D9181">
        <v>44.242500000000035</v>
      </c>
    </row>
    <row r="9182" spans="1:4" x14ac:dyDescent="0.35">
      <c r="A9182">
        <v>11.952000000000002</v>
      </c>
      <c r="B9182">
        <v>3</v>
      </c>
      <c r="C9182">
        <v>0.2</v>
      </c>
      <c r="D9182">
        <v>4.1832000000000003</v>
      </c>
    </row>
    <row r="9183" spans="1:4" x14ac:dyDescent="0.35">
      <c r="A9183">
        <v>31.128000000000004</v>
      </c>
      <c r="B9183">
        <v>3</v>
      </c>
      <c r="C9183">
        <v>0.2</v>
      </c>
      <c r="D9183">
        <v>11.673000000000002</v>
      </c>
    </row>
    <row r="9184" spans="1:4" x14ac:dyDescent="0.35">
      <c r="A9184">
        <v>55.76</v>
      </c>
      <c r="B9184">
        <v>4</v>
      </c>
      <c r="C9184">
        <v>0</v>
      </c>
      <c r="D9184">
        <v>7.8064000000000036</v>
      </c>
    </row>
    <row r="9185" spans="1:4" x14ac:dyDescent="0.35">
      <c r="A9185">
        <v>24.56</v>
      </c>
      <c r="B9185">
        <v>2</v>
      </c>
      <c r="C9185">
        <v>0</v>
      </c>
      <c r="D9185">
        <v>11.543199999999999</v>
      </c>
    </row>
    <row r="9186" spans="1:4" x14ac:dyDescent="0.35">
      <c r="A9186">
        <v>51.75</v>
      </c>
      <c r="B9186">
        <v>1</v>
      </c>
      <c r="C9186">
        <v>0</v>
      </c>
      <c r="D9186">
        <v>15.524999999999999</v>
      </c>
    </row>
    <row r="9187" spans="1:4" x14ac:dyDescent="0.35">
      <c r="A9187">
        <v>207.18400000000003</v>
      </c>
      <c r="B9187">
        <v>1</v>
      </c>
      <c r="C9187">
        <v>0.2</v>
      </c>
      <c r="D9187">
        <v>25.897999999999982</v>
      </c>
    </row>
    <row r="9188" spans="1:4" x14ac:dyDescent="0.35">
      <c r="A9188">
        <v>1473.1</v>
      </c>
      <c r="B9188">
        <v>5</v>
      </c>
      <c r="C9188">
        <v>0</v>
      </c>
      <c r="D9188">
        <v>412.46800000000007</v>
      </c>
    </row>
    <row r="9189" spans="1:4" x14ac:dyDescent="0.35">
      <c r="A9189">
        <v>3.4880000000000004</v>
      </c>
      <c r="B9189">
        <v>2</v>
      </c>
      <c r="C9189">
        <v>0.2</v>
      </c>
      <c r="D9189">
        <v>-0.69760000000000066</v>
      </c>
    </row>
    <row r="9190" spans="1:4" x14ac:dyDescent="0.35">
      <c r="A9190">
        <v>21.728000000000002</v>
      </c>
      <c r="B9190">
        <v>4</v>
      </c>
      <c r="C9190">
        <v>0.2</v>
      </c>
      <c r="D9190">
        <v>3.8024000000000004</v>
      </c>
    </row>
    <row r="9191" spans="1:4" x14ac:dyDescent="0.35">
      <c r="A9191">
        <v>663.072</v>
      </c>
      <c r="B9191">
        <v>6</v>
      </c>
      <c r="C9191">
        <v>0.2</v>
      </c>
      <c r="D9191">
        <v>-165.768</v>
      </c>
    </row>
    <row r="9192" spans="1:4" x14ac:dyDescent="0.35">
      <c r="A9192">
        <v>99.588000000000008</v>
      </c>
      <c r="B9192">
        <v>2</v>
      </c>
      <c r="C9192">
        <v>0.7</v>
      </c>
      <c r="D9192">
        <v>-82.989999999999981</v>
      </c>
    </row>
    <row r="9193" spans="1:4" x14ac:dyDescent="0.35">
      <c r="A9193">
        <v>49.568000000000005</v>
      </c>
      <c r="B9193">
        <v>2</v>
      </c>
      <c r="C9193">
        <v>0.2</v>
      </c>
      <c r="D9193">
        <v>15.489999999999997</v>
      </c>
    </row>
    <row r="9194" spans="1:4" x14ac:dyDescent="0.35">
      <c r="A9194">
        <v>29.371999999999993</v>
      </c>
      <c r="B9194">
        <v>7</v>
      </c>
      <c r="C9194">
        <v>0.8</v>
      </c>
      <c r="D9194">
        <v>-46.995200000000025</v>
      </c>
    </row>
    <row r="9195" spans="1:4" x14ac:dyDescent="0.35">
      <c r="A9195">
        <v>344.70400000000001</v>
      </c>
      <c r="B9195">
        <v>2</v>
      </c>
      <c r="C9195">
        <v>0.2</v>
      </c>
      <c r="D9195">
        <v>38.779199999999989</v>
      </c>
    </row>
    <row r="9196" spans="1:4" x14ac:dyDescent="0.35">
      <c r="A9196">
        <v>47.992000000000004</v>
      </c>
      <c r="B9196">
        <v>7</v>
      </c>
      <c r="C9196">
        <v>0.2</v>
      </c>
      <c r="D9196">
        <v>3.5993999999999993</v>
      </c>
    </row>
    <row r="9197" spans="1:4" x14ac:dyDescent="0.35">
      <c r="A9197">
        <v>102.24000000000001</v>
      </c>
      <c r="B9197">
        <v>4</v>
      </c>
      <c r="C9197">
        <v>0.2</v>
      </c>
      <c r="D9197">
        <v>-16.614000000000004</v>
      </c>
    </row>
    <row r="9198" spans="1:4" x14ac:dyDescent="0.35">
      <c r="A9198">
        <v>39.96</v>
      </c>
      <c r="B9198">
        <v>2</v>
      </c>
      <c r="C9198">
        <v>0</v>
      </c>
      <c r="D9198">
        <v>19.180800000000001</v>
      </c>
    </row>
    <row r="9199" spans="1:4" x14ac:dyDescent="0.35">
      <c r="A9199">
        <v>1432.0000000000002</v>
      </c>
      <c r="B9199">
        <v>5</v>
      </c>
      <c r="C9199">
        <v>0.2</v>
      </c>
      <c r="D9199">
        <v>125.30000000000007</v>
      </c>
    </row>
    <row r="9200" spans="1:4" x14ac:dyDescent="0.35">
      <c r="A9200">
        <v>41.04</v>
      </c>
      <c r="B9200">
        <v>6</v>
      </c>
      <c r="C9200">
        <v>0</v>
      </c>
      <c r="D9200">
        <v>11.0808</v>
      </c>
    </row>
    <row r="9201" spans="1:4" x14ac:dyDescent="0.35">
      <c r="A9201">
        <v>256.78400000000005</v>
      </c>
      <c r="B9201">
        <v>1</v>
      </c>
      <c r="C9201">
        <v>0.2</v>
      </c>
      <c r="D9201">
        <v>32.097999999999971</v>
      </c>
    </row>
    <row r="9202" spans="1:4" x14ac:dyDescent="0.35">
      <c r="A9202">
        <v>120.98</v>
      </c>
      <c r="B9202">
        <v>1</v>
      </c>
      <c r="C9202">
        <v>0</v>
      </c>
      <c r="D9202">
        <v>12.097999999999999</v>
      </c>
    </row>
    <row r="9203" spans="1:4" x14ac:dyDescent="0.35">
      <c r="A9203">
        <v>315.98</v>
      </c>
      <c r="B9203">
        <v>1</v>
      </c>
      <c r="C9203">
        <v>0</v>
      </c>
      <c r="D9203">
        <v>148.51060000000001</v>
      </c>
    </row>
    <row r="9204" spans="1:4" x14ac:dyDescent="0.35">
      <c r="A9204">
        <v>28.752000000000002</v>
      </c>
      <c r="B9204">
        <v>3</v>
      </c>
      <c r="C9204">
        <v>0.2</v>
      </c>
      <c r="D9204">
        <v>10.0632</v>
      </c>
    </row>
    <row r="9205" spans="1:4" x14ac:dyDescent="0.35">
      <c r="A9205">
        <v>114.94999999999999</v>
      </c>
      <c r="B9205">
        <v>5</v>
      </c>
      <c r="C9205">
        <v>0</v>
      </c>
      <c r="D9205">
        <v>32.186000000000007</v>
      </c>
    </row>
    <row r="9206" spans="1:4" x14ac:dyDescent="0.35">
      <c r="A9206">
        <v>23.04</v>
      </c>
      <c r="B9206">
        <v>8</v>
      </c>
      <c r="C9206">
        <v>0</v>
      </c>
      <c r="D9206">
        <v>6.911999999999999</v>
      </c>
    </row>
    <row r="9207" spans="1:4" x14ac:dyDescent="0.35">
      <c r="A9207">
        <v>15.48</v>
      </c>
      <c r="B9207">
        <v>3</v>
      </c>
      <c r="C9207">
        <v>0</v>
      </c>
      <c r="D9207">
        <v>4.4891999999999985</v>
      </c>
    </row>
    <row r="9208" spans="1:4" x14ac:dyDescent="0.35">
      <c r="A9208">
        <v>51.84</v>
      </c>
      <c r="B9208">
        <v>8</v>
      </c>
      <c r="C9208">
        <v>0</v>
      </c>
      <c r="D9208">
        <v>24.883200000000002</v>
      </c>
    </row>
    <row r="9209" spans="1:4" x14ac:dyDescent="0.35">
      <c r="A9209">
        <v>39.816000000000003</v>
      </c>
      <c r="B9209">
        <v>3</v>
      </c>
      <c r="C9209">
        <v>0.2</v>
      </c>
      <c r="D9209">
        <v>7.4654999999999987</v>
      </c>
    </row>
    <row r="9210" spans="1:4" x14ac:dyDescent="0.35">
      <c r="A9210">
        <v>16.059999999999999</v>
      </c>
      <c r="B9210">
        <v>1</v>
      </c>
      <c r="C9210">
        <v>0</v>
      </c>
      <c r="D9210">
        <v>4.1755999999999993</v>
      </c>
    </row>
    <row r="9211" spans="1:4" x14ac:dyDescent="0.35">
      <c r="A9211">
        <v>7.28</v>
      </c>
      <c r="B9211">
        <v>1</v>
      </c>
      <c r="C9211">
        <v>0</v>
      </c>
      <c r="D9211">
        <v>3.4944000000000002</v>
      </c>
    </row>
    <row r="9212" spans="1:4" x14ac:dyDescent="0.35">
      <c r="A9212">
        <v>5.4</v>
      </c>
      <c r="B9212">
        <v>3</v>
      </c>
      <c r="C9212">
        <v>0</v>
      </c>
      <c r="D9212">
        <v>2.5920000000000001</v>
      </c>
    </row>
    <row r="9213" spans="1:4" x14ac:dyDescent="0.35">
      <c r="A9213">
        <v>19.440000000000001</v>
      </c>
      <c r="B9213">
        <v>3</v>
      </c>
      <c r="C9213">
        <v>0</v>
      </c>
      <c r="D9213">
        <v>9.3312000000000008</v>
      </c>
    </row>
    <row r="9214" spans="1:4" x14ac:dyDescent="0.35">
      <c r="A9214">
        <v>39.880000000000003</v>
      </c>
      <c r="B9214">
        <v>2</v>
      </c>
      <c r="C9214">
        <v>0</v>
      </c>
      <c r="D9214">
        <v>11.166400000000003</v>
      </c>
    </row>
    <row r="9215" spans="1:4" x14ac:dyDescent="0.35">
      <c r="A9215">
        <v>79.44</v>
      </c>
      <c r="B9215">
        <v>3</v>
      </c>
      <c r="C9215">
        <v>0</v>
      </c>
      <c r="D9215">
        <v>28.598399999999994</v>
      </c>
    </row>
    <row r="9216" spans="1:4" x14ac:dyDescent="0.35">
      <c r="A9216">
        <v>20.664000000000001</v>
      </c>
      <c r="B9216">
        <v>7</v>
      </c>
      <c r="C9216">
        <v>0.2</v>
      </c>
      <c r="D9216">
        <v>6.9741</v>
      </c>
    </row>
    <row r="9217" spans="1:4" x14ac:dyDescent="0.35">
      <c r="A9217">
        <v>32.400000000000006</v>
      </c>
      <c r="B9217">
        <v>5</v>
      </c>
      <c r="C9217">
        <v>0</v>
      </c>
      <c r="D9217">
        <v>15.552000000000001</v>
      </c>
    </row>
    <row r="9218" spans="1:4" x14ac:dyDescent="0.35">
      <c r="A9218">
        <v>13.761999999999997</v>
      </c>
      <c r="B9218">
        <v>1</v>
      </c>
      <c r="C9218">
        <v>0.8</v>
      </c>
      <c r="D9218">
        <v>-24.771599999999999</v>
      </c>
    </row>
    <row r="9219" spans="1:4" x14ac:dyDescent="0.35">
      <c r="A9219">
        <v>15.28</v>
      </c>
      <c r="B9219">
        <v>2</v>
      </c>
      <c r="C9219">
        <v>0</v>
      </c>
      <c r="D9219">
        <v>7.4871999999999996</v>
      </c>
    </row>
    <row r="9220" spans="1:4" x14ac:dyDescent="0.35">
      <c r="A9220">
        <v>44.688000000000002</v>
      </c>
      <c r="B9220">
        <v>7</v>
      </c>
      <c r="C9220">
        <v>0.2</v>
      </c>
      <c r="D9220">
        <v>3.3515999999999977</v>
      </c>
    </row>
    <row r="9221" spans="1:4" x14ac:dyDescent="0.35">
      <c r="A9221">
        <v>301.46999999999997</v>
      </c>
      <c r="B9221">
        <v>3</v>
      </c>
      <c r="C9221">
        <v>0.5</v>
      </c>
      <c r="D9221">
        <v>-204.99959999999996</v>
      </c>
    </row>
    <row r="9222" spans="1:4" x14ac:dyDescent="0.35">
      <c r="A9222">
        <v>11.07</v>
      </c>
      <c r="B9222">
        <v>3</v>
      </c>
      <c r="C9222">
        <v>0</v>
      </c>
      <c r="D9222">
        <v>5.2028999999999996</v>
      </c>
    </row>
    <row r="9223" spans="1:4" x14ac:dyDescent="0.35">
      <c r="A9223">
        <v>1504.52</v>
      </c>
      <c r="B9223">
        <v>4</v>
      </c>
      <c r="C9223">
        <v>0</v>
      </c>
      <c r="D9223">
        <v>346.03960000000006</v>
      </c>
    </row>
    <row r="9224" spans="1:4" x14ac:dyDescent="0.35">
      <c r="A9224">
        <v>25.92</v>
      </c>
      <c r="B9224">
        <v>4</v>
      </c>
      <c r="C9224">
        <v>0</v>
      </c>
      <c r="D9224">
        <v>12.441600000000001</v>
      </c>
    </row>
    <row r="9225" spans="1:4" x14ac:dyDescent="0.35">
      <c r="A9225">
        <v>7.5359999999999987</v>
      </c>
      <c r="B9225">
        <v>6</v>
      </c>
      <c r="C9225">
        <v>0.8</v>
      </c>
      <c r="D9225">
        <v>-13.188000000000009</v>
      </c>
    </row>
    <row r="9226" spans="1:4" x14ac:dyDescent="0.35">
      <c r="A9226">
        <v>1.4079999999999997</v>
      </c>
      <c r="B9226">
        <v>2</v>
      </c>
      <c r="C9226">
        <v>0.8</v>
      </c>
      <c r="D9226">
        <v>-2.3232000000000008</v>
      </c>
    </row>
    <row r="9227" spans="1:4" x14ac:dyDescent="0.35">
      <c r="A9227">
        <v>4.1439999999999992</v>
      </c>
      <c r="B9227">
        <v>4</v>
      </c>
      <c r="C9227">
        <v>0.8</v>
      </c>
      <c r="D9227">
        <v>-6.4232000000000014</v>
      </c>
    </row>
    <row r="9228" spans="1:4" x14ac:dyDescent="0.35">
      <c r="A9228">
        <v>52.751999999999995</v>
      </c>
      <c r="B9228">
        <v>3</v>
      </c>
      <c r="C9228">
        <v>0.2</v>
      </c>
      <c r="D9228">
        <v>-12.528600000000001</v>
      </c>
    </row>
    <row r="9229" spans="1:4" x14ac:dyDescent="0.35">
      <c r="A9229">
        <v>381.35999999999996</v>
      </c>
      <c r="B9229">
        <v>7</v>
      </c>
      <c r="C9229">
        <v>0</v>
      </c>
      <c r="D9229">
        <v>106.78080000000003</v>
      </c>
    </row>
    <row r="9230" spans="1:4" x14ac:dyDescent="0.35">
      <c r="A9230">
        <v>6.72</v>
      </c>
      <c r="B9230">
        <v>4</v>
      </c>
      <c r="C9230">
        <v>0</v>
      </c>
      <c r="D9230">
        <v>3.36</v>
      </c>
    </row>
    <row r="9231" spans="1:4" x14ac:dyDescent="0.35">
      <c r="A9231">
        <v>15.192</v>
      </c>
      <c r="B9231">
        <v>3</v>
      </c>
      <c r="C9231">
        <v>0.2</v>
      </c>
      <c r="D9231">
        <v>5.5070999999999994</v>
      </c>
    </row>
    <row r="9232" spans="1:4" x14ac:dyDescent="0.35">
      <c r="A9232">
        <v>58.320000000000007</v>
      </c>
      <c r="B9232">
        <v>9</v>
      </c>
      <c r="C9232">
        <v>0</v>
      </c>
      <c r="D9232">
        <v>27.993600000000001</v>
      </c>
    </row>
    <row r="9233" spans="1:4" x14ac:dyDescent="0.35">
      <c r="A9233">
        <v>946.76400000000024</v>
      </c>
      <c r="B9233">
        <v>6</v>
      </c>
      <c r="C9233">
        <v>0.7</v>
      </c>
      <c r="D9233">
        <v>-694.29359999999997</v>
      </c>
    </row>
    <row r="9234" spans="1:4" x14ac:dyDescent="0.35">
      <c r="A9234">
        <v>94.679999999999993</v>
      </c>
      <c r="B9234">
        <v>9</v>
      </c>
      <c r="C9234">
        <v>0</v>
      </c>
      <c r="D9234">
        <v>31.244399999999995</v>
      </c>
    </row>
    <row r="9235" spans="1:4" x14ac:dyDescent="0.35">
      <c r="A9235">
        <v>23.669999999999998</v>
      </c>
      <c r="B9235">
        <v>3</v>
      </c>
      <c r="C9235">
        <v>0</v>
      </c>
      <c r="D9235">
        <v>0.94679999999999698</v>
      </c>
    </row>
    <row r="9236" spans="1:4" x14ac:dyDescent="0.35">
      <c r="A9236">
        <v>1091.1680000000001</v>
      </c>
      <c r="B9236">
        <v>4</v>
      </c>
      <c r="C9236">
        <v>0.2</v>
      </c>
      <c r="D9236">
        <v>68.197999999999979</v>
      </c>
    </row>
    <row r="9237" spans="1:4" x14ac:dyDescent="0.35">
      <c r="A9237">
        <v>18.689999999999998</v>
      </c>
      <c r="B9237">
        <v>7</v>
      </c>
      <c r="C9237">
        <v>0</v>
      </c>
      <c r="D9237">
        <v>5.2332000000000001</v>
      </c>
    </row>
    <row r="9238" spans="1:4" x14ac:dyDescent="0.35">
      <c r="A9238">
        <v>568.72800000000007</v>
      </c>
      <c r="B9238">
        <v>3</v>
      </c>
      <c r="C9238">
        <v>0.2</v>
      </c>
      <c r="D9238">
        <v>28.436399999999935</v>
      </c>
    </row>
    <row r="9239" spans="1:4" x14ac:dyDescent="0.35">
      <c r="A9239">
        <v>7.3120000000000012</v>
      </c>
      <c r="B9239">
        <v>1</v>
      </c>
      <c r="C9239">
        <v>0.2</v>
      </c>
      <c r="D9239">
        <v>2.5591999999999997</v>
      </c>
    </row>
    <row r="9240" spans="1:4" x14ac:dyDescent="0.35">
      <c r="A9240">
        <v>147.56800000000001</v>
      </c>
      <c r="B9240">
        <v>2</v>
      </c>
      <c r="C9240">
        <v>0.2</v>
      </c>
      <c r="D9240">
        <v>-3.6892000000000067</v>
      </c>
    </row>
    <row r="9241" spans="1:4" x14ac:dyDescent="0.35">
      <c r="A9241">
        <v>56.783999999999999</v>
      </c>
      <c r="B9241">
        <v>7</v>
      </c>
      <c r="C9241">
        <v>0.2</v>
      </c>
      <c r="D9241">
        <v>20.584200000000003</v>
      </c>
    </row>
    <row r="9242" spans="1:4" x14ac:dyDescent="0.35">
      <c r="A9242">
        <v>5.6070000000000011</v>
      </c>
      <c r="B9242">
        <v>3</v>
      </c>
      <c r="C9242">
        <v>0.7</v>
      </c>
      <c r="D9242">
        <v>-3.9248999999999974</v>
      </c>
    </row>
    <row r="9243" spans="1:4" x14ac:dyDescent="0.35">
      <c r="A9243">
        <v>6.5760000000000005</v>
      </c>
      <c r="B9243">
        <v>3</v>
      </c>
      <c r="C9243">
        <v>0.2</v>
      </c>
      <c r="D9243">
        <v>0.57540000000000058</v>
      </c>
    </row>
    <row r="9244" spans="1:4" x14ac:dyDescent="0.35">
      <c r="A9244">
        <v>14.303999999999998</v>
      </c>
      <c r="B9244">
        <v>6</v>
      </c>
      <c r="C9244">
        <v>0.2</v>
      </c>
      <c r="D9244">
        <v>4.6487999999999987</v>
      </c>
    </row>
    <row r="9245" spans="1:4" x14ac:dyDescent="0.35">
      <c r="A9245">
        <v>119.83299999999998</v>
      </c>
      <c r="B9245">
        <v>1</v>
      </c>
      <c r="C9245">
        <v>0.15</v>
      </c>
      <c r="D9245">
        <v>7.0489999999999995</v>
      </c>
    </row>
    <row r="9246" spans="1:4" x14ac:dyDescent="0.35">
      <c r="A9246">
        <v>5.56</v>
      </c>
      <c r="B9246">
        <v>2</v>
      </c>
      <c r="C9246">
        <v>0</v>
      </c>
      <c r="D9246">
        <v>2.2239999999999998</v>
      </c>
    </row>
    <row r="9247" spans="1:4" x14ac:dyDescent="0.35">
      <c r="A9247">
        <v>32.400000000000006</v>
      </c>
      <c r="B9247">
        <v>5</v>
      </c>
      <c r="C9247">
        <v>0</v>
      </c>
      <c r="D9247">
        <v>15.552000000000001</v>
      </c>
    </row>
    <row r="9248" spans="1:4" x14ac:dyDescent="0.35">
      <c r="A9248">
        <v>9.84</v>
      </c>
      <c r="B9248">
        <v>3</v>
      </c>
      <c r="C9248">
        <v>0</v>
      </c>
      <c r="D9248">
        <v>2.8535999999999988</v>
      </c>
    </row>
    <row r="9249" spans="1:4" x14ac:dyDescent="0.35">
      <c r="A9249">
        <v>2.78</v>
      </c>
      <c r="B9249">
        <v>1</v>
      </c>
      <c r="C9249">
        <v>0</v>
      </c>
      <c r="D9249">
        <v>0.72279999999999989</v>
      </c>
    </row>
    <row r="9250" spans="1:4" x14ac:dyDescent="0.35">
      <c r="A9250">
        <v>3.64</v>
      </c>
      <c r="B9250">
        <v>1</v>
      </c>
      <c r="C9250">
        <v>0.2</v>
      </c>
      <c r="D9250">
        <v>1.3649999999999998</v>
      </c>
    </row>
    <row r="9251" spans="1:4" x14ac:dyDescent="0.35">
      <c r="A9251">
        <v>881.93</v>
      </c>
      <c r="B9251">
        <v>7</v>
      </c>
      <c r="C9251">
        <v>0</v>
      </c>
      <c r="D9251">
        <v>220.48250000000002</v>
      </c>
    </row>
    <row r="9252" spans="1:4" x14ac:dyDescent="0.35">
      <c r="A9252">
        <v>115.84</v>
      </c>
      <c r="B9252">
        <v>8</v>
      </c>
      <c r="C9252">
        <v>0</v>
      </c>
      <c r="D9252">
        <v>54.444800000000001</v>
      </c>
    </row>
    <row r="9253" spans="1:4" x14ac:dyDescent="0.35">
      <c r="A9253">
        <v>107.64800000000001</v>
      </c>
      <c r="B9253">
        <v>2</v>
      </c>
      <c r="C9253">
        <v>0.2</v>
      </c>
      <c r="D9253">
        <v>33.639999999999986</v>
      </c>
    </row>
    <row r="9254" spans="1:4" x14ac:dyDescent="0.35">
      <c r="A9254">
        <v>199.95000000000002</v>
      </c>
      <c r="B9254">
        <v>5</v>
      </c>
      <c r="C9254">
        <v>0</v>
      </c>
      <c r="D9254">
        <v>63.983999999999988</v>
      </c>
    </row>
    <row r="9255" spans="1:4" x14ac:dyDescent="0.35">
      <c r="A9255">
        <v>12.96</v>
      </c>
      <c r="B9255">
        <v>2</v>
      </c>
      <c r="C9255">
        <v>0</v>
      </c>
      <c r="D9255">
        <v>6.2208000000000006</v>
      </c>
    </row>
    <row r="9256" spans="1:4" x14ac:dyDescent="0.35">
      <c r="A9256">
        <v>60.89</v>
      </c>
      <c r="B9256">
        <v>1</v>
      </c>
      <c r="C9256">
        <v>0</v>
      </c>
      <c r="D9256">
        <v>15.222499999999997</v>
      </c>
    </row>
    <row r="9257" spans="1:4" x14ac:dyDescent="0.35">
      <c r="A9257">
        <v>14.940000000000001</v>
      </c>
      <c r="B9257">
        <v>3</v>
      </c>
      <c r="C9257">
        <v>0</v>
      </c>
      <c r="D9257">
        <v>6.8723999999999998</v>
      </c>
    </row>
    <row r="9258" spans="1:4" x14ac:dyDescent="0.35">
      <c r="A9258">
        <v>9.64</v>
      </c>
      <c r="B9258">
        <v>2</v>
      </c>
      <c r="C9258">
        <v>0</v>
      </c>
      <c r="D9258">
        <v>4.4344000000000001</v>
      </c>
    </row>
    <row r="9259" spans="1:4" x14ac:dyDescent="0.35">
      <c r="A9259">
        <v>332.94</v>
      </c>
      <c r="B9259">
        <v>3</v>
      </c>
      <c r="C9259">
        <v>0</v>
      </c>
      <c r="D9259">
        <v>53.270399999999995</v>
      </c>
    </row>
    <row r="9260" spans="1:4" x14ac:dyDescent="0.35">
      <c r="A9260">
        <v>51.900000000000006</v>
      </c>
      <c r="B9260">
        <v>3</v>
      </c>
      <c r="C9260">
        <v>0</v>
      </c>
      <c r="D9260">
        <v>24.393000000000001</v>
      </c>
    </row>
    <row r="9261" spans="1:4" x14ac:dyDescent="0.35">
      <c r="A9261">
        <v>64.959999999999994</v>
      </c>
      <c r="B9261">
        <v>2</v>
      </c>
      <c r="C9261">
        <v>0</v>
      </c>
      <c r="D9261">
        <v>2.598399999999998</v>
      </c>
    </row>
    <row r="9262" spans="1:4" x14ac:dyDescent="0.35">
      <c r="A9262">
        <v>25.5</v>
      </c>
      <c r="B9262">
        <v>3</v>
      </c>
      <c r="C9262">
        <v>0</v>
      </c>
      <c r="D9262">
        <v>6.63</v>
      </c>
    </row>
    <row r="9263" spans="1:4" x14ac:dyDescent="0.35">
      <c r="A9263">
        <v>215.976</v>
      </c>
      <c r="B9263">
        <v>3</v>
      </c>
      <c r="C9263">
        <v>0.2</v>
      </c>
      <c r="D9263">
        <v>-2.6997000000000355</v>
      </c>
    </row>
    <row r="9264" spans="1:4" x14ac:dyDescent="0.35">
      <c r="A9264">
        <v>389.97</v>
      </c>
      <c r="B9264">
        <v>3</v>
      </c>
      <c r="C9264">
        <v>0</v>
      </c>
      <c r="D9264">
        <v>35.097300000000004</v>
      </c>
    </row>
    <row r="9265" spans="1:4" x14ac:dyDescent="0.35">
      <c r="A9265">
        <v>269.90999999999997</v>
      </c>
      <c r="B9265">
        <v>5</v>
      </c>
      <c r="C9265">
        <v>0.1</v>
      </c>
      <c r="D9265">
        <v>53.982000000000006</v>
      </c>
    </row>
    <row r="9266" spans="1:4" x14ac:dyDescent="0.35">
      <c r="A9266">
        <v>11.673000000000002</v>
      </c>
      <c r="B9266">
        <v>3</v>
      </c>
      <c r="C9266">
        <v>0.7</v>
      </c>
      <c r="D9266">
        <v>-7.782</v>
      </c>
    </row>
    <row r="9267" spans="1:4" x14ac:dyDescent="0.35">
      <c r="A9267">
        <v>64.848000000000013</v>
      </c>
      <c r="B9267">
        <v>7</v>
      </c>
      <c r="C9267">
        <v>0.2</v>
      </c>
      <c r="D9267">
        <v>24.317999999999998</v>
      </c>
    </row>
    <row r="9268" spans="1:4" x14ac:dyDescent="0.35">
      <c r="A9268">
        <v>14.56</v>
      </c>
      <c r="B9268">
        <v>2</v>
      </c>
      <c r="C9268">
        <v>0</v>
      </c>
      <c r="D9268">
        <v>5.5327999999999999</v>
      </c>
    </row>
    <row r="9269" spans="1:4" x14ac:dyDescent="0.35">
      <c r="A9269">
        <v>102.58200000000001</v>
      </c>
      <c r="B9269">
        <v>1</v>
      </c>
      <c r="C9269">
        <v>0.1</v>
      </c>
      <c r="D9269">
        <v>6.8388000000000009</v>
      </c>
    </row>
    <row r="9270" spans="1:4" x14ac:dyDescent="0.35">
      <c r="A9270">
        <v>20.04</v>
      </c>
      <c r="B9270">
        <v>3</v>
      </c>
      <c r="C9270">
        <v>0</v>
      </c>
      <c r="D9270">
        <v>9.6191999999999993</v>
      </c>
    </row>
    <row r="9271" spans="1:4" x14ac:dyDescent="0.35">
      <c r="A9271">
        <v>32.088000000000001</v>
      </c>
      <c r="B9271">
        <v>7</v>
      </c>
      <c r="C9271">
        <v>0.2</v>
      </c>
      <c r="D9271">
        <v>11.2308</v>
      </c>
    </row>
    <row r="9272" spans="1:4" x14ac:dyDescent="0.35">
      <c r="A9272">
        <v>4305.5520000000006</v>
      </c>
      <c r="B9272">
        <v>6</v>
      </c>
      <c r="C9272">
        <v>0.2</v>
      </c>
      <c r="D9272">
        <v>1453.1237999999996</v>
      </c>
    </row>
    <row r="9273" spans="1:4" x14ac:dyDescent="0.35">
      <c r="A9273">
        <v>10.02</v>
      </c>
      <c r="B9273">
        <v>3</v>
      </c>
      <c r="C9273">
        <v>0</v>
      </c>
      <c r="D9273">
        <v>4.4088000000000012</v>
      </c>
    </row>
    <row r="9274" spans="1:4" x14ac:dyDescent="0.35">
      <c r="A9274">
        <v>631.96</v>
      </c>
      <c r="B9274">
        <v>4</v>
      </c>
      <c r="C9274">
        <v>0</v>
      </c>
      <c r="D9274">
        <v>303.3408</v>
      </c>
    </row>
    <row r="9275" spans="1:4" x14ac:dyDescent="0.35">
      <c r="A9275">
        <v>1577.94</v>
      </c>
      <c r="B9275">
        <v>3</v>
      </c>
      <c r="C9275">
        <v>0</v>
      </c>
      <c r="D9275">
        <v>757.41120000000001</v>
      </c>
    </row>
    <row r="9276" spans="1:4" x14ac:dyDescent="0.35">
      <c r="A9276">
        <v>255.84999999999997</v>
      </c>
      <c r="B9276">
        <v>7</v>
      </c>
      <c r="C9276">
        <v>0</v>
      </c>
      <c r="D9276">
        <v>112.57400000000001</v>
      </c>
    </row>
    <row r="9277" spans="1:4" x14ac:dyDescent="0.35">
      <c r="A9277">
        <v>184.70400000000001</v>
      </c>
      <c r="B9277">
        <v>6</v>
      </c>
      <c r="C9277">
        <v>0.2</v>
      </c>
      <c r="D9277">
        <v>13.852799999999995</v>
      </c>
    </row>
    <row r="9278" spans="1:4" x14ac:dyDescent="0.35">
      <c r="A9278">
        <v>47.92</v>
      </c>
      <c r="B9278">
        <v>2</v>
      </c>
      <c r="C9278">
        <v>0.2</v>
      </c>
      <c r="D9278">
        <v>11.98</v>
      </c>
    </row>
    <row r="9279" spans="1:4" x14ac:dyDescent="0.35">
      <c r="A9279">
        <v>15.936000000000002</v>
      </c>
      <c r="B9279">
        <v>4</v>
      </c>
      <c r="C9279">
        <v>0.2</v>
      </c>
      <c r="D9279">
        <v>5.1791999999999998</v>
      </c>
    </row>
    <row r="9280" spans="1:4" x14ac:dyDescent="0.35">
      <c r="A9280">
        <v>8.0010000000000012</v>
      </c>
      <c r="B9280">
        <v>7</v>
      </c>
      <c r="C9280">
        <v>0.7</v>
      </c>
      <c r="D9280">
        <v>-5.6006999999999962</v>
      </c>
    </row>
    <row r="9281" spans="1:4" x14ac:dyDescent="0.35">
      <c r="A9281">
        <v>398.97199999999998</v>
      </c>
      <c r="B9281">
        <v>2</v>
      </c>
      <c r="C9281">
        <v>0.3</v>
      </c>
      <c r="D9281">
        <v>-28.49799999999999</v>
      </c>
    </row>
    <row r="9282" spans="1:4" x14ac:dyDescent="0.35">
      <c r="A9282">
        <v>163.88</v>
      </c>
      <c r="B9282">
        <v>2</v>
      </c>
      <c r="C9282">
        <v>0</v>
      </c>
      <c r="D9282">
        <v>40.97</v>
      </c>
    </row>
    <row r="9283" spans="1:4" x14ac:dyDescent="0.35">
      <c r="A9283">
        <v>67.900000000000006</v>
      </c>
      <c r="B9283">
        <v>5</v>
      </c>
      <c r="C9283">
        <v>0</v>
      </c>
      <c r="D9283">
        <v>20.369999999999997</v>
      </c>
    </row>
    <row r="9284" spans="1:4" x14ac:dyDescent="0.35">
      <c r="A9284">
        <v>72.224000000000004</v>
      </c>
      <c r="B9284">
        <v>4</v>
      </c>
      <c r="C9284">
        <v>0.2</v>
      </c>
      <c r="D9284">
        <v>25.278400000000001</v>
      </c>
    </row>
    <row r="9285" spans="1:4" x14ac:dyDescent="0.35">
      <c r="A9285">
        <v>11.696</v>
      </c>
      <c r="B9285">
        <v>2</v>
      </c>
      <c r="C9285">
        <v>0.2</v>
      </c>
      <c r="D9285">
        <v>3.9473999999999996</v>
      </c>
    </row>
    <row r="9286" spans="1:4" x14ac:dyDescent="0.35">
      <c r="A9286">
        <v>392.93999999999994</v>
      </c>
      <c r="B9286">
        <v>3</v>
      </c>
      <c r="C9286">
        <v>0</v>
      </c>
      <c r="D9286">
        <v>43.223399999999984</v>
      </c>
    </row>
    <row r="9287" spans="1:4" x14ac:dyDescent="0.35">
      <c r="A9287">
        <v>18.175999999999998</v>
      </c>
      <c r="B9287">
        <v>1</v>
      </c>
      <c r="C9287">
        <v>0.2</v>
      </c>
      <c r="D9287">
        <v>4.7712000000000012</v>
      </c>
    </row>
    <row r="9288" spans="1:4" x14ac:dyDescent="0.35">
      <c r="A9288">
        <v>6.8879999999999981</v>
      </c>
      <c r="B9288">
        <v>3</v>
      </c>
      <c r="C9288">
        <v>0.8</v>
      </c>
      <c r="D9288">
        <v>-11.020800000000005</v>
      </c>
    </row>
    <row r="9289" spans="1:4" x14ac:dyDescent="0.35">
      <c r="A9289">
        <v>457.4849999999999</v>
      </c>
      <c r="B9289">
        <v>3</v>
      </c>
      <c r="C9289">
        <v>0.3</v>
      </c>
      <c r="D9289">
        <v>-84.961500000000029</v>
      </c>
    </row>
    <row r="9290" spans="1:4" x14ac:dyDescent="0.35">
      <c r="A9290">
        <v>1079.316</v>
      </c>
      <c r="B9290">
        <v>6</v>
      </c>
      <c r="C9290">
        <v>0.3</v>
      </c>
      <c r="D9290">
        <v>-15.418800000000203</v>
      </c>
    </row>
    <row r="9291" spans="1:4" x14ac:dyDescent="0.35">
      <c r="A9291">
        <v>48.91</v>
      </c>
      <c r="B9291">
        <v>1</v>
      </c>
      <c r="C9291">
        <v>0</v>
      </c>
      <c r="D9291">
        <v>22.987699999999997</v>
      </c>
    </row>
    <row r="9292" spans="1:4" x14ac:dyDescent="0.35">
      <c r="A9292">
        <v>9.84</v>
      </c>
      <c r="B9292">
        <v>3</v>
      </c>
      <c r="C9292">
        <v>0</v>
      </c>
      <c r="D9292">
        <v>2.8535999999999988</v>
      </c>
    </row>
    <row r="9293" spans="1:4" x14ac:dyDescent="0.35">
      <c r="A9293">
        <v>34.5</v>
      </c>
      <c r="B9293">
        <v>3</v>
      </c>
      <c r="C9293">
        <v>0</v>
      </c>
      <c r="D9293">
        <v>15.524999999999999</v>
      </c>
    </row>
    <row r="9294" spans="1:4" x14ac:dyDescent="0.35">
      <c r="A9294">
        <v>0.55599999999999983</v>
      </c>
      <c r="B9294">
        <v>1</v>
      </c>
      <c r="C9294">
        <v>0.8</v>
      </c>
      <c r="D9294">
        <v>-0.94520000000000004</v>
      </c>
    </row>
    <row r="9295" spans="1:4" x14ac:dyDescent="0.35">
      <c r="A9295">
        <v>43.8</v>
      </c>
      <c r="B9295">
        <v>6</v>
      </c>
      <c r="C9295">
        <v>0</v>
      </c>
      <c r="D9295">
        <v>20.585999999999999</v>
      </c>
    </row>
    <row r="9296" spans="1:4" x14ac:dyDescent="0.35">
      <c r="A9296">
        <v>13.872000000000002</v>
      </c>
      <c r="B9296">
        <v>3</v>
      </c>
      <c r="C9296">
        <v>0.2</v>
      </c>
      <c r="D9296">
        <v>5.0286000000000008</v>
      </c>
    </row>
    <row r="9297" spans="1:4" x14ac:dyDescent="0.35">
      <c r="A9297">
        <v>115.96</v>
      </c>
      <c r="B9297">
        <v>4</v>
      </c>
      <c r="C9297">
        <v>0.5</v>
      </c>
      <c r="D9297">
        <v>-64.937599999999989</v>
      </c>
    </row>
    <row r="9298" spans="1:4" x14ac:dyDescent="0.35">
      <c r="A9298">
        <v>41.424000000000007</v>
      </c>
      <c r="B9298">
        <v>2</v>
      </c>
      <c r="C9298">
        <v>0.2</v>
      </c>
      <c r="D9298">
        <v>8.2847999999999971</v>
      </c>
    </row>
    <row r="9299" spans="1:4" x14ac:dyDescent="0.35">
      <c r="A9299">
        <v>244.768</v>
      </c>
      <c r="B9299">
        <v>4</v>
      </c>
      <c r="C9299">
        <v>0.2</v>
      </c>
      <c r="D9299">
        <v>24.476800000000004</v>
      </c>
    </row>
    <row r="9300" spans="1:4" x14ac:dyDescent="0.35">
      <c r="A9300">
        <v>74.352000000000004</v>
      </c>
      <c r="B9300">
        <v>3</v>
      </c>
      <c r="C9300">
        <v>0.2</v>
      </c>
      <c r="D9300">
        <v>6.5057999999999971</v>
      </c>
    </row>
    <row r="9301" spans="1:4" x14ac:dyDescent="0.35">
      <c r="A9301">
        <v>4.3119999999999985</v>
      </c>
      <c r="B9301">
        <v>2</v>
      </c>
      <c r="C9301">
        <v>0.8</v>
      </c>
      <c r="D9301">
        <v>-6.8992000000000022</v>
      </c>
    </row>
    <row r="9302" spans="1:4" x14ac:dyDescent="0.35">
      <c r="A9302">
        <v>56.686</v>
      </c>
      <c r="B9302">
        <v>1</v>
      </c>
      <c r="C9302">
        <v>0.3</v>
      </c>
      <c r="D9302">
        <v>-20.245000000000008</v>
      </c>
    </row>
    <row r="9303" spans="1:4" x14ac:dyDescent="0.35">
      <c r="A9303">
        <v>97.968000000000004</v>
      </c>
      <c r="B9303">
        <v>2</v>
      </c>
      <c r="C9303">
        <v>0.2</v>
      </c>
      <c r="D9303">
        <v>6.122999999999994</v>
      </c>
    </row>
    <row r="9304" spans="1:4" x14ac:dyDescent="0.35">
      <c r="A9304">
        <v>7.8719999999999999</v>
      </c>
      <c r="B9304">
        <v>3</v>
      </c>
      <c r="C9304">
        <v>0.2</v>
      </c>
      <c r="D9304">
        <v>0.88559999999999883</v>
      </c>
    </row>
    <row r="9305" spans="1:4" x14ac:dyDescent="0.35">
      <c r="A9305">
        <v>15.552000000000003</v>
      </c>
      <c r="B9305">
        <v>3</v>
      </c>
      <c r="C9305">
        <v>0.2</v>
      </c>
      <c r="D9305">
        <v>5.4432</v>
      </c>
    </row>
    <row r="9306" spans="1:4" x14ac:dyDescent="0.35">
      <c r="A9306">
        <v>1.4759999999999998</v>
      </c>
      <c r="B9306">
        <v>1</v>
      </c>
      <c r="C9306">
        <v>0.8</v>
      </c>
      <c r="D9306">
        <v>-2.2877999999999998</v>
      </c>
    </row>
    <row r="9307" spans="1:4" x14ac:dyDescent="0.35">
      <c r="A9307">
        <v>8.4</v>
      </c>
      <c r="B9307">
        <v>5</v>
      </c>
      <c r="C9307">
        <v>0</v>
      </c>
      <c r="D9307">
        <v>2.1840000000000002</v>
      </c>
    </row>
    <row r="9308" spans="1:4" x14ac:dyDescent="0.35">
      <c r="A9308">
        <v>6.56</v>
      </c>
      <c r="B9308">
        <v>2</v>
      </c>
      <c r="C9308">
        <v>0</v>
      </c>
      <c r="D9308">
        <v>1.9023999999999992</v>
      </c>
    </row>
    <row r="9309" spans="1:4" x14ac:dyDescent="0.35">
      <c r="A9309">
        <v>14.88</v>
      </c>
      <c r="B9309">
        <v>2</v>
      </c>
      <c r="C9309">
        <v>0</v>
      </c>
      <c r="D9309">
        <v>3.7200000000000006</v>
      </c>
    </row>
    <row r="9310" spans="1:4" x14ac:dyDescent="0.35">
      <c r="A9310">
        <v>45.48</v>
      </c>
      <c r="B9310">
        <v>4</v>
      </c>
      <c r="C9310">
        <v>0</v>
      </c>
      <c r="D9310">
        <v>15.917999999999999</v>
      </c>
    </row>
    <row r="9311" spans="1:4" x14ac:dyDescent="0.35">
      <c r="A9311">
        <v>25.44</v>
      </c>
      <c r="B9311">
        <v>6</v>
      </c>
      <c r="C9311">
        <v>0</v>
      </c>
      <c r="D9311">
        <v>9.9215999999999998</v>
      </c>
    </row>
    <row r="9312" spans="1:4" x14ac:dyDescent="0.35">
      <c r="A9312">
        <v>146.68800000000002</v>
      </c>
      <c r="B9312">
        <v>8</v>
      </c>
      <c r="C9312">
        <v>0.2</v>
      </c>
      <c r="D9312">
        <v>45.839999999999996</v>
      </c>
    </row>
    <row r="9313" spans="1:4" x14ac:dyDescent="0.35">
      <c r="A9313">
        <v>4.9280000000000008</v>
      </c>
      <c r="B9313">
        <v>2</v>
      </c>
      <c r="C9313">
        <v>0.2</v>
      </c>
      <c r="D9313">
        <v>1.7247999999999997</v>
      </c>
    </row>
    <row r="9314" spans="1:4" x14ac:dyDescent="0.35">
      <c r="A9314">
        <v>63.488</v>
      </c>
      <c r="B9314">
        <v>4</v>
      </c>
      <c r="C9314">
        <v>0.2</v>
      </c>
      <c r="D9314">
        <v>4.7616000000000014</v>
      </c>
    </row>
    <row r="9315" spans="1:4" x14ac:dyDescent="0.35">
      <c r="A9315">
        <v>418.32</v>
      </c>
      <c r="B9315">
        <v>7</v>
      </c>
      <c r="C9315">
        <v>0</v>
      </c>
      <c r="D9315">
        <v>117.12960000000004</v>
      </c>
    </row>
    <row r="9316" spans="1:4" x14ac:dyDescent="0.35">
      <c r="A9316">
        <v>123.858</v>
      </c>
      <c r="B9316">
        <v>2</v>
      </c>
      <c r="C9316">
        <v>0.1</v>
      </c>
      <c r="D9316">
        <v>46.790800000000004</v>
      </c>
    </row>
    <row r="9317" spans="1:4" x14ac:dyDescent="0.35">
      <c r="A9317">
        <v>118.78199999999998</v>
      </c>
      <c r="B9317">
        <v>3</v>
      </c>
      <c r="C9317">
        <v>0.4</v>
      </c>
      <c r="D9317">
        <v>-27.715799999999994</v>
      </c>
    </row>
    <row r="9318" spans="1:4" x14ac:dyDescent="0.35">
      <c r="A9318">
        <v>769.18400000000008</v>
      </c>
      <c r="B9318">
        <v>4</v>
      </c>
      <c r="C9318">
        <v>0.2</v>
      </c>
      <c r="D9318">
        <v>-163.45159999999996</v>
      </c>
    </row>
    <row r="9319" spans="1:4" x14ac:dyDescent="0.35">
      <c r="A9319">
        <v>47.904000000000003</v>
      </c>
      <c r="B9319">
        <v>1</v>
      </c>
      <c r="C9319">
        <v>0.2</v>
      </c>
      <c r="D9319">
        <v>-2.9940000000000015</v>
      </c>
    </row>
    <row r="9320" spans="1:4" x14ac:dyDescent="0.35">
      <c r="A9320">
        <v>13.36</v>
      </c>
      <c r="B9320">
        <v>2</v>
      </c>
      <c r="C9320">
        <v>0</v>
      </c>
      <c r="D9320">
        <v>6.4127999999999998</v>
      </c>
    </row>
    <row r="9321" spans="1:4" x14ac:dyDescent="0.35">
      <c r="A9321">
        <v>163.76400000000001</v>
      </c>
      <c r="B9321">
        <v>2</v>
      </c>
      <c r="C9321">
        <v>0.1</v>
      </c>
      <c r="D9321">
        <v>25.474399999999999</v>
      </c>
    </row>
    <row r="9322" spans="1:4" x14ac:dyDescent="0.35">
      <c r="A9322">
        <v>183.92</v>
      </c>
      <c r="B9322">
        <v>4</v>
      </c>
      <c r="C9322">
        <v>0</v>
      </c>
      <c r="D9322">
        <v>31.266399999999976</v>
      </c>
    </row>
    <row r="9323" spans="1:4" x14ac:dyDescent="0.35">
      <c r="A9323">
        <v>11.376000000000001</v>
      </c>
      <c r="B9323">
        <v>3</v>
      </c>
      <c r="C9323">
        <v>0.6</v>
      </c>
      <c r="D9323">
        <v>-5.6879999999999988</v>
      </c>
    </row>
    <row r="9324" spans="1:4" x14ac:dyDescent="0.35">
      <c r="A9324">
        <v>66.112000000000009</v>
      </c>
      <c r="B9324">
        <v>4</v>
      </c>
      <c r="C9324">
        <v>0.6</v>
      </c>
      <c r="D9324">
        <v>-84.292799999999986</v>
      </c>
    </row>
    <row r="9325" spans="1:4" x14ac:dyDescent="0.35">
      <c r="A9325">
        <v>211.04</v>
      </c>
      <c r="B9325">
        <v>8</v>
      </c>
      <c r="C9325">
        <v>0</v>
      </c>
      <c r="D9325">
        <v>97.078399999999988</v>
      </c>
    </row>
    <row r="9326" spans="1:4" x14ac:dyDescent="0.35">
      <c r="A9326">
        <v>594.81600000000003</v>
      </c>
      <c r="B9326">
        <v>2</v>
      </c>
      <c r="C9326">
        <v>0.2</v>
      </c>
      <c r="D9326">
        <v>59.481600000000014</v>
      </c>
    </row>
    <row r="9327" spans="1:4" x14ac:dyDescent="0.35">
      <c r="A9327">
        <v>72.960000000000008</v>
      </c>
      <c r="B9327">
        <v>3</v>
      </c>
      <c r="C9327">
        <v>0.2</v>
      </c>
      <c r="D9327">
        <v>23.711999999999996</v>
      </c>
    </row>
    <row r="9328" spans="1:4" x14ac:dyDescent="0.35">
      <c r="A9328">
        <v>80.959999999999994</v>
      </c>
      <c r="B9328">
        <v>4</v>
      </c>
      <c r="C9328">
        <v>0</v>
      </c>
      <c r="D9328">
        <v>34.812800000000003</v>
      </c>
    </row>
    <row r="9329" spans="1:4" x14ac:dyDescent="0.35">
      <c r="A9329">
        <v>455.71199999999999</v>
      </c>
      <c r="B9329">
        <v>2</v>
      </c>
      <c r="C9329">
        <v>0.2</v>
      </c>
      <c r="D9329">
        <v>34.178400000000011</v>
      </c>
    </row>
    <row r="9330" spans="1:4" x14ac:dyDescent="0.35">
      <c r="A9330">
        <v>25.98</v>
      </c>
      <c r="B9330">
        <v>1</v>
      </c>
      <c r="C9330">
        <v>0</v>
      </c>
      <c r="D9330">
        <v>7.2744</v>
      </c>
    </row>
    <row r="9331" spans="1:4" x14ac:dyDescent="0.35">
      <c r="A9331">
        <v>45.28</v>
      </c>
      <c r="B9331">
        <v>4</v>
      </c>
      <c r="C9331">
        <v>0</v>
      </c>
      <c r="D9331">
        <v>15.395199999999999</v>
      </c>
    </row>
    <row r="9332" spans="1:4" x14ac:dyDescent="0.35">
      <c r="A9332">
        <v>15.56</v>
      </c>
      <c r="B9332">
        <v>2</v>
      </c>
      <c r="C9332">
        <v>0</v>
      </c>
      <c r="D9332">
        <v>7.3132000000000001</v>
      </c>
    </row>
    <row r="9333" spans="1:4" x14ac:dyDescent="0.35">
      <c r="A9333">
        <v>859.2</v>
      </c>
      <c r="B9333">
        <v>3</v>
      </c>
      <c r="C9333">
        <v>0.2</v>
      </c>
      <c r="D9333">
        <v>75.180000000000064</v>
      </c>
    </row>
    <row r="9334" spans="1:4" x14ac:dyDescent="0.35">
      <c r="A9334">
        <v>195.68</v>
      </c>
      <c r="B9334">
        <v>4</v>
      </c>
      <c r="C9334">
        <v>0</v>
      </c>
      <c r="D9334">
        <v>50.876800000000003</v>
      </c>
    </row>
    <row r="9335" spans="1:4" x14ac:dyDescent="0.35">
      <c r="A9335">
        <v>14.2</v>
      </c>
      <c r="B9335">
        <v>4</v>
      </c>
      <c r="C9335">
        <v>0</v>
      </c>
      <c r="D9335">
        <v>6.6739999999999995</v>
      </c>
    </row>
    <row r="9336" spans="1:4" x14ac:dyDescent="0.35">
      <c r="A9336">
        <v>314.35199999999998</v>
      </c>
      <c r="B9336">
        <v>3</v>
      </c>
      <c r="C9336">
        <v>0.2</v>
      </c>
      <c r="D9336">
        <v>-15.71759999999999</v>
      </c>
    </row>
    <row r="9337" spans="1:4" x14ac:dyDescent="0.35">
      <c r="A9337">
        <v>4.6079999999999997</v>
      </c>
      <c r="B9337">
        <v>2</v>
      </c>
      <c r="C9337">
        <v>0.2</v>
      </c>
      <c r="D9337">
        <v>1.4975999999999996</v>
      </c>
    </row>
    <row r="9338" spans="1:4" x14ac:dyDescent="0.35">
      <c r="A9338">
        <v>17.899999999999999</v>
      </c>
      <c r="B9338">
        <v>5</v>
      </c>
      <c r="C9338">
        <v>0</v>
      </c>
      <c r="D9338">
        <v>8.7710000000000008</v>
      </c>
    </row>
    <row r="9339" spans="1:4" x14ac:dyDescent="0.35">
      <c r="A9339">
        <v>2.9920000000000004</v>
      </c>
      <c r="B9339">
        <v>1</v>
      </c>
      <c r="C9339">
        <v>0.2</v>
      </c>
      <c r="D9339">
        <v>1.1219999999999999</v>
      </c>
    </row>
    <row r="9340" spans="1:4" x14ac:dyDescent="0.35">
      <c r="A9340">
        <v>20.064</v>
      </c>
      <c r="B9340">
        <v>6</v>
      </c>
      <c r="C9340">
        <v>0.2</v>
      </c>
      <c r="D9340">
        <v>7.0223999999999993</v>
      </c>
    </row>
    <row r="9341" spans="1:4" x14ac:dyDescent="0.35">
      <c r="A9341">
        <v>146.72999999999999</v>
      </c>
      <c r="B9341">
        <v>3</v>
      </c>
      <c r="C9341">
        <v>0</v>
      </c>
      <c r="D9341">
        <v>68.963099999999997</v>
      </c>
    </row>
    <row r="9342" spans="1:4" x14ac:dyDescent="0.35">
      <c r="A9342">
        <v>18.75</v>
      </c>
      <c r="B9342">
        <v>5</v>
      </c>
      <c r="C9342">
        <v>0</v>
      </c>
      <c r="D9342">
        <v>9</v>
      </c>
    </row>
    <row r="9343" spans="1:4" x14ac:dyDescent="0.35">
      <c r="A9343">
        <v>117.57600000000002</v>
      </c>
      <c r="B9343">
        <v>3</v>
      </c>
      <c r="C9343">
        <v>0.2</v>
      </c>
      <c r="D9343">
        <v>11.757600000000011</v>
      </c>
    </row>
    <row r="9344" spans="1:4" x14ac:dyDescent="0.35">
      <c r="A9344">
        <v>51.184000000000012</v>
      </c>
      <c r="B9344">
        <v>7</v>
      </c>
      <c r="C9344">
        <v>0.2</v>
      </c>
      <c r="D9344">
        <v>19.193999999999999</v>
      </c>
    </row>
    <row r="9345" spans="1:4" x14ac:dyDescent="0.35">
      <c r="A9345">
        <v>455.97</v>
      </c>
      <c r="B9345">
        <v>5</v>
      </c>
      <c r="C9345">
        <v>0.4</v>
      </c>
      <c r="D9345">
        <v>-106.39299999999997</v>
      </c>
    </row>
    <row r="9346" spans="1:4" x14ac:dyDescent="0.35">
      <c r="A9346">
        <v>5.7150000000000016</v>
      </c>
      <c r="B9346">
        <v>5</v>
      </c>
      <c r="C9346">
        <v>0.7</v>
      </c>
      <c r="D9346">
        <v>-4.7625000000000011</v>
      </c>
    </row>
    <row r="9347" spans="1:4" x14ac:dyDescent="0.35">
      <c r="A9347">
        <v>57.593999999999994</v>
      </c>
      <c r="B9347">
        <v>1</v>
      </c>
      <c r="C9347">
        <v>0.4</v>
      </c>
      <c r="D9347">
        <v>-11.518799999999999</v>
      </c>
    </row>
    <row r="9348" spans="1:4" x14ac:dyDescent="0.35">
      <c r="A9348">
        <v>30.144000000000002</v>
      </c>
      <c r="B9348">
        <v>2</v>
      </c>
      <c r="C9348">
        <v>0.2</v>
      </c>
      <c r="D9348">
        <v>8.2896000000000001</v>
      </c>
    </row>
    <row r="9349" spans="1:4" x14ac:dyDescent="0.35">
      <c r="A9349">
        <v>899.43</v>
      </c>
      <c r="B9349">
        <v>5</v>
      </c>
      <c r="C9349">
        <v>0.3</v>
      </c>
      <c r="D9349">
        <v>-12.84900000000016</v>
      </c>
    </row>
    <row r="9350" spans="1:4" x14ac:dyDescent="0.35">
      <c r="A9350">
        <v>842.72</v>
      </c>
      <c r="B9350">
        <v>8</v>
      </c>
      <c r="C9350">
        <v>0</v>
      </c>
      <c r="D9350">
        <v>202.25279999999998</v>
      </c>
    </row>
    <row r="9351" spans="1:4" x14ac:dyDescent="0.35">
      <c r="A9351">
        <v>41.96</v>
      </c>
      <c r="B9351">
        <v>2</v>
      </c>
      <c r="C9351">
        <v>0</v>
      </c>
      <c r="D9351">
        <v>10.909600000000001</v>
      </c>
    </row>
    <row r="9352" spans="1:4" x14ac:dyDescent="0.35">
      <c r="A9352">
        <v>13.216000000000001</v>
      </c>
      <c r="B9352">
        <v>4</v>
      </c>
      <c r="C9352">
        <v>0.2</v>
      </c>
      <c r="D9352">
        <v>4.4603999999999999</v>
      </c>
    </row>
    <row r="9353" spans="1:4" x14ac:dyDescent="0.35">
      <c r="A9353">
        <v>184.75200000000001</v>
      </c>
      <c r="B9353">
        <v>3</v>
      </c>
      <c r="C9353">
        <v>0.2</v>
      </c>
      <c r="D9353">
        <v>-20.784600000000012</v>
      </c>
    </row>
    <row r="9354" spans="1:4" x14ac:dyDescent="0.35">
      <c r="A9354">
        <v>520.46399999999994</v>
      </c>
      <c r="B9354">
        <v>2</v>
      </c>
      <c r="C9354">
        <v>0.3</v>
      </c>
      <c r="D9354">
        <v>-14.870399999999961</v>
      </c>
    </row>
    <row r="9355" spans="1:4" x14ac:dyDescent="0.35">
      <c r="A9355">
        <v>11.423999999999999</v>
      </c>
      <c r="B9355">
        <v>3</v>
      </c>
      <c r="C9355">
        <v>0.2</v>
      </c>
      <c r="D9355">
        <v>3.7127999999999988</v>
      </c>
    </row>
    <row r="9356" spans="1:4" x14ac:dyDescent="0.35">
      <c r="A9356">
        <v>19.440000000000001</v>
      </c>
      <c r="B9356">
        <v>3</v>
      </c>
      <c r="C9356">
        <v>0</v>
      </c>
      <c r="D9356">
        <v>9.3312000000000008</v>
      </c>
    </row>
    <row r="9357" spans="1:4" x14ac:dyDescent="0.35">
      <c r="A9357">
        <v>3.64</v>
      </c>
      <c r="B9357">
        <v>2</v>
      </c>
      <c r="C9357">
        <v>0</v>
      </c>
      <c r="D9357">
        <v>1.0192000000000001</v>
      </c>
    </row>
    <row r="9358" spans="1:4" x14ac:dyDescent="0.35">
      <c r="A9358">
        <v>18.54</v>
      </c>
      <c r="B9358">
        <v>2</v>
      </c>
      <c r="C9358">
        <v>0</v>
      </c>
      <c r="D9358">
        <v>8.7137999999999991</v>
      </c>
    </row>
    <row r="9359" spans="1:4" x14ac:dyDescent="0.35">
      <c r="A9359">
        <v>43.120000000000005</v>
      </c>
      <c r="B9359">
        <v>5</v>
      </c>
      <c r="C9359">
        <v>0.2</v>
      </c>
      <c r="D9359">
        <v>15.091999999999995</v>
      </c>
    </row>
    <row r="9360" spans="1:4" x14ac:dyDescent="0.35">
      <c r="A9360">
        <v>313.72199999999998</v>
      </c>
      <c r="B9360">
        <v>3</v>
      </c>
      <c r="C9360">
        <v>0.4</v>
      </c>
      <c r="D9360">
        <v>-99.34529999999998</v>
      </c>
    </row>
    <row r="9361" spans="1:4" x14ac:dyDescent="0.35">
      <c r="A9361">
        <v>45.98</v>
      </c>
      <c r="B9361">
        <v>1</v>
      </c>
      <c r="C9361">
        <v>0</v>
      </c>
      <c r="D9361">
        <v>7.816599999999994</v>
      </c>
    </row>
    <row r="9362" spans="1:4" x14ac:dyDescent="0.35">
      <c r="A9362">
        <v>428.68</v>
      </c>
      <c r="B9362">
        <v>7</v>
      </c>
      <c r="C9362">
        <v>0</v>
      </c>
      <c r="D9362">
        <v>0</v>
      </c>
    </row>
    <row r="9363" spans="1:4" x14ac:dyDescent="0.35">
      <c r="A9363">
        <v>30.576000000000001</v>
      </c>
      <c r="B9363">
        <v>6</v>
      </c>
      <c r="C9363">
        <v>0.2</v>
      </c>
      <c r="D9363">
        <v>10.3194</v>
      </c>
    </row>
    <row r="9364" spans="1:4" x14ac:dyDescent="0.35">
      <c r="A9364">
        <v>13.020000000000001</v>
      </c>
      <c r="B9364">
        <v>7</v>
      </c>
      <c r="C9364">
        <v>0</v>
      </c>
      <c r="D9364">
        <v>0.3906000000000005</v>
      </c>
    </row>
    <row r="9365" spans="1:4" x14ac:dyDescent="0.35">
      <c r="A9365">
        <v>22.14</v>
      </c>
      <c r="B9365">
        <v>3</v>
      </c>
      <c r="C9365">
        <v>0</v>
      </c>
      <c r="D9365">
        <v>6.4205999999999976</v>
      </c>
    </row>
    <row r="9366" spans="1:4" x14ac:dyDescent="0.35">
      <c r="A9366">
        <v>359.32</v>
      </c>
      <c r="B9366">
        <v>4</v>
      </c>
      <c r="C9366">
        <v>0</v>
      </c>
      <c r="D9366">
        <v>7.1863999999999919</v>
      </c>
    </row>
    <row r="9367" spans="1:4" x14ac:dyDescent="0.35">
      <c r="A9367">
        <v>11.56</v>
      </c>
      <c r="B9367">
        <v>2</v>
      </c>
      <c r="C9367">
        <v>0</v>
      </c>
      <c r="D9367">
        <v>5.6644000000000005</v>
      </c>
    </row>
    <row r="9368" spans="1:4" x14ac:dyDescent="0.35">
      <c r="A9368">
        <v>68.48</v>
      </c>
      <c r="B9368">
        <v>2</v>
      </c>
      <c r="C9368">
        <v>0.2</v>
      </c>
      <c r="D9368">
        <v>25.679999999999996</v>
      </c>
    </row>
    <row r="9369" spans="1:4" x14ac:dyDescent="0.35">
      <c r="A9369">
        <v>1676.88</v>
      </c>
      <c r="B9369">
        <v>6</v>
      </c>
      <c r="C9369">
        <v>0</v>
      </c>
      <c r="D9369">
        <v>83.843999999999937</v>
      </c>
    </row>
    <row r="9370" spans="1:4" x14ac:dyDescent="0.35">
      <c r="A9370">
        <v>37.94</v>
      </c>
      <c r="B9370">
        <v>2</v>
      </c>
      <c r="C9370">
        <v>0</v>
      </c>
      <c r="D9370">
        <v>18.211199999999998</v>
      </c>
    </row>
    <row r="9371" spans="1:4" x14ac:dyDescent="0.35">
      <c r="A9371">
        <v>272.96999999999997</v>
      </c>
      <c r="B9371">
        <v>3</v>
      </c>
      <c r="C9371">
        <v>0</v>
      </c>
      <c r="D9371">
        <v>43.675200000000018</v>
      </c>
    </row>
    <row r="9372" spans="1:4" x14ac:dyDescent="0.35">
      <c r="A9372">
        <v>41.568000000000005</v>
      </c>
      <c r="B9372">
        <v>4</v>
      </c>
      <c r="C9372">
        <v>0.2</v>
      </c>
      <c r="D9372">
        <v>-4.1568000000000023</v>
      </c>
    </row>
    <row r="9373" spans="1:4" x14ac:dyDescent="0.35">
      <c r="A9373">
        <v>317.05799999999999</v>
      </c>
      <c r="B9373">
        <v>3</v>
      </c>
      <c r="C9373">
        <v>0.3</v>
      </c>
      <c r="D9373">
        <v>-86.058600000000013</v>
      </c>
    </row>
    <row r="9374" spans="1:4" x14ac:dyDescent="0.35">
      <c r="A9374">
        <v>8.0399999999999991</v>
      </c>
      <c r="B9374">
        <v>5</v>
      </c>
      <c r="C9374">
        <v>0.2</v>
      </c>
      <c r="D9374">
        <v>2.9144999999999994</v>
      </c>
    </row>
    <row r="9375" spans="1:4" x14ac:dyDescent="0.35">
      <c r="A9375">
        <v>419.94399999999996</v>
      </c>
      <c r="B9375">
        <v>7</v>
      </c>
      <c r="C9375">
        <v>0.2</v>
      </c>
      <c r="D9375">
        <v>52.492999999999967</v>
      </c>
    </row>
    <row r="9376" spans="1:4" x14ac:dyDescent="0.35">
      <c r="A9376">
        <v>61.38</v>
      </c>
      <c r="B9376">
        <v>6</v>
      </c>
      <c r="C9376">
        <v>0</v>
      </c>
      <c r="D9376">
        <v>15.958800000000004</v>
      </c>
    </row>
    <row r="9377" spans="1:4" x14ac:dyDescent="0.35">
      <c r="A9377">
        <v>50</v>
      </c>
      <c r="B9377">
        <v>2</v>
      </c>
      <c r="C9377">
        <v>0</v>
      </c>
      <c r="D9377">
        <v>10.5</v>
      </c>
    </row>
    <row r="9378" spans="1:4" x14ac:dyDescent="0.35">
      <c r="A9378">
        <v>31.799999999999997</v>
      </c>
      <c r="B9378">
        <v>3</v>
      </c>
      <c r="C9378">
        <v>0</v>
      </c>
      <c r="D9378">
        <v>13.674000000000003</v>
      </c>
    </row>
    <row r="9379" spans="1:4" x14ac:dyDescent="0.35">
      <c r="A9379">
        <v>32.56</v>
      </c>
      <c r="B9379">
        <v>2</v>
      </c>
      <c r="C9379">
        <v>0</v>
      </c>
      <c r="D9379">
        <v>8.465600000000002</v>
      </c>
    </row>
    <row r="9380" spans="1:4" x14ac:dyDescent="0.35">
      <c r="A9380">
        <v>7.0720000000000001</v>
      </c>
      <c r="B9380">
        <v>2</v>
      </c>
      <c r="C9380">
        <v>0.2</v>
      </c>
      <c r="D9380">
        <v>2.3868</v>
      </c>
    </row>
    <row r="9381" spans="1:4" x14ac:dyDescent="0.35">
      <c r="A9381">
        <v>45.527999999999999</v>
      </c>
      <c r="B9381">
        <v>3</v>
      </c>
      <c r="C9381">
        <v>0.2</v>
      </c>
      <c r="D9381">
        <v>15.934799999999997</v>
      </c>
    </row>
    <row r="9382" spans="1:4" x14ac:dyDescent="0.35">
      <c r="A9382">
        <v>64.784000000000006</v>
      </c>
      <c r="B9382">
        <v>1</v>
      </c>
      <c r="C9382">
        <v>0.2</v>
      </c>
      <c r="D9382">
        <v>6.4784000000000042</v>
      </c>
    </row>
    <row r="9383" spans="1:4" x14ac:dyDescent="0.35">
      <c r="A9383">
        <v>424.27200000000005</v>
      </c>
      <c r="B9383">
        <v>2</v>
      </c>
      <c r="C9383">
        <v>0.2</v>
      </c>
      <c r="D9383">
        <v>-10.60680000000005</v>
      </c>
    </row>
    <row r="9384" spans="1:4" x14ac:dyDescent="0.35">
      <c r="A9384">
        <v>1.3440000000000001</v>
      </c>
      <c r="B9384">
        <v>1</v>
      </c>
      <c r="C9384">
        <v>0.2</v>
      </c>
      <c r="D9384">
        <v>0.504</v>
      </c>
    </row>
    <row r="9385" spans="1:4" x14ac:dyDescent="0.35">
      <c r="A9385">
        <v>83.920000000000016</v>
      </c>
      <c r="B9385">
        <v>5</v>
      </c>
      <c r="C9385">
        <v>0.2</v>
      </c>
      <c r="D9385">
        <v>-1.049000000000003</v>
      </c>
    </row>
    <row r="9386" spans="1:4" x14ac:dyDescent="0.35">
      <c r="A9386">
        <v>25.92</v>
      </c>
      <c r="B9386">
        <v>4</v>
      </c>
      <c r="C9386">
        <v>0</v>
      </c>
      <c r="D9386">
        <v>12.441600000000001</v>
      </c>
    </row>
    <row r="9387" spans="1:4" x14ac:dyDescent="0.35">
      <c r="A9387">
        <v>120.57600000000001</v>
      </c>
      <c r="B9387">
        <v>8</v>
      </c>
      <c r="C9387">
        <v>0.2</v>
      </c>
      <c r="D9387">
        <v>33.1584</v>
      </c>
    </row>
    <row r="9388" spans="1:4" x14ac:dyDescent="0.35">
      <c r="A9388">
        <v>79.92</v>
      </c>
      <c r="B9388">
        <v>4</v>
      </c>
      <c r="C9388">
        <v>0</v>
      </c>
      <c r="D9388">
        <v>37.562399999999997</v>
      </c>
    </row>
    <row r="9389" spans="1:4" x14ac:dyDescent="0.35">
      <c r="A9389">
        <v>12.28</v>
      </c>
      <c r="B9389">
        <v>1</v>
      </c>
      <c r="C9389">
        <v>0</v>
      </c>
      <c r="D9389">
        <v>5.7715999999999994</v>
      </c>
    </row>
    <row r="9390" spans="1:4" x14ac:dyDescent="0.35">
      <c r="A9390">
        <v>542.93999999999994</v>
      </c>
      <c r="B9390">
        <v>3</v>
      </c>
      <c r="C9390">
        <v>0</v>
      </c>
      <c r="D9390">
        <v>152.02319999999997</v>
      </c>
    </row>
    <row r="9391" spans="1:4" x14ac:dyDescent="0.35">
      <c r="A9391">
        <v>2.04</v>
      </c>
      <c r="B9391">
        <v>1</v>
      </c>
      <c r="C9391">
        <v>0</v>
      </c>
      <c r="D9391">
        <v>0.95879999999999987</v>
      </c>
    </row>
    <row r="9392" spans="1:4" x14ac:dyDescent="0.35">
      <c r="A9392">
        <v>228.92</v>
      </c>
      <c r="B9392">
        <v>5</v>
      </c>
      <c r="C9392">
        <v>0.2</v>
      </c>
      <c r="D9392">
        <v>14.307499999999997</v>
      </c>
    </row>
    <row r="9393" spans="1:4" x14ac:dyDescent="0.35">
      <c r="A9393">
        <v>7.9920000000000009</v>
      </c>
      <c r="B9393">
        <v>1</v>
      </c>
      <c r="C9393">
        <v>0.2</v>
      </c>
      <c r="D9393">
        <v>2.5973999999999995</v>
      </c>
    </row>
    <row r="9394" spans="1:4" x14ac:dyDescent="0.35">
      <c r="A9394">
        <v>582.33600000000001</v>
      </c>
      <c r="B9394">
        <v>8</v>
      </c>
      <c r="C9394">
        <v>0.2</v>
      </c>
      <c r="D9394">
        <v>-29.116799999999955</v>
      </c>
    </row>
    <row r="9395" spans="1:4" x14ac:dyDescent="0.35">
      <c r="A9395">
        <v>629.94999999999993</v>
      </c>
      <c r="B9395">
        <v>5</v>
      </c>
      <c r="C9395">
        <v>0</v>
      </c>
      <c r="D9395">
        <v>157.48750000000001</v>
      </c>
    </row>
    <row r="9396" spans="1:4" x14ac:dyDescent="0.35">
      <c r="A9396">
        <v>631.78200000000004</v>
      </c>
      <c r="B9396">
        <v>2</v>
      </c>
      <c r="C9396">
        <v>0.1</v>
      </c>
      <c r="D9396">
        <v>140.39599999999993</v>
      </c>
    </row>
    <row r="9397" spans="1:4" x14ac:dyDescent="0.35">
      <c r="A9397">
        <v>801.5680000000001</v>
      </c>
      <c r="B9397">
        <v>2</v>
      </c>
      <c r="C9397">
        <v>0.2</v>
      </c>
      <c r="D9397">
        <v>-10.019600000000054</v>
      </c>
    </row>
    <row r="9398" spans="1:4" x14ac:dyDescent="0.35">
      <c r="A9398">
        <v>75.179999999999993</v>
      </c>
      <c r="B9398">
        <v>6</v>
      </c>
      <c r="C9398">
        <v>0</v>
      </c>
      <c r="D9398">
        <v>35.334599999999995</v>
      </c>
    </row>
    <row r="9399" spans="1:4" x14ac:dyDescent="0.35">
      <c r="A9399">
        <v>30.98</v>
      </c>
      <c r="B9399">
        <v>1</v>
      </c>
      <c r="C9399">
        <v>0</v>
      </c>
      <c r="D9399">
        <v>8.0548000000000002</v>
      </c>
    </row>
    <row r="9400" spans="1:4" x14ac:dyDescent="0.35">
      <c r="A9400">
        <v>1349.91</v>
      </c>
      <c r="B9400">
        <v>9</v>
      </c>
      <c r="C9400">
        <v>0</v>
      </c>
      <c r="D9400">
        <v>661.45590000000004</v>
      </c>
    </row>
    <row r="9401" spans="1:4" x14ac:dyDescent="0.35">
      <c r="A9401">
        <v>14.111999999999998</v>
      </c>
      <c r="B9401">
        <v>6</v>
      </c>
      <c r="C9401">
        <v>0.2</v>
      </c>
      <c r="D9401">
        <v>1.2348000000000008</v>
      </c>
    </row>
    <row r="9402" spans="1:4" x14ac:dyDescent="0.35">
      <c r="A9402">
        <v>31.12</v>
      </c>
      <c r="B9402">
        <v>4</v>
      </c>
      <c r="C9402">
        <v>0</v>
      </c>
      <c r="D9402">
        <v>14.6264</v>
      </c>
    </row>
    <row r="9403" spans="1:4" x14ac:dyDescent="0.35">
      <c r="A9403">
        <v>4.2720000000000002</v>
      </c>
      <c r="B9403">
        <v>2</v>
      </c>
      <c r="C9403">
        <v>0.2</v>
      </c>
      <c r="D9403">
        <v>0.96119999999999983</v>
      </c>
    </row>
    <row r="9404" spans="1:4" x14ac:dyDescent="0.35">
      <c r="A9404">
        <v>209.148</v>
      </c>
      <c r="B9404">
        <v>2</v>
      </c>
      <c r="C9404">
        <v>0.4</v>
      </c>
      <c r="D9404">
        <v>-66.230199999999996</v>
      </c>
    </row>
    <row r="9405" spans="1:4" x14ac:dyDescent="0.35">
      <c r="A9405">
        <v>1591.02</v>
      </c>
      <c r="B9405">
        <v>6</v>
      </c>
      <c r="C9405">
        <v>0</v>
      </c>
      <c r="D9405">
        <v>286.38359999999989</v>
      </c>
    </row>
    <row r="9406" spans="1:4" x14ac:dyDescent="0.35">
      <c r="A9406">
        <v>7.92</v>
      </c>
      <c r="B9406">
        <v>5</v>
      </c>
      <c r="C9406">
        <v>0.2</v>
      </c>
      <c r="D9406">
        <v>1.6829999999999994</v>
      </c>
    </row>
    <row r="9407" spans="1:4" x14ac:dyDescent="0.35">
      <c r="A9407">
        <v>574.91</v>
      </c>
      <c r="B9407">
        <v>2</v>
      </c>
      <c r="C9407">
        <v>0.3</v>
      </c>
      <c r="D9407">
        <v>156.04699999999997</v>
      </c>
    </row>
    <row r="9408" spans="1:4" x14ac:dyDescent="0.35">
      <c r="A9408">
        <v>8.4480000000000004</v>
      </c>
      <c r="B9408">
        <v>2</v>
      </c>
      <c r="C9408">
        <v>0.2</v>
      </c>
      <c r="D9408">
        <v>2.6399999999999997</v>
      </c>
    </row>
    <row r="9409" spans="1:4" x14ac:dyDescent="0.35">
      <c r="A9409">
        <v>1071</v>
      </c>
      <c r="B9409">
        <v>9</v>
      </c>
      <c r="C9409">
        <v>0</v>
      </c>
      <c r="D9409">
        <v>171.36000000000007</v>
      </c>
    </row>
    <row r="9410" spans="1:4" x14ac:dyDescent="0.35">
      <c r="A9410">
        <v>12.07</v>
      </c>
      <c r="B9410">
        <v>1</v>
      </c>
      <c r="C9410">
        <v>0</v>
      </c>
      <c r="D9410">
        <v>3.9831000000000003</v>
      </c>
    </row>
    <row r="9411" spans="1:4" x14ac:dyDescent="0.35">
      <c r="A9411">
        <v>3.2730000000000006</v>
      </c>
      <c r="B9411">
        <v>1</v>
      </c>
      <c r="C9411">
        <v>0.7</v>
      </c>
      <c r="D9411">
        <v>-2.5092999999999996</v>
      </c>
    </row>
    <row r="9412" spans="1:4" x14ac:dyDescent="0.35">
      <c r="A9412">
        <v>87.92</v>
      </c>
      <c r="B9412">
        <v>5</v>
      </c>
      <c r="C9412">
        <v>0.2</v>
      </c>
      <c r="D9412">
        <v>15.385999999999999</v>
      </c>
    </row>
    <row r="9413" spans="1:4" x14ac:dyDescent="0.35">
      <c r="A9413">
        <v>104.69600000000001</v>
      </c>
      <c r="B9413">
        <v>1</v>
      </c>
      <c r="C9413">
        <v>0.2</v>
      </c>
      <c r="D9413">
        <v>6.5434999999999981</v>
      </c>
    </row>
    <row r="9414" spans="1:4" x14ac:dyDescent="0.35">
      <c r="A9414">
        <v>2803.92</v>
      </c>
      <c r="B9414">
        <v>5</v>
      </c>
      <c r="C9414">
        <v>0.2</v>
      </c>
      <c r="D9414">
        <v>0</v>
      </c>
    </row>
    <row r="9415" spans="1:4" x14ac:dyDescent="0.35">
      <c r="A9415">
        <v>6.8159999999999981</v>
      </c>
      <c r="B9415">
        <v>2</v>
      </c>
      <c r="C9415">
        <v>0.8</v>
      </c>
      <c r="D9415">
        <v>-11.587200000000003</v>
      </c>
    </row>
    <row r="9416" spans="1:4" x14ac:dyDescent="0.35">
      <c r="A9416">
        <v>249.58400000000003</v>
      </c>
      <c r="B9416">
        <v>2</v>
      </c>
      <c r="C9416">
        <v>0.2</v>
      </c>
      <c r="D9416">
        <v>15.598999999999997</v>
      </c>
    </row>
    <row r="9417" spans="1:4" x14ac:dyDescent="0.35">
      <c r="A9417">
        <v>17.940000000000001</v>
      </c>
      <c r="B9417">
        <v>3</v>
      </c>
      <c r="C9417">
        <v>0</v>
      </c>
      <c r="D9417">
        <v>8.7906000000000013</v>
      </c>
    </row>
    <row r="9418" spans="1:4" x14ac:dyDescent="0.35">
      <c r="A9418">
        <v>10.11</v>
      </c>
      <c r="B9418">
        <v>3</v>
      </c>
      <c r="C9418">
        <v>0</v>
      </c>
      <c r="D9418">
        <v>3.2351999999999994</v>
      </c>
    </row>
    <row r="9419" spans="1:4" x14ac:dyDescent="0.35">
      <c r="A9419">
        <v>10.368000000000002</v>
      </c>
      <c r="B9419">
        <v>2</v>
      </c>
      <c r="C9419">
        <v>0.2</v>
      </c>
      <c r="D9419">
        <v>3.6288</v>
      </c>
    </row>
    <row r="9420" spans="1:4" x14ac:dyDescent="0.35">
      <c r="A9420">
        <v>11.952000000000002</v>
      </c>
      <c r="B9420">
        <v>3</v>
      </c>
      <c r="C9420">
        <v>0.2</v>
      </c>
      <c r="D9420">
        <v>4.0338000000000003</v>
      </c>
    </row>
    <row r="9421" spans="1:4" x14ac:dyDescent="0.35">
      <c r="A9421">
        <v>15.223999999999997</v>
      </c>
      <c r="B9421">
        <v>2</v>
      </c>
      <c r="C9421">
        <v>0.8</v>
      </c>
      <c r="D9421">
        <v>-38.821200000000012</v>
      </c>
    </row>
    <row r="9422" spans="1:4" x14ac:dyDescent="0.35">
      <c r="A9422">
        <v>21.983999999999995</v>
      </c>
      <c r="B9422">
        <v>6</v>
      </c>
      <c r="C9422">
        <v>0.8</v>
      </c>
      <c r="D9422">
        <v>-56.059200000000011</v>
      </c>
    </row>
    <row r="9423" spans="1:4" x14ac:dyDescent="0.35">
      <c r="A9423">
        <v>604.75199999999995</v>
      </c>
      <c r="B9423">
        <v>6</v>
      </c>
      <c r="C9423">
        <v>0.2</v>
      </c>
      <c r="D9423">
        <v>60.475200000000058</v>
      </c>
    </row>
    <row r="9424" spans="1:4" x14ac:dyDescent="0.35">
      <c r="A9424">
        <v>40.700000000000003</v>
      </c>
      <c r="B9424">
        <v>5</v>
      </c>
      <c r="C9424">
        <v>0</v>
      </c>
      <c r="D9424">
        <v>11.802999999999999</v>
      </c>
    </row>
    <row r="9425" spans="1:4" x14ac:dyDescent="0.35">
      <c r="A9425">
        <v>302.37599999999998</v>
      </c>
      <c r="B9425">
        <v>3</v>
      </c>
      <c r="C9425">
        <v>0.2</v>
      </c>
      <c r="D9425">
        <v>37.796999999999997</v>
      </c>
    </row>
    <row r="9426" spans="1:4" x14ac:dyDescent="0.35">
      <c r="A9426">
        <v>45</v>
      </c>
      <c r="B9426">
        <v>3</v>
      </c>
      <c r="C9426">
        <v>0</v>
      </c>
      <c r="D9426">
        <v>4.9500000000000011</v>
      </c>
    </row>
    <row r="9427" spans="1:4" x14ac:dyDescent="0.35">
      <c r="A9427">
        <v>3785.2920000000004</v>
      </c>
      <c r="B9427">
        <v>6</v>
      </c>
      <c r="C9427">
        <v>0.1</v>
      </c>
      <c r="D9427">
        <v>420.58800000000019</v>
      </c>
    </row>
    <row r="9428" spans="1:4" x14ac:dyDescent="0.35">
      <c r="A9428">
        <v>35.4</v>
      </c>
      <c r="B9428">
        <v>5</v>
      </c>
      <c r="C9428">
        <v>0</v>
      </c>
      <c r="D9428">
        <v>13.452000000000002</v>
      </c>
    </row>
    <row r="9429" spans="1:4" x14ac:dyDescent="0.35">
      <c r="A9429">
        <v>199.89999999999998</v>
      </c>
      <c r="B9429">
        <v>5</v>
      </c>
      <c r="C9429">
        <v>0</v>
      </c>
      <c r="D9429">
        <v>39.97999999999999</v>
      </c>
    </row>
    <row r="9430" spans="1:4" x14ac:dyDescent="0.35">
      <c r="A9430">
        <v>1212.9599999999998</v>
      </c>
      <c r="B9430">
        <v>8</v>
      </c>
      <c r="C9430">
        <v>0.3</v>
      </c>
      <c r="D9430">
        <v>-69.311999999999898</v>
      </c>
    </row>
    <row r="9431" spans="1:4" x14ac:dyDescent="0.35">
      <c r="A9431">
        <v>1099.96</v>
      </c>
      <c r="B9431">
        <v>5</v>
      </c>
      <c r="C9431">
        <v>0.2</v>
      </c>
      <c r="D9431">
        <v>82.496999999999957</v>
      </c>
    </row>
    <row r="9432" spans="1:4" x14ac:dyDescent="0.35">
      <c r="A9432">
        <v>103.48100000000001</v>
      </c>
      <c r="B9432">
        <v>1</v>
      </c>
      <c r="C9432">
        <v>0.3</v>
      </c>
      <c r="D9432">
        <v>-16.261300000000006</v>
      </c>
    </row>
    <row r="9433" spans="1:4" x14ac:dyDescent="0.35">
      <c r="A9433">
        <v>5.9039999999999999</v>
      </c>
      <c r="B9433">
        <v>2</v>
      </c>
      <c r="C9433">
        <v>0.2</v>
      </c>
      <c r="D9433">
        <v>1.9925999999999999</v>
      </c>
    </row>
    <row r="9434" spans="1:4" x14ac:dyDescent="0.35">
      <c r="A9434">
        <v>30.080000000000002</v>
      </c>
      <c r="B9434">
        <v>2</v>
      </c>
      <c r="C9434">
        <v>0.2</v>
      </c>
      <c r="D9434">
        <v>-5.2640000000000002</v>
      </c>
    </row>
    <row r="9435" spans="1:4" x14ac:dyDescent="0.35">
      <c r="A9435">
        <v>36.288000000000011</v>
      </c>
      <c r="B9435">
        <v>7</v>
      </c>
      <c r="C9435">
        <v>0.2</v>
      </c>
      <c r="D9435">
        <v>12.700800000000001</v>
      </c>
    </row>
    <row r="9436" spans="1:4" x14ac:dyDescent="0.35">
      <c r="A9436">
        <v>10.272000000000002</v>
      </c>
      <c r="B9436">
        <v>3</v>
      </c>
      <c r="C9436">
        <v>0.2</v>
      </c>
      <c r="D9436">
        <v>1.1555999999999984</v>
      </c>
    </row>
    <row r="9437" spans="1:4" x14ac:dyDescent="0.35">
      <c r="A9437">
        <v>252.8</v>
      </c>
      <c r="B9437">
        <v>4</v>
      </c>
      <c r="C9437">
        <v>0.2</v>
      </c>
      <c r="D9437">
        <v>-31.600000000000037</v>
      </c>
    </row>
    <row r="9438" spans="1:4" x14ac:dyDescent="0.35">
      <c r="A9438">
        <v>2.9460000000000006</v>
      </c>
      <c r="B9438">
        <v>2</v>
      </c>
      <c r="C9438">
        <v>0.7</v>
      </c>
      <c r="D9438">
        <v>-2.0621999999999998</v>
      </c>
    </row>
    <row r="9439" spans="1:4" x14ac:dyDescent="0.35">
      <c r="A9439">
        <v>12.96</v>
      </c>
      <c r="B9439">
        <v>2</v>
      </c>
      <c r="C9439">
        <v>0</v>
      </c>
      <c r="D9439">
        <v>6.2208000000000006</v>
      </c>
    </row>
    <row r="9440" spans="1:4" x14ac:dyDescent="0.35">
      <c r="A9440">
        <v>285.57599999999996</v>
      </c>
      <c r="B9440">
        <v>4</v>
      </c>
      <c r="C9440">
        <v>0.4</v>
      </c>
      <c r="D9440">
        <v>-57.115200000000016</v>
      </c>
    </row>
    <row r="9441" spans="1:4" x14ac:dyDescent="0.35">
      <c r="A9441">
        <v>22.240000000000002</v>
      </c>
      <c r="B9441">
        <v>2</v>
      </c>
      <c r="C9441">
        <v>0.2</v>
      </c>
      <c r="D9441">
        <v>2.5019999999999971</v>
      </c>
    </row>
    <row r="9442" spans="1:4" x14ac:dyDescent="0.35">
      <c r="A9442">
        <v>14.62</v>
      </c>
      <c r="B9442">
        <v>2</v>
      </c>
      <c r="C9442">
        <v>0</v>
      </c>
      <c r="D9442">
        <v>6.7251999999999992</v>
      </c>
    </row>
    <row r="9443" spans="1:4" x14ac:dyDescent="0.35">
      <c r="A9443">
        <v>48.36</v>
      </c>
      <c r="B9443">
        <v>5</v>
      </c>
      <c r="C9443">
        <v>0.2</v>
      </c>
      <c r="D9443">
        <v>6.0449999999999946</v>
      </c>
    </row>
    <row r="9444" spans="1:4" x14ac:dyDescent="0.35">
      <c r="A9444">
        <v>16.256</v>
      </c>
      <c r="B9444">
        <v>2</v>
      </c>
      <c r="C9444">
        <v>0.2</v>
      </c>
      <c r="D9444">
        <v>1.2192000000000007</v>
      </c>
    </row>
    <row r="9445" spans="1:4" x14ac:dyDescent="0.35">
      <c r="A9445">
        <v>219.18400000000003</v>
      </c>
      <c r="B9445">
        <v>2</v>
      </c>
      <c r="C9445">
        <v>0.2</v>
      </c>
      <c r="D9445">
        <v>19.178600000000003</v>
      </c>
    </row>
    <row r="9446" spans="1:4" x14ac:dyDescent="0.35">
      <c r="A9446">
        <v>95.84</v>
      </c>
      <c r="B9446">
        <v>4</v>
      </c>
      <c r="C9446">
        <v>0.2</v>
      </c>
      <c r="D9446">
        <v>34.741999999999997</v>
      </c>
    </row>
    <row r="9447" spans="1:4" x14ac:dyDescent="0.35">
      <c r="A9447">
        <v>12.39</v>
      </c>
      <c r="B9447">
        <v>3</v>
      </c>
      <c r="C9447">
        <v>0</v>
      </c>
      <c r="D9447">
        <v>5.6993999999999998</v>
      </c>
    </row>
    <row r="9448" spans="1:4" x14ac:dyDescent="0.35">
      <c r="A9448">
        <v>35.880000000000003</v>
      </c>
      <c r="B9448">
        <v>6</v>
      </c>
      <c r="C9448">
        <v>0</v>
      </c>
      <c r="D9448">
        <v>16.146000000000001</v>
      </c>
    </row>
    <row r="9449" spans="1:4" x14ac:dyDescent="0.35">
      <c r="A9449">
        <v>477.29999999999995</v>
      </c>
      <c r="B9449">
        <v>5</v>
      </c>
      <c r="C9449">
        <v>0</v>
      </c>
      <c r="D9449">
        <v>138.41699999999997</v>
      </c>
    </row>
    <row r="9450" spans="1:4" x14ac:dyDescent="0.35">
      <c r="A9450">
        <v>12.32</v>
      </c>
      <c r="B9450">
        <v>4</v>
      </c>
      <c r="C9450">
        <v>0</v>
      </c>
      <c r="D9450">
        <v>5.9135999999999997</v>
      </c>
    </row>
    <row r="9451" spans="1:4" x14ac:dyDescent="0.35">
      <c r="A9451">
        <v>8.6080000000000005</v>
      </c>
      <c r="B9451">
        <v>2</v>
      </c>
      <c r="C9451">
        <v>0.2</v>
      </c>
      <c r="D9451">
        <v>3.0127999999999995</v>
      </c>
    </row>
    <row r="9452" spans="1:4" x14ac:dyDescent="0.35">
      <c r="A9452">
        <v>136.26</v>
      </c>
      <c r="B9452">
        <v>9</v>
      </c>
      <c r="C9452">
        <v>0</v>
      </c>
      <c r="D9452">
        <v>5.4503999999999913</v>
      </c>
    </row>
    <row r="9453" spans="1:4" x14ac:dyDescent="0.35">
      <c r="A9453">
        <v>186.14999999999998</v>
      </c>
      <c r="B9453">
        <v>3</v>
      </c>
      <c r="C9453">
        <v>0</v>
      </c>
      <c r="D9453">
        <v>55.844999999999985</v>
      </c>
    </row>
    <row r="9454" spans="1:4" x14ac:dyDescent="0.35">
      <c r="A9454">
        <v>81.792000000000002</v>
      </c>
      <c r="B9454">
        <v>6</v>
      </c>
      <c r="C9454">
        <v>0.2</v>
      </c>
      <c r="D9454">
        <v>26.582399999999986</v>
      </c>
    </row>
    <row r="9455" spans="1:4" x14ac:dyDescent="0.35">
      <c r="A9455">
        <v>47.19</v>
      </c>
      <c r="B9455">
        <v>3</v>
      </c>
      <c r="C9455">
        <v>0</v>
      </c>
      <c r="D9455">
        <v>13.685099999999995</v>
      </c>
    </row>
    <row r="9456" spans="1:4" x14ac:dyDescent="0.35">
      <c r="A9456">
        <v>36.783999999999999</v>
      </c>
      <c r="B9456">
        <v>2</v>
      </c>
      <c r="C9456">
        <v>0.2</v>
      </c>
      <c r="D9456">
        <v>-8.2763999999999971</v>
      </c>
    </row>
    <row r="9457" spans="1:4" x14ac:dyDescent="0.35">
      <c r="A9457">
        <v>91.474999999999994</v>
      </c>
      <c r="B9457">
        <v>1</v>
      </c>
      <c r="C9457">
        <v>0.5</v>
      </c>
      <c r="D9457">
        <v>-1.8294999999999959</v>
      </c>
    </row>
    <row r="9458" spans="1:4" x14ac:dyDescent="0.35">
      <c r="A9458">
        <v>27.192</v>
      </c>
      <c r="B9458">
        <v>3</v>
      </c>
      <c r="C9458">
        <v>0.2</v>
      </c>
      <c r="D9458">
        <v>0.33989999999999654</v>
      </c>
    </row>
    <row r="9459" spans="1:4" x14ac:dyDescent="0.35">
      <c r="A9459">
        <v>12.059999999999999</v>
      </c>
      <c r="B9459">
        <v>5</v>
      </c>
      <c r="C9459">
        <v>0.7</v>
      </c>
      <c r="D9459">
        <v>-10.050000000000001</v>
      </c>
    </row>
    <row r="9460" spans="1:4" x14ac:dyDescent="0.35">
      <c r="A9460">
        <v>144.60000000000002</v>
      </c>
      <c r="B9460">
        <v>3</v>
      </c>
      <c r="C9460">
        <v>0</v>
      </c>
      <c r="D9460">
        <v>41.933999999999983</v>
      </c>
    </row>
    <row r="9461" spans="1:4" x14ac:dyDescent="0.35">
      <c r="A9461">
        <v>15.991999999999999</v>
      </c>
      <c r="B9461">
        <v>1</v>
      </c>
      <c r="C9461">
        <v>0.2</v>
      </c>
      <c r="D9461">
        <v>-2.9985000000000022</v>
      </c>
    </row>
    <row r="9462" spans="1:4" x14ac:dyDescent="0.35">
      <c r="A9462">
        <v>34.44</v>
      </c>
      <c r="B9462">
        <v>3</v>
      </c>
      <c r="C9462">
        <v>0</v>
      </c>
      <c r="D9462">
        <v>17.22</v>
      </c>
    </row>
    <row r="9463" spans="1:4" x14ac:dyDescent="0.35">
      <c r="A9463">
        <v>321.55200000000002</v>
      </c>
      <c r="B9463">
        <v>6</v>
      </c>
      <c r="C9463">
        <v>0.2</v>
      </c>
      <c r="D9463">
        <v>20.097000000000008</v>
      </c>
    </row>
    <row r="9464" spans="1:4" x14ac:dyDescent="0.35">
      <c r="A9464">
        <v>701.96</v>
      </c>
      <c r="B9464">
        <v>2</v>
      </c>
      <c r="C9464">
        <v>0</v>
      </c>
      <c r="D9464">
        <v>168.47040000000004</v>
      </c>
    </row>
    <row r="9465" spans="1:4" x14ac:dyDescent="0.35">
      <c r="A9465">
        <v>19.456000000000003</v>
      </c>
      <c r="B9465">
        <v>4</v>
      </c>
      <c r="C9465">
        <v>0.2</v>
      </c>
      <c r="D9465">
        <v>3.4047999999999981</v>
      </c>
    </row>
    <row r="9466" spans="1:4" x14ac:dyDescent="0.35">
      <c r="A9466">
        <v>17.28</v>
      </c>
      <c r="B9466">
        <v>6</v>
      </c>
      <c r="C9466">
        <v>0</v>
      </c>
      <c r="D9466">
        <v>7.9487999999999985</v>
      </c>
    </row>
    <row r="9467" spans="1:4" x14ac:dyDescent="0.35">
      <c r="A9467">
        <v>31.96</v>
      </c>
      <c r="B9467">
        <v>2</v>
      </c>
      <c r="C9467">
        <v>0</v>
      </c>
      <c r="D9467">
        <v>1.597999999999999</v>
      </c>
    </row>
    <row r="9468" spans="1:4" x14ac:dyDescent="0.35">
      <c r="A9468">
        <v>164.68800000000002</v>
      </c>
      <c r="B9468">
        <v>6</v>
      </c>
      <c r="C9468">
        <v>0.2</v>
      </c>
      <c r="D9468">
        <v>55.582200000000007</v>
      </c>
    </row>
    <row r="9469" spans="1:4" x14ac:dyDescent="0.35">
      <c r="A9469">
        <v>166.5</v>
      </c>
      <c r="B9469">
        <v>2</v>
      </c>
      <c r="C9469">
        <v>0.4</v>
      </c>
      <c r="D9469">
        <v>-66.599999999999994</v>
      </c>
    </row>
    <row r="9470" spans="1:4" x14ac:dyDescent="0.35">
      <c r="A9470">
        <v>12.96</v>
      </c>
      <c r="B9470">
        <v>2</v>
      </c>
      <c r="C9470">
        <v>0</v>
      </c>
      <c r="D9470">
        <v>6.2208000000000006</v>
      </c>
    </row>
    <row r="9471" spans="1:4" x14ac:dyDescent="0.35">
      <c r="A9471">
        <v>110.96</v>
      </c>
      <c r="B9471">
        <v>2</v>
      </c>
      <c r="C9471">
        <v>0</v>
      </c>
      <c r="D9471">
        <v>53.260799999999996</v>
      </c>
    </row>
    <row r="9472" spans="1:4" x14ac:dyDescent="0.35">
      <c r="A9472">
        <v>99.98</v>
      </c>
      <c r="B9472">
        <v>2</v>
      </c>
      <c r="C9472">
        <v>0</v>
      </c>
      <c r="D9472">
        <v>3.9991999999999877</v>
      </c>
    </row>
    <row r="9473" spans="1:4" x14ac:dyDescent="0.35">
      <c r="A9473">
        <v>11.423999999999999</v>
      </c>
      <c r="B9473">
        <v>1</v>
      </c>
      <c r="C9473">
        <v>0.2</v>
      </c>
      <c r="D9473">
        <v>3.7127999999999997</v>
      </c>
    </row>
    <row r="9474" spans="1:4" x14ac:dyDescent="0.35">
      <c r="A9474">
        <v>128.12400000000002</v>
      </c>
      <c r="B9474">
        <v>2</v>
      </c>
      <c r="C9474">
        <v>0.1</v>
      </c>
      <c r="D9474">
        <v>24.2012</v>
      </c>
    </row>
    <row r="9475" spans="1:4" x14ac:dyDescent="0.35">
      <c r="A9475">
        <v>101.4</v>
      </c>
      <c r="B9475">
        <v>5</v>
      </c>
      <c r="C9475">
        <v>0</v>
      </c>
      <c r="D9475">
        <v>38.532000000000004</v>
      </c>
    </row>
    <row r="9476" spans="1:4" x14ac:dyDescent="0.35">
      <c r="A9476">
        <v>5.9039999999999999</v>
      </c>
      <c r="B9476">
        <v>2</v>
      </c>
      <c r="C9476">
        <v>0.2</v>
      </c>
      <c r="D9476">
        <v>1.9925999999999999</v>
      </c>
    </row>
    <row r="9477" spans="1:4" x14ac:dyDescent="0.35">
      <c r="A9477">
        <v>173.48800000000003</v>
      </c>
      <c r="B9477">
        <v>7</v>
      </c>
      <c r="C9477">
        <v>0.2</v>
      </c>
      <c r="D9477">
        <v>54.214999999999982</v>
      </c>
    </row>
    <row r="9478" spans="1:4" x14ac:dyDescent="0.35">
      <c r="A9478">
        <v>51.56</v>
      </c>
      <c r="B9478">
        <v>2</v>
      </c>
      <c r="C9478">
        <v>0.6</v>
      </c>
      <c r="D9478">
        <v>-61.872</v>
      </c>
    </row>
    <row r="9479" spans="1:4" x14ac:dyDescent="0.35">
      <c r="A9479">
        <v>3.5639999999999992</v>
      </c>
      <c r="B9479">
        <v>3</v>
      </c>
      <c r="C9479">
        <v>0.8</v>
      </c>
      <c r="D9479">
        <v>-6.2370000000000019</v>
      </c>
    </row>
    <row r="9480" spans="1:4" x14ac:dyDescent="0.35">
      <c r="A9480">
        <v>13.16</v>
      </c>
      <c r="B9480">
        <v>5</v>
      </c>
      <c r="C9480">
        <v>0.2</v>
      </c>
      <c r="D9480">
        <v>4.1124999999999998</v>
      </c>
    </row>
    <row r="9481" spans="1:4" x14ac:dyDescent="0.35">
      <c r="A9481">
        <v>3.8279999999999994</v>
      </c>
      <c r="B9481">
        <v>3</v>
      </c>
      <c r="C9481">
        <v>0.8</v>
      </c>
      <c r="D9481">
        <v>-6.5076000000000018</v>
      </c>
    </row>
    <row r="9482" spans="1:4" x14ac:dyDescent="0.35">
      <c r="A9482">
        <v>304.98999999999995</v>
      </c>
      <c r="B9482">
        <v>5</v>
      </c>
      <c r="C9482">
        <v>0.8</v>
      </c>
      <c r="D9482">
        <v>-533.73250000000007</v>
      </c>
    </row>
    <row r="9483" spans="1:4" x14ac:dyDescent="0.35">
      <c r="A9483">
        <v>18.16</v>
      </c>
      <c r="B9483">
        <v>2</v>
      </c>
      <c r="C9483">
        <v>0.2</v>
      </c>
      <c r="D9483">
        <v>1.8160000000000016</v>
      </c>
    </row>
    <row r="9484" spans="1:4" x14ac:dyDescent="0.35">
      <c r="A9484">
        <v>319.98400000000004</v>
      </c>
      <c r="B9484">
        <v>2</v>
      </c>
      <c r="C9484">
        <v>0.2</v>
      </c>
      <c r="D9484">
        <v>91.995400000000018</v>
      </c>
    </row>
    <row r="9485" spans="1:4" x14ac:dyDescent="0.35">
      <c r="A9485">
        <v>19.68</v>
      </c>
      <c r="B9485">
        <v>6</v>
      </c>
      <c r="C9485">
        <v>0</v>
      </c>
      <c r="D9485">
        <v>6.4943999999999988</v>
      </c>
    </row>
    <row r="9486" spans="1:4" x14ac:dyDescent="0.35">
      <c r="A9486">
        <v>781.86399999999992</v>
      </c>
      <c r="B9486">
        <v>10</v>
      </c>
      <c r="C9486">
        <v>0.32</v>
      </c>
      <c r="D9486">
        <v>-137.97600000000008</v>
      </c>
    </row>
    <row r="9487" spans="1:4" x14ac:dyDescent="0.35">
      <c r="A9487">
        <v>30.816000000000003</v>
      </c>
      <c r="B9487">
        <v>9</v>
      </c>
      <c r="C9487">
        <v>0.2</v>
      </c>
      <c r="D9487">
        <v>9.6299999999999955</v>
      </c>
    </row>
    <row r="9488" spans="1:4" x14ac:dyDescent="0.35">
      <c r="A9488">
        <v>673.34399999999994</v>
      </c>
      <c r="B9488">
        <v>3</v>
      </c>
      <c r="C9488">
        <v>0.3</v>
      </c>
      <c r="D9488">
        <v>-76.953599999999994</v>
      </c>
    </row>
    <row r="9489" spans="1:4" x14ac:dyDescent="0.35">
      <c r="A9489">
        <v>6.5400000000000009</v>
      </c>
      <c r="B9489">
        <v>3</v>
      </c>
      <c r="C9489">
        <v>0</v>
      </c>
      <c r="D9489">
        <v>2.1581999999999999</v>
      </c>
    </row>
    <row r="9490" spans="1:4" x14ac:dyDescent="0.35">
      <c r="A9490">
        <v>572.80000000000007</v>
      </c>
      <c r="B9490">
        <v>2</v>
      </c>
      <c r="C9490">
        <v>0.2</v>
      </c>
      <c r="D9490">
        <v>50.120000000000033</v>
      </c>
    </row>
    <row r="9491" spans="1:4" x14ac:dyDescent="0.35">
      <c r="A9491">
        <v>197.04999999999998</v>
      </c>
      <c r="B9491">
        <v>7</v>
      </c>
      <c r="C9491">
        <v>0</v>
      </c>
      <c r="D9491">
        <v>59.114999999999981</v>
      </c>
    </row>
    <row r="9492" spans="1:4" x14ac:dyDescent="0.35">
      <c r="A9492">
        <v>2022.2720000000002</v>
      </c>
      <c r="B9492">
        <v>8</v>
      </c>
      <c r="C9492">
        <v>0.2</v>
      </c>
      <c r="D9492">
        <v>682.5168000000001</v>
      </c>
    </row>
    <row r="9493" spans="1:4" x14ac:dyDescent="0.35">
      <c r="A9493">
        <v>9.120000000000001</v>
      </c>
      <c r="B9493">
        <v>3</v>
      </c>
      <c r="C9493">
        <v>0</v>
      </c>
      <c r="D9493">
        <v>3.1007999999999996</v>
      </c>
    </row>
    <row r="9494" spans="1:4" x14ac:dyDescent="0.35">
      <c r="A9494">
        <v>38.160000000000004</v>
      </c>
      <c r="B9494">
        <v>9</v>
      </c>
      <c r="C9494">
        <v>0</v>
      </c>
      <c r="D9494">
        <v>19.080000000000002</v>
      </c>
    </row>
    <row r="9495" spans="1:4" x14ac:dyDescent="0.35">
      <c r="A9495">
        <v>1592.8500000000001</v>
      </c>
      <c r="B9495">
        <v>7</v>
      </c>
      <c r="C9495">
        <v>0</v>
      </c>
      <c r="D9495">
        <v>350.42700000000002</v>
      </c>
    </row>
    <row r="9496" spans="1:4" x14ac:dyDescent="0.35">
      <c r="A9496">
        <v>11.88</v>
      </c>
      <c r="B9496">
        <v>2</v>
      </c>
      <c r="C9496">
        <v>0</v>
      </c>
      <c r="D9496">
        <v>5.3460000000000001</v>
      </c>
    </row>
    <row r="9497" spans="1:4" x14ac:dyDescent="0.35">
      <c r="A9497">
        <v>120</v>
      </c>
      <c r="B9497">
        <v>6</v>
      </c>
      <c r="C9497">
        <v>0</v>
      </c>
      <c r="D9497">
        <v>46.800000000000004</v>
      </c>
    </row>
    <row r="9498" spans="1:4" x14ac:dyDescent="0.35">
      <c r="A9498">
        <v>8.67</v>
      </c>
      <c r="B9498">
        <v>1</v>
      </c>
      <c r="C9498">
        <v>0</v>
      </c>
      <c r="D9498">
        <v>2.3409000000000004</v>
      </c>
    </row>
    <row r="9499" spans="1:4" x14ac:dyDescent="0.35">
      <c r="A9499">
        <v>4.41</v>
      </c>
      <c r="B9499">
        <v>1</v>
      </c>
      <c r="C9499">
        <v>0</v>
      </c>
      <c r="D9499">
        <v>2.0286</v>
      </c>
    </row>
    <row r="9500" spans="1:4" x14ac:dyDescent="0.35">
      <c r="A9500">
        <v>167.94</v>
      </c>
      <c r="B9500">
        <v>3</v>
      </c>
      <c r="C9500">
        <v>0</v>
      </c>
      <c r="D9500">
        <v>82.290599999999998</v>
      </c>
    </row>
    <row r="9501" spans="1:4" x14ac:dyDescent="0.35">
      <c r="A9501">
        <v>67.8</v>
      </c>
      <c r="B9501">
        <v>10</v>
      </c>
      <c r="C9501">
        <v>0</v>
      </c>
      <c r="D9501">
        <v>31.187999999999999</v>
      </c>
    </row>
    <row r="9502" spans="1:4" x14ac:dyDescent="0.35">
      <c r="A9502">
        <v>26.94</v>
      </c>
      <c r="B9502">
        <v>3</v>
      </c>
      <c r="C9502">
        <v>0</v>
      </c>
      <c r="D9502">
        <v>11.314800000000002</v>
      </c>
    </row>
    <row r="9503" spans="1:4" x14ac:dyDescent="0.35">
      <c r="A9503">
        <v>32.04</v>
      </c>
      <c r="B9503">
        <v>3</v>
      </c>
      <c r="C9503">
        <v>0</v>
      </c>
      <c r="D9503">
        <v>8.01</v>
      </c>
    </row>
    <row r="9504" spans="1:4" x14ac:dyDescent="0.35">
      <c r="A9504">
        <v>32.129999999999995</v>
      </c>
      <c r="B9504">
        <v>9</v>
      </c>
      <c r="C9504">
        <v>0</v>
      </c>
      <c r="D9504">
        <v>8.3537999999999997</v>
      </c>
    </row>
    <row r="9505" spans="1:4" x14ac:dyDescent="0.35">
      <c r="A9505">
        <v>2.88</v>
      </c>
      <c r="B9505">
        <v>1</v>
      </c>
      <c r="C9505">
        <v>0</v>
      </c>
      <c r="D9505">
        <v>0.80640000000000001</v>
      </c>
    </row>
    <row r="9506" spans="1:4" x14ac:dyDescent="0.35">
      <c r="A9506">
        <v>1091.93</v>
      </c>
      <c r="B9506">
        <v>7</v>
      </c>
      <c r="C9506">
        <v>0</v>
      </c>
      <c r="D9506">
        <v>272.98250000000002</v>
      </c>
    </row>
    <row r="9507" spans="1:4" x14ac:dyDescent="0.35">
      <c r="A9507">
        <v>111.96</v>
      </c>
      <c r="B9507">
        <v>2</v>
      </c>
      <c r="C9507">
        <v>0</v>
      </c>
      <c r="D9507">
        <v>54.860399999999998</v>
      </c>
    </row>
    <row r="9508" spans="1:4" x14ac:dyDescent="0.35">
      <c r="A9508">
        <v>26.7</v>
      </c>
      <c r="B9508">
        <v>2</v>
      </c>
      <c r="C9508">
        <v>0</v>
      </c>
      <c r="D9508">
        <v>7.4759999999999991</v>
      </c>
    </row>
    <row r="9509" spans="1:4" x14ac:dyDescent="0.35">
      <c r="A9509">
        <v>40.199999999999996</v>
      </c>
      <c r="B9509">
        <v>5</v>
      </c>
      <c r="C9509">
        <v>0</v>
      </c>
      <c r="D9509">
        <v>18.089999999999996</v>
      </c>
    </row>
    <row r="9510" spans="1:4" x14ac:dyDescent="0.35">
      <c r="A9510">
        <v>13.89</v>
      </c>
      <c r="B9510">
        <v>3</v>
      </c>
      <c r="C9510">
        <v>0</v>
      </c>
      <c r="D9510">
        <v>4.5836999999999994</v>
      </c>
    </row>
    <row r="9511" spans="1:4" x14ac:dyDescent="0.35">
      <c r="A9511">
        <v>689.81999999999994</v>
      </c>
      <c r="B9511">
        <v>6</v>
      </c>
      <c r="C9511">
        <v>0</v>
      </c>
      <c r="D9511">
        <v>20.694600000000008</v>
      </c>
    </row>
    <row r="9512" spans="1:4" x14ac:dyDescent="0.35">
      <c r="A9512">
        <v>38.339999999999996</v>
      </c>
      <c r="B9512">
        <v>9</v>
      </c>
      <c r="C9512">
        <v>0</v>
      </c>
      <c r="D9512">
        <v>15.7194</v>
      </c>
    </row>
    <row r="9513" spans="1:4" x14ac:dyDescent="0.35">
      <c r="A9513">
        <v>9.2639999999999976</v>
      </c>
      <c r="B9513">
        <v>3</v>
      </c>
      <c r="C9513">
        <v>0.8</v>
      </c>
      <c r="D9513">
        <v>-13.895999999999997</v>
      </c>
    </row>
    <row r="9514" spans="1:4" x14ac:dyDescent="0.35">
      <c r="A9514">
        <v>204.66639999999998</v>
      </c>
      <c r="B9514">
        <v>1</v>
      </c>
      <c r="C9514">
        <v>0.32</v>
      </c>
      <c r="D9514">
        <v>-6.0196000000000254</v>
      </c>
    </row>
    <row r="9515" spans="1:4" x14ac:dyDescent="0.35">
      <c r="A9515">
        <v>1649.75</v>
      </c>
      <c r="B9515">
        <v>5</v>
      </c>
      <c r="C9515">
        <v>0</v>
      </c>
      <c r="D9515">
        <v>544.41749999999979</v>
      </c>
    </row>
    <row r="9516" spans="1:4" x14ac:dyDescent="0.35">
      <c r="A9516">
        <v>91.055999999999997</v>
      </c>
      <c r="B9516">
        <v>6</v>
      </c>
      <c r="C9516">
        <v>0.2</v>
      </c>
      <c r="D9516">
        <v>31.869599999999995</v>
      </c>
    </row>
    <row r="9517" spans="1:4" x14ac:dyDescent="0.35">
      <c r="A9517">
        <v>54.207999999999998</v>
      </c>
      <c r="B9517">
        <v>14</v>
      </c>
      <c r="C9517">
        <v>0.2</v>
      </c>
      <c r="D9517">
        <v>8.808799999999998</v>
      </c>
    </row>
    <row r="9518" spans="1:4" x14ac:dyDescent="0.35">
      <c r="A9518">
        <v>26.981999999999999</v>
      </c>
      <c r="B9518">
        <v>3</v>
      </c>
      <c r="C9518">
        <v>0.4</v>
      </c>
      <c r="D9518">
        <v>4.0472999999999999</v>
      </c>
    </row>
    <row r="9519" spans="1:4" x14ac:dyDescent="0.35">
      <c r="A9519">
        <v>6.911999999999999</v>
      </c>
      <c r="B9519">
        <v>3</v>
      </c>
      <c r="C9519">
        <v>0.2</v>
      </c>
      <c r="D9519">
        <v>2.5056000000000003</v>
      </c>
    </row>
    <row r="9520" spans="1:4" x14ac:dyDescent="0.35">
      <c r="A9520">
        <v>435.50400000000002</v>
      </c>
      <c r="B9520">
        <v>3</v>
      </c>
      <c r="C9520">
        <v>0.2</v>
      </c>
      <c r="D9520">
        <v>48.994199999999921</v>
      </c>
    </row>
    <row r="9521" spans="1:4" x14ac:dyDescent="0.35">
      <c r="A9521">
        <v>81.08</v>
      </c>
      <c r="B9521">
        <v>4</v>
      </c>
      <c r="C9521">
        <v>0</v>
      </c>
      <c r="D9521">
        <v>22.702400000000004</v>
      </c>
    </row>
    <row r="9522" spans="1:4" x14ac:dyDescent="0.35">
      <c r="A9522">
        <v>93.02</v>
      </c>
      <c r="B9522">
        <v>2</v>
      </c>
      <c r="C9522">
        <v>0</v>
      </c>
      <c r="D9522">
        <v>3.720799999999997</v>
      </c>
    </row>
    <row r="9523" spans="1:4" x14ac:dyDescent="0.35">
      <c r="A9523">
        <v>323.97600000000006</v>
      </c>
      <c r="B9523">
        <v>3</v>
      </c>
      <c r="C9523">
        <v>0.2</v>
      </c>
      <c r="D9523">
        <v>36.44729999999997</v>
      </c>
    </row>
    <row r="9524" spans="1:4" x14ac:dyDescent="0.35">
      <c r="A9524">
        <v>15.552000000000003</v>
      </c>
      <c r="B9524">
        <v>3</v>
      </c>
      <c r="C9524">
        <v>0.2</v>
      </c>
      <c r="D9524">
        <v>5.4432</v>
      </c>
    </row>
    <row r="9525" spans="1:4" x14ac:dyDescent="0.35">
      <c r="A9525">
        <v>32.591999999999999</v>
      </c>
      <c r="B9525">
        <v>3</v>
      </c>
      <c r="C9525">
        <v>0.2</v>
      </c>
      <c r="D9525">
        <v>-7.7406000000000006</v>
      </c>
    </row>
    <row r="9526" spans="1:4" x14ac:dyDescent="0.35">
      <c r="A9526">
        <v>83.920000000000016</v>
      </c>
      <c r="B9526">
        <v>5</v>
      </c>
      <c r="C9526">
        <v>0.2</v>
      </c>
      <c r="D9526">
        <v>29.371999999999993</v>
      </c>
    </row>
    <row r="9527" spans="1:4" x14ac:dyDescent="0.35">
      <c r="A9527">
        <v>199.89999999999998</v>
      </c>
      <c r="B9527">
        <v>5</v>
      </c>
      <c r="C9527">
        <v>0</v>
      </c>
      <c r="D9527">
        <v>39.97999999999999</v>
      </c>
    </row>
    <row r="9528" spans="1:4" x14ac:dyDescent="0.35">
      <c r="A9528">
        <v>31.176000000000002</v>
      </c>
      <c r="B9528">
        <v>3</v>
      </c>
      <c r="C9528">
        <v>0.2</v>
      </c>
      <c r="D9528">
        <v>-7.0145999999999997</v>
      </c>
    </row>
    <row r="9529" spans="1:4" x14ac:dyDescent="0.35">
      <c r="A9529">
        <v>172.75200000000001</v>
      </c>
      <c r="B9529">
        <v>6</v>
      </c>
      <c r="C9529">
        <v>0.2</v>
      </c>
      <c r="D9529">
        <v>60.463200000000015</v>
      </c>
    </row>
    <row r="9530" spans="1:4" x14ac:dyDescent="0.35">
      <c r="A9530">
        <v>9.2959999999999994</v>
      </c>
      <c r="B9530">
        <v>2</v>
      </c>
      <c r="C9530">
        <v>0.2</v>
      </c>
      <c r="D9530">
        <v>3.0211999999999994</v>
      </c>
    </row>
    <row r="9531" spans="1:4" x14ac:dyDescent="0.35">
      <c r="A9531">
        <v>12.768000000000001</v>
      </c>
      <c r="B9531">
        <v>2</v>
      </c>
      <c r="C9531">
        <v>0.2</v>
      </c>
      <c r="D9531">
        <v>0.95759999999999934</v>
      </c>
    </row>
    <row r="9532" spans="1:4" x14ac:dyDescent="0.35">
      <c r="A9532">
        <v>52.76</v>
      </c>
      <c r="B9532">
        <v>2</v>
      </c>
      <c r="C9532">
        <v>0</v>
      </c>
      <c r="D9532">
        <v>24.269599999999997</v>
      </c>
    </row>
    <row r="9533" spans="1:4" x14ac:dyDescent="0.35">
      <c r="A9533">
        <v>55.616</v>
      </c>
      <c r="B9533">
        <v>2</v>
      </c>
      <c r="C9533">
        <v>0.2</v>
      </c>
      <c r="D9533">
        <v>5.5616000000000021</v>
      </c>
    </row>
    <row r="9534" spans="1:4" x14ac:dyDescent="0.35">
      <c r="A9534">
        <v>427.64400000000001</v>
      </c>
      <c r="B9534">
        <v>14</v>
      </c>
      <c r="C9534">
        <v>0.1</v>
      </c>
      <c r="D9534">
        <v>80.777199999999979</v>
      </c>
    </row>
    <row r="9535" spans="1:4" x14ac:dyDescent="0.35">
      <c r="A9535">
        <v>40.669999999999995</v>
      </c>
      <c r="B9535">
        <v>7</v>
      </c>
      <c r="C9535">
        <v>0</v>
      </c>
      <c r="D9535">
        <v>12.607699999999999</v>
      </c>
    </row>
    <row r="9536" spans="1:4" x14ac:dyDescent="0.35">
      <c r="A9536">
        <v>33.479999999999997</v>
      </c>
      <c r="B9536">
        <v>2</v>
      </c>
      <c r="C9536">
        <v>0</v>
      </c>
      <c r="D9536">
        <v>1.3391999999999982</v>
      </c>
    </row>
    <row r="9537" spans="1:4" x14ac:dyDescent="0.35">
      <c r="A9537">
        <v>9.7280000000000015</v>
      </c>
      <c r="B9537">
        <v>2</v>
      </c>
      <c r="C9537">
        <v>0.2</v>
      </c>
      <c r="D9537">
        <v>3.283199999999999</v>
      </c>
    </row>
    <row r="9538" spans="1:4" x14ac:dyDescent="0.35">
      <c r="A9538">
        <v>8.8559999999999999</v>
      </c>
      <c r="B9538">
        <v>3</v>
      </c>
      <c r="C9538">
        <v>0.6</v>
      </c>
      <c r="D9538">
        <v>-6.8634000000000013</v>
      </c>
    </row>
    <row r="9539" spans="1:4" x14ac:dyDescent="0.35">
      <c r="A9539">
        <v>477.666</v>
      </c>
      <c r="B9539">
        <v>2</v>
      </c>
      <c r="C9539">
        <v>0.15</v>
      </c>
      <c r="D9539">
        <v>84.293999999999969</v>
      </c>
    </row>
    <row r="9540" spans="1:4" x14ac:dyDescent="0.35">
      <c r="A9540">
        <v>16.899999999999999</v>
      </c>
      <c r="B9540">
        <v>5</v>
      </c>
      <c r="C9540">
        <v>0</v>
      </c>
      <c r="D9540">
        <v>7.7739999999999991</v>
      </c>
    </row>
    <row r="9541" spans="1:4" x14ac:dyDescent="0.35">
      <c r="A9541">
        <v>39.96</v>
      </c>
      <c r="B9541">
        <v>2</v>
      </c>
      <c r="C9541">
        <v>0</v>
      </c>
      <c r="D9541">
        <v>18.781199999999998</v>
      </c>
    </row>
    <row r="9542" spans="1:4" x14ac:dyDescent="0.35">
      <c r="A9542">
        <v>191.96800000000002</v>
      </c>
      <c r="B9542">
        <v>7</v>
      </c>
      <c r="C9542">
        <v>0.2</v>
      </c>
      <c r="D9542">
        <v>16.797200000000004</v>
      </c>
    </row>
    <row r="9543" spans="1:4" x14ac:dyDescent="0.35">
      <c r="A9543">
        <v>35.520000000000003</v>
      </c>
      <c r="B9543">
        <v>3</v>
      </c>
      <c r="C9543">
        <v>0.2</v>
      </c>
      <c r="D9543">
        <v>13.320000000000002</v>
      </c>
    </row>
    <row r="9544" spans="1:4" x14ac:dyDescent="0.35">
      <c r="A9544">
        <v>6.2299999999999986</v>
      </c>
      <c r="B9544">
        <v>5</v>
      </c>
      <c r="C9544">
        <v>0.8</v>
      </c>
      <c r="D9544">
        <v>-9.6565000000000047</v>
      </c>
    </row>
    <row r="9545" spans="1:4" x14ac:dyDescent="0.35">
      <c r="A9545">
        <v>56.704000000000001</v>
      </c>
      <c r="B9545">
        <v>2</v>
      </c>
      <c r="C9545">
        <v>0.2</v>
      </c>
      <c r="D9545">
        <v>19.137599999999992</v>
      </c>
    </row>
    <row r="9546" spans="1:4" x14ac:dyDescent="0.35">
      <c r="A9546">
        <v>369.19919999999996</v>
      </c>
      <c r="B9546">
        <v>3</v>
      </c>
      <c r="C9546">
        <v>0.32</v>
      </c>
      <c r="D9546">
        <v>-114.01739999999995</v>
      </c>
    </row>
    <row r="9547" spans="1:4" x14ac:dyDescent="0.35">
      <c r="A9547">
        <v>1.98</v>
      </c>
      <c r="B9547">
        <v>2</v>
      </c>
      <c r="C9547">
        <v>0</v>
      </c>
      <c r="D9547">
        <v>0.89100000000000001</v>
      </c>
    </row>
    <row r="9548" spans="1:4" x14ac:dyDescent="0.35">
      <c r="A9548">
        <v>75.88</v>
      </c>
      <c r="B9548">
        <v>2</v>
      </c>
      <c r="C9548">
        <v>0</v>
      </c>
      <c r="D9548">
        <v>35.663599999999995</v>
      </c>
    </row>
    <row r="9549" spans="1:4" x14ac:dyDescent="0.35">
      <c r="A9549">
        <v>6.8480000000000008</v>
      </c>
      <c r="B9549">
        <v>2</v>
      </c>
      <c r="C9549">
        <v>0.2</v>
      </c>
      <c r="D9549">
        <v>2.1399999999999992</v>
      </c>
    </row>
    <row r="9550" spans="1:4" x14ac:dyDescent="0.35">
      <c r="A9550">
        <v>4.6260000000000003</v>
      </c>
      <c r="B9550">
        <v>2</v>
      </c>
      <c r="C9550">
        <v>0.7</v>
      </c>
      <c r="D9550">
        <v>-3.8549999999999986</v>
      </c>
    </row>
    <row r="9551" spans="1:4" x14ac:dyDescent="0.35">
      <c r="A9551">
        <v>453.6</v>
      </c>
      <c r="B9551">
        <v>3</v>
      </c>
      <c r="C9551">
        <v>0.2</v>
      </c>
      <c r="D9551">
        <v>90.71999999999997</v>
      </c>
    </row>
    <row r="9552" spans="1:4" x14ac:dyDescent="0.35">
      <c r="A9552">
        <v>13.847999999999999</v>
      </c>
      <c r="B9552">
        <v>3</v>
      </c>
      <c r="C9552">
        <v>0.2</v>
      </c>
      <c r="D9552">
        <v>5.1929999999999996</v>
      </c>
    </row>
    <row r="9553" spans="1:4" x14ac:dyDescent="0.35">
      <c r="A9553">
        <v>577.58400000000006</v>
      </c>
      <c r="B9553">
        <v>6</v>
      </c>
      <c r="C9553">
        <v>0.2</v>
      </c>
      <c r="D9553">
        <v>43.318799999999953</v>
      </c>
    </row>
    <row r="9554" spans="1:4" x14ac:dyDescent="0.35">
      <c r="A9554">
        <v>151.96</v>
      </c>
      <c r="B9554">
        <v>4</v>
      </c>
      <c r="C9554">
        <v>0</v>
      </c>
      <c r="D9554">
        <v>36.470399999999998</v>
      </c>
    </row>
    <row r="9555" spans="1:4" x14ac:dyDescent="0.35">
      <c r="A9555">
        <v>68.432000000000016</v>
      </c>
      <c r="B9555">
        <v>7</v>
      </c>
      <c r="C9555">
        <v>0.2</v>
      </c>
      <c r="D9555">
        <v>8.5539999999999878</v>
      </c>
    </row>
    <row r="9556" spans="1:4" x14ac:dyDescent="0.35">
      <c r="A9556">
        <v>71.12</v>
      </c>
      <c r="B9556">
        <v>5</v>
      </c>
      <c r="C9556">
        <v>0.2</v>
      </c>
      <c r="D9556">
        <v>9.7789999999999964</v>
      </c>
    </row>
    <row r="9557" spans="1:4" x14ac:dyDescent="0.35">
      <c r="A9557">
        <v>3.008</v>
      </c>
      <c r="B9557">
        <v>2</v>
      </c>
      <c r="C9557">
        <v>0.2</v>
      </c>
      <c r="D9557">
        <v>0.56399999999999983</v>
      </c>
    </row>
    <row r="9558" spans="1:4" x14ac:dyDescent="0.35">
      <c r="A9558">
        <v>184.66</v>
      </c>
      <c r="B9558">
        <v>7</v>
      </c>
      <c r="C9558">
        <v>0</v>
      </c>
      <c r="D9558">
        <v>84.943599999999989</v>
      </c>
    </row>
    <row r="9559" spans="1:4" x14ac:dyDescent="0.35">
      <c r="A9559">
        <v>5.3120000000000003</v>
      </c>
      <c r="B9559">
        <v>2</v>
      </c>
      <c r="C9559">
        <v>0.6</v>
      </c>
      <c r="D9559">
        <v>-1.5935999999999995</v>
      </c>
    </row>
    <row r="9560" spans="1:4" x14ac:dyDescent="0.35">
      <c r="A9560">
        <v>132.52000000000004</v>
      </c>
      <c r="B9560">
        <v>5</v>
      </c>
      <c r="C9560">
        <v>0.2</v>
      </c>
      <c r="D9560">
        <v>34.786500000000004</v>
      </c>
    </row>
    <row r="9561" spans="1:4" x14ac:dyDescent="0.35">
      <c r="A9561">
        <v>195.64</v>
      </c>
      <c r="B9561">
        <v>5</v>
      </c>
      <c r="C9561">
        <v>0.2</v>
      </c>
      <c r="D9561">
        <v>-44.018999999999991</v>
      </c>
    </row>
    <row r="9562" spans="1:4" x14ac:dyDescent="0.35">
      <c r="A9562">
        <v>51.967999999999996</v>
      </c>
      <c r="B9562">
        <v>2</v>
      </c>
      <c r="C9562">
        <v>0.2</v>
      </c>
      <c r="D9562">
        <v>10.393599999999998</v>
      </c>
    </row>
    <row r="9563" spans="1:4" x14ac:dyDescent="0.35">
      <c r="A9563">
        <v>431.97600000000006</v>
      </c>
      <c r="B9563">
        <v>3</v>
      </c>
      <c r="C9563">
        <v>0.2</v>
      </c>
      <c r="D9563">
        <v>-75.59580000000004</v>
      </c>
    </row>
    <row r="9564" spans="1:4" x14ac:dyDescent="0.35">
      <c r="A9564">
        <v>224.93700000000004</v>
      </c>
      <c r="B9564">
        <v>3</v>
      </c>
      <c r="C9564">
        <v>0.7</v>
      </c>
      <c r="D9564">
        <v>-164.9538</v>
      </c>
    </row>
    <row r="9565" spans="1:4" x14ac:dyDescent="0.35">
      <c r="A9565">
        <v>6</v>
      </c>
      <c r="B9565">
        <v>2</v>
      </c>
      <c r="C9565">
        <v>0.2</v>
      </c>
      <c r="D9565">
        <v>2.0999999999999996</v>
      </c>
    </row>
    <row r="9566" spans="1:4" x14ac:dyDescent="0.35">
      <c r="A9566">
        <v>11.76</v>
      </c>
      <c r="B9566">
        <v>2</v>
      </c>
      <c r="C9566">
        <v>0</v>
      </c>
      <c r="D9566">
        <v>5.7623999999999995</v>
      </c>
    </row>
    <row r="9567" spans="1:4" x14ac:dyDescent="0.35">
      <c r="A9567">
        <v>1125.4879999999998</v>
      </c>
      <c r="B9567">
        <v>7</v>
      </c>
      <c r="C9567">
        <v>0.2</v>
      </c>
      <c r="D9567">
        <v>98.480200000000082</v>
      </c>
    </row>
    <row r="9568" spans="1:4" x14ac:dyDescent="0.35">
      <c r="A9568">
        <v>12.645000000000001</v>
      </c>
      <c r="B9568">
        <v>5</v>
      </c>
      <c r="C9568">
        <v>0.7</v>
      </c>
      <c r="D9568">
        <v>-10.116</v>
      </c>
    </row>
    <row r="9569" spans="1:4" x14ac:dyDescent="0.35">
      <c r="A9569">
        <v>4.032</v>
      </c>
      <c r="B9569">
        <v>2</v>
      </c>
      <c r="C9569">
        <v>0.2</v>
      </c>
      <c r="D9569">
        <v>1.0584000000000002</v>
      </c>
    </row>
    <row r="9570" spans="1:4" x14ac:dyDescent="0.35">
      <c r="A9570">
        <v>79.959999999999994</v>
      </c>
      <c r="B9570">
        <v>4</v>
      </c>
      <c r="C9570">
        <v>0</v>
      </c>
      <c r="D9570">
        <v>22.388800000000003</v>
      </c>
    </row>
    <row r="9571" spans="1:4" x14ac:dyDescent="0.35">
      <c r="A9571">
        <v>6.732000000000002</v>
      </c>
      <c r="B9571">
        <v>6</v>
      </c>
      <c r="C9571">
        <v>0.7</v>
      </c>
      <c r="D9571">
        <v>-4.4879999999999978</v>
      </c>
    </row>
    <row r="9572" spans="1:4" x14ac:dyDescent="0.35">
      <c r="A9572">
        <v>33.568000000000005</v>
      </c>
      <c r="B9572">
        <v>2</v>
      </c>
      <c r="C9572">
        <v>0.2</v>
      </c>
      <c r="D9572">
        <v>1.6783999999999981</v>
      </c>
    </row>
    <row r="9573" spans="1:4" x14ac:dyDescent="0.35">
      <c r="A9573">
        <v>15.840000000000002</v>
      </c>
      <c r="B9573">
        <v>2</v>
      </c>
      <c r="C9573">
        <v>0.2</v>
      </c>
      <c r="D9573">
        <v>5.5439999999999987</v>
      </c>
    </row>
    <row r="9574" spans="1:4" x14ac:dyDescent="0.35">
      <c r="A9574">
        <v>24.424000000000003</v>
      </c>
      <c r="B9574">
        <v>1</v>
      </c>
      <c r="C9574">
        <v>0.2</v>
      </c>
      <c r="D9574">
        <v>7.9378000000000002</v>
      </c>
    </row>
    <row r="9575" spans="1:4" x14ac:dyDescent="0.35">
      <c r="A9575">
        <v>17.12</v>
      </c>
      <c r="B9575">
        <v>5</v>
      </c>
      <c r="C9575">
        <v>0.2</v>
      </c>
      <c r="D9575">
        <v>1.9259999999999975</v>
      </c>
    </row>
    <row r="9576" spans="1:4" x14ac:dyDescent="0.35">
      <c r="A9576">
        <v>31.56</v>
      </c>
      <c r="B9576">
        <v>3</v>
      </c>
      <c r="C9576">
        <v>0</v>
      </c>
      <c r="D9576">
        <v>10.4148</v>
      </c>
    </row>
    <row r="9577" spans="1:4" x14ac:dyDescent="0.35">
      <c r="A9577">
        <v>105.68599999999999</v>
      </c>
      <c r="B9577">
        <v>1</v>
      </c>
      <c r="C9577">
        <v>0.3</v>
      </c>
      <c r="D9577">
        <v>-28.686199999999999</v>
      </c>
    </row>
    <row r="9578" spans="1:4" x14ac:dyDescent="0.35">
      <c r="A9578">
        <v>399.53999999999996</v>
      </c>
      <c r="B9578">
        <v>2</v>
      </c>
      <c r="C9578">
        <v>0.4</v>
      </c>
      <c r="D9578">
        <v>-79.908000000000015</v>
      </c>
    </row>
    <row r="9579" spans="1:4" x14ac:dyDescent="0.35">
      <c r="A9579">
        <v>104.93</v>
      </c>
      <c r="B9579">
        <v>5</v>
      </c>
      <c r="C9579">
        <v>0.3</v>
      </c>
      <c r="D9579">
        <v>-4.4969999999999999</v>
      </c>
    </row>
    <row r="9580" spans="1:4" x14ac:dyDescent="0.35">
      <c r="A9580">
        <v>1079.8499999999999</v>
      </c>
      <c r="B9580">
        <v>3</v>
      </c>
      <c r="C9580">
        <v>0</v>
      </c>
      <c r="D9580">
        <v>323.95499999999993</v>
      </c>
    </row>
    <row r="9581" spans="1:4" x14ac:dyDescent="0.35">
      <c r="A9581">
        <v>70.98</v>
      </c>
      <c r="B9581">
        <v>1</v>
      </c>
      <c r="C9581">
        <v>0</v>
      </c>
      <c r="D9581">
        <v>3.5489999999999924</v>
      </c>
    </row>
    <row r="9582" spans="1:4" x14ac:dyDescent="0.35">
      <c r="A9582">
        <v>29.950000000000003</v>
      </c>
      <c r="B9582">
        <v>5</v>
      </c>
      <c r="C9582">
        <v>0</v>
      </c>
      <c r="D9582">
        <v>8.6854999999999993</v>
      </c>
    </row>
    <row r="9583" spans="1:4" x14ac:dyDescent="0.35">
      <c r="A9583">
        <v>589.41</v>
      </c>
      <c r="B9583">
        <v>5</v>
      </c>
      <c r="C9583">
        <v>0.1</v>
      </c>
      <c r="D9583">
        <v>-6.5490000000000492</v>
      </c>
    </row>
    <row r="9584" spans="1:4" x14ac:dyDescent="0.35">
      <c r="A9584">
        <v>9.6479999999999997</v>
      </c>
      <c r="B9584">
        <v>6</v>
      </c>
      <c r="C9584">
        <v>0.2</v>
      </c>
      <c r="D9584">
        <v>3.4973999999999998</v>
      </c>
    </row>
    <row r="9585" spans="1:4" x14ac:dyDescent="0.35">
      <c r="A9585">
        <v>400.78400000000005</v>
      </c>
      <c r="B9585">
        <v>1</v>
      </c>
      <c r="C9585">
        <v>0.2</v>
      </c>
      <c r="D9585">
        <v>-5.0098000000000269</v>
      </c>
    </row>
    <row r="9586" spans="1:4" x14ac:dyDescent="0.35">
      <c r="A9586">
        <v>53.72</v>
      </c>
      <c r="B9586">
        <v>4</v>
      </c>
      <c r="C9586">
        <v>0</v>
      </c>
      <c r="D9586">
        <v>13.967199999999998</v>
      </c>
    </row>
    <row r="9587" spans="1:4" x14ac:dyDescent="0.35">
      <c r="A9587">
        <v>31.007999999999999</v>
      </c>
      <c r="B9587">
        <v>1</v>
      </c>
      <c r="C9587">
        <v>0.2</v>
      </c>
      <c r="D9587">
        <v>11.240400000000001</v>
      </c>
    </row>
    <row r="9588" spans="1:4" x14ac:dyDescent="0.35">
      <c r="A9588">
        <v>61.120000000000005</v>
      </c>
      <c r="B9588">
        <v>5</v>
      </c>
      <c r="C9588">
        <v>0.2</v>
      </c>
      <c r="D9588">
        <v>22.155999999999999</v>
      </c>
    </row>
    <row r="9589" spans="1:4" x14ac:dyDescent="0.35">
      <c r="A9589">
        <v>195.136</v>
      </c>
      <c r="B9589">
        <v>4</v>
      </c>
      <c r="C9589">
        <v>0.2</v>
      </c>
      <c r="D9589">
        <v>-43.9056</v>
      </c>
    </row>
    <row r="9590" spans="1:4" x14ac:dyDescent="0.35">
      <c r="A9590">
        <v>121.536</v>
      </c>
      <c r="B9590">
        <v>4</v>
      </c>
      <c r="C9590">
        <v>0.2</v>
      </c>
      <c r="D9590">
        <v>15.191999999999979</v>
      </c>
    </row>
    <row r="9591" spans="1:4" x14ac:dyDescent="0.35">
      <c r="A9591">
        <v>17.472000000000001</v>
      </c>
      <c r="B9591">
        <v>3</v>
      </c>
      <c r="C9591">
        <v>0.2</v>
      </c>
      <c r="D9591">
        <v>5.6783999999999981</v>
      </c>
    </row>
    <row r="9592" spans="1:4" x14ac:dyDescent="0.35">
      <c r="A9592">
        <v>104.57999999999998</v>
      </c>
      <c r="B9592">
        <v>9</v>
      </c>
      <c r="C9592">
        <v>0.8</v>
      </c>
      <c r="D9592">
        <v>-172.55700000000007</v>
      </c>
    </row>
    <row r="9593" spans="1:4" x14ac:dyDescent="0.35">
      <c r="A9593">
        <v>24.700000000000003</v>
      </c>
      <c r="B9593">
        <v>5</v>
      </c>
      <c r="C9593">
        <v>0.6</v>
      </c>
      <c r="D9593">
        <v>-9.8799999999999955</v>
      </c>
    </row>
    <row r="9594" spans="1:4" x14ac:dyDescent="0.35">
      <c r="A9594">
        <v>302.72000000000003</v>
      </c>
      <c r="B9594">
        <v>5</v>
      </c>
      <c r="C9594">
        <v>0.6</v>
      </c>
      <c r="D9594">
        <v>-378.40000000000009</v>
      </c>
    </row>
    <row r="9595" spans="1:4" x14ac:dyDescent="0.35">
      <c r="A9595">
        <v>8.56</v>
      </c>
      <c r="B9595">
        <v>2</v>
      </c>
      <c r="C9595">
        <v>0</v>
      </c>
      <c r="D9595">
        <v>3.8519999999999994</v>
      </c>
    </row>
    <row r="9596" spans="1:4" x14ac:dyDescent="0.35">
      <c r="A9596">
        <v>11.56</v>
      </c>
      <c r="B9596">
        <v>2</v>
      </c>
      <c r="C9596">
        <v>0</v>
      </c>
      <c r="D9596">
        <v>5.6644000000000005</v>
      </c>
    </row>
    <row r="9597" spans="1:4" x14ac:dyDescent="0.35">
      <c r="A9597">
        <v>25.86</v>
      </c>
      <c r="B9597">
        <v>3</v>
      </c>
      <c r="C9597">
        <v>0</v>
      </c>
      <c r="D9597">
        <v>6.7236000000000002</v>
      </c>
    </row>
    <row r="9598" spans="1:4" x14ac:dyDescent="0.35">
      <c r="A9598">
        <v>276.78400000000005</v>
      </c>
      <c r="B9598">
        <v>2</v>
      </c>
      <c r="C9598">
        <v>0.2</v>
      </c>
      <c r="D9598">
        <v>89.954799999999992</v>
      </c>
    </row>
    <row r="9599" spans="1:4" x14ac:dyDescent="0.35">
      <c r="A9599">
        <v>110.352</v>
      </c>
      <c r="B9599">
        <v>3</v>
      </c>
      <c r="C9599">
        <v>0.2</v>
      </c>
      <c r="D9599">
        <v>8.2763999999999953</v>
      </c>
    </row>
    <row r="9600" spans="1:4" x14ac:dyDescent="0.35">
      <c r="A9600">
        <v>60.84</v>
      </c>
      <c r="B9600">
        <v>3</v>
      </c>
      <c r="C9600">
        <v>0</v>
      </c>
      <c r="D9600">
        <v>19.468799999999998</v>
      </c>
    </row>
    <row r="9601" spans="1:4" x14ac:dyDescent="0.35">
      <c r="A9601">
        <v>35.207999999999998</v>
      </c>
      <c r="B9601">
        <v>1</v>
      </c>
      <c r="C9601">
        <v>0.2</v>
      </c>
      <c r="D9601">
        <v>2.6405999999999992</v>
      </c>
    </row>
    <row r="9602" spans="1:4" x14ac:dyDescent="0.35">
      <c r="A9602">
        <v>41.472000000000008</v>
      </c>
      <c r="B9602">
        <v>8</v>
      </c>
      <c r="C9602">
        <v>0.2</v>
      </c>
      <c r="D9602">
        <v>14.5152</v>
      </c>
    </row>
    <row r="9603" spans="1:4" x14ac:dyDescent="0.35">
      <c r="A9603">
        <v>239.5</v>
      </c>
      <c r="B9603">
        <v>5</v>
      </c>
      <c r="C9603">
        <v>0</v>
      </c>
      <c r="D9603">
        <v>114.95999999999998</v>
      </c>
    </row>
    <row r="9604" spans="1:4" x14ac:dyDescent="0.35">
      <c r="A9604">
        <v>34.200000000000003</v>
      </c>
      <c r="B9604">
        <v>5</v>
      </c>
      <c r="C9604">
        <v>0</v>
      </c>
      <c r="D9604">
        <v>9.234</v>
      </c>
    </row>
    <row r="9605" spans="1:4" x14ac:dyDescent="0.35">
      <c r="A9605">
        <v>376.86599999999999</v>
      </c>
      <c r="B9605">
        <v>3</v>
      </c>
      <c r="C9605">
        <v>0.4</v>
      </c>
      <c r="D9605">
        <v>-213.55740000000006</v>
      </c>
    </row>
    <row r="9606" spans="1:4" x14ac:dyDescent="0.35">
      <c r="A9606">
        <v>197.72</v>
      </c>
      <c r="B9606">
        <v>4</v>
      </c>
      <c r="C9606">
        <v>0</v>
      </c>
      <c r="D9606">
        <v>55.36160000000001</v>
      </c>
    </row>
    <row r="9607" spans="1:4" x14ac:dyDescent="0.35">
      <c r="A9607">
        <v>70.720000000000013</v>
      </c>
      <c r="B9607">
        <v>4</v>
      </c>
      <c r="C9607">
        <v>0.2</v>
      </c>
      <c r="D9607">
        <v>-6.1879999999999988</v>
      </c>
    </row>
    <row r="9608" spans="1:4" x14ac:dyDescent="0.35">
      <c r="A9608">
        <v>194.35200000000003</v>
      </c>
      <c r="B9608">
        <v>3</v>
      </c>
      <c r="C9608">
        <v>0.2</v>
      </c>
      <c r="D9608">
        <v>-43.729199999999992</v>
      </c>
    </row>
    <row r="9609" spans="1:4" x14ac:dyDescent="0.35">
      <c r="A9609">
        <v>21.6</v>
      </c>
      <c r="B9609">
        <v>6</v>
      </c>
      <c r="C9609">
        <v>0</v>
      </c>
      <c r="D9609">
        <v>9.9359999999999999</v>
      </c>
    </row>
    <row r="9610" spans="1:4" x14ac:dyDescent="0.35">
      <c r="A9610">
        <v>11.07</v>
      </c>
      <c r="B9610">
        <v>3</v>
      </c>
      <c r="C9610">
        <v>0</v>
      </c>
      <c r="D9610">
        <v>5.2028999999999996</v>
      </c>
    </row>
    <row r="9611" spans="1:4" x14ac:dyDescent="0.35">
      <c r="A9611">
        <v>282.83999999999997</v>
      </c>
      <c r="B9611">
        <v>4</v>
      </c>
      <c r="C9611">
        <v>0</v>
      </c>
      <c r="D9611">
        <v>19.798799999999972</v>
      </c>
    </row>
    <row r="9612" spans="1:4" x14ac:dyDescent="0.35">
      <c r="A9612">
        <v>27.72</v>
      </c>
      <c r="B9612">
        <v>9</v>
      </c>
      <c r="C9612">
        <v>0</v>
      </c>
      <c r="D9612">
        <v>13.3056</v>
      </c>
    </row>
    <row r="9613" spans="1:4" x14ac:dyDescent="0.35">
      <c r="A9613">
        <v>11.68</v>
      </c>
      <c r="B9613">
        <v>4</v>
      </c>
      <c r="C9613">
        <v>0</v>
      </c>
      <c r="D9613">
        <v>5.2559999999999993</v>
      </c>
    </row>
    <row r="9614" spans="1:4" x14ac:dyDescent="0.35">
      <c r="A9614">
        <v>239.98400000000004</v>
      </c>
      <c r="B9614">
        <v>2</v>
      </c>
      <c r="C9614">
        <v>0.2</v>
      </c>
      <c r="D9614">
        <v>23.998400000000004</v>
      </c>
    </row>
    <row r="9615" spans="1:4" x14ac:dyDescent="0.35">
      <c r="A9615">
        <v>22.98</v>
      </c>
      <c r="B9615">
        <v>1</v>
      </c>
      <c r="C9615">
        <v>0</v>
      </c>
      <c r="D9615">
        <v>6.8939999999999984</v>
      </c>
    </row>
    <row r="9616" spans="1:4" x14ac:dyDescent="0.35">
      <c r="A9616">
        <v>102.13</v>
      </c>
      <c r="B9616">
        <v>7</v>
      </c>
      <c r="C9616">
        <v>0</v>
      </c>
      <c r="D9616">
        <v>15.319499999999996</v>
      </c>
    </row>
    <row r="9617" spans="1:4" x14ac:dyDescent="0.35">
      <c r="A9617">
        <v>2033.5840000000001</v>
      </c>
      <c r="B9617">
        <v>2</v>
      </c>
      <c r="C9617">
        <v>0.2</v>
      </c>
      <c r="D9617">
        <v>762.59400000000005</v>
      </c>
    </row>
    <row r="9618" spans="1:4" x14ac:dyDescent="0.35">
      <c r="A9618">
        <v>5.76</v>
      </c>
      <c r="B9618">
        <v>2</v>
      </c>
      <c r="C9618">
        <v>0</v>
      </c>
      <c r="D9618">
        <v>1.6703999999999999</v>
      </c>
    </row>
    <row r="9619" spans="1:4" x14ac:dyDescent="0.35">
      <c r="A9619">
        <v>899.98199999999997</v>
      </c>
      <c r="B9619">
        <v>3</v>
      </c>
      <c r="C9619">
        <v>0.4</v>
      </c>
      <c r="D9619">
        <v>74.998499999999922</v>
      </c>
    </row>
    <row r="9620" spans="1:4" x14ac:dyDescent="0.35">
      <c r="A9620">
        <v>86.352000000000004</v>
      </c>
      <c r="B9620">
        <v>3</v>
      </c>
      <c r="C9620">
        <v>0.2</v>
      </c>
      <c r="D9620">
        <v>5.3969999999999914</v>
      </c>
    </row>
    <row r="9621" spans="1:4" x14ac:dyDescent="0.35">
      <c r="A9621">
        <v>139.96000000000004</v>
      </c>
      <c r="B9621">
        <v>5</v>
      </c>
      <c r="C9621">
        <v>0.2</v>
      </c>
      <c r="D9621">
        <v>-1.7495000000000118</v>
      </c>
    </row>
    <row r="9622" spans="1:4" x14ac:dyDescent="0.35">
      <c r="A9622">
        <v>16.704000000000001</v>
      </c>
      <c r="B9622">
        <v>6</v>
      </c>
      <c r="C9622">
        <v>0.2</v>
      </c>
      <c r="D9622">
        <v>1.2527999999999988</v>
      </c>
    </row>
    <row r="9623" spans="1:4" x14ac:dyDescent="0.35">
      <c r="A9623">
        <v>3.1520000000000001</v>
      </c>
      <c r="B9623">
        <v>2</v>
      </c>
      <c r="C9623">
        <v>0.2</v>
      </c>
      <c r="D9623">
        <v>0.47279999999999966</v>
      </c>
    </row>
    <row r="9624" spans="1:4" x14ac:dyDescent="0.35">
      <c r="A9624">
        <v>32.896000000000001</v>
      </c>
      <c r="B9624">
        <v>4</v>
      </c>
      <c r="C9624">
        <v>0.2</v>
      </c>
      <c r="D9624">
        <v>11.102399999999996</v>
      </c>
    </row>
    <row r="9625" spans="1:4" x14ac:dyDescent="0.35">
      <c r="A9625">
        <v>21.391999999999992</v>
      </c>
      <c r="B9625">
        <v>2</v>
      </c>
      <c r="C9625">
        <v>0.8</v>
      </c>
      <c r="D9625">
        <v>-54.549600000000012</v>
      </c>
    </row>
    <row r="9626" spans="1:4" x14ac:dyDescent="0.35">
      <c r="A9626">
        <v>307.31400000000002</v>
      </c>
      <c r="B9626">
        <v>3</v>
      </c>
      <c r="C9626">
        <v>0.3</v>
      </c>
      <c r="D9626">
        <v>-39.511800000000036</v>
      </c>
    </row>
    <row r="9627" spans="1:4" x14ac:dyDescent="0.35">
      <c r="A9627">
        <v>409.99919999999997</v>
      </c>
      <c r="B9627">
        <v>3</v>
      </c>
      <c r="C9627">
        <v>0.32</v>
      </c>
      <c r="D9627">
        <v>-96.470399999999955</v>
      </c>
    </row>
    <row r="9628" spans="1:4" x14ac:dyDescent="0.35">
      <c r="A9628">
        <v>9.2480000000000011</v>
      </c>
      <c r="B9628">
        <v>2</v>
      </c>
      <c r="C9628">
        <v>0.2</v>
      </c>
      <c r="D9628">
        <v>3.3524000000000003</v>
      </c>
    </row>
    <row r="9629" spans="1:4" x14ac:dyDescent="0.35">
      <c r="A9629">
        <v>14.669999999999998</v>
      </c>
      <c r="B9629">
        <v>3</v>
      </c>
      <c r="C9629">
        <v>0</v>
      </c>
      <c r="D9629">
        <v>6.7481999999999989</v>
      </c>
    </row>
    <row r="9630" spans="1:4" x14ac:dyDescent="0.35">
      <c r="A9630">
        <v>37.408000000000001</v>
      </c>
      <c r="B9630">
        <v>7</v>
      </c>
      <c r="C9630">
        <v>0.2</v>
      </c>
      <c r="D9630">
        <v>13.0928</v>
      </c>
    </row>
    <row r="9631" spans="1:4" x14ac:dyDescent="0.35">
      <c r="A9631">
        <v>3.4380000000000006</v>
      </c>
      <c r="B9631">
        <v>2</v>
      </c>
      <c r="C9631">
        <v>0.7</v>
      </c>
      <c r="D9631">
        <v>-2.5212000000000003</v>
      </c>
    </row>
    <row r="9632" spans="1:4" x14ac:dyDescent="0.35">
      <c r="A9632">
        <v>7.1519999999999992</v>
      </c>
      <c r="B9632">
        <v>3</v>
      </c>
      <c r="C9632">
        <v>0.2</v>
      </c>
      <c r="D9632">
        <v>2.3243999999999994</v>
      </c>
    </row>
    <row r="9633" spans="1:4" x14ac:dyDescent="0.35">
      <c r="A9633">
        <v>179.7</v>
      </c>
      <c r="B9633">
        <v>6</v>
      </c>
      <c r="C9633">
        <v>0</v>
      </c>
      <c r="D9633">
        <v>88.052999999999997</v>
      </c>
    </row>
    <row r="9634" spans="1:4" x14ac:dyDescent="0.35">
      <c r="A9634">
        <v>90.64</v>
      </c>
      <c r="B9634">
        <v>8</v>
      </c>
      <c r="C9634">
        <v>0</v>
      </c>
      <c r="D9634">
        <v>38.975200000000008</v>
      </c>
    </row>
    <row r="9635" spans="1:4" x14ac:dyDescent="0.35">
      <c r="A9635">
        <v>177</v>
      </c>
      <c r="B9635">
        <v>3</v>
      </c>
      <c r="C9635">
        <v>0</v>
      </c>
      <c r="D9635">
        <v>30.089999999999982</v>
      </c>
    </row>
    <row r="9636" spans="1:4" x14ac:dyDescent="0.35">
      <c r="A9636">
        <v>79.45</v>
      </c>
      <c r="B9636">
        <v>7</v>
      </c>
      <c r="C9636">
        <v>0</v>
      </c>
      <c r="D9636">
        <v>22.246000000000006</v>
      </c>
    </row>
    <row r="9637" spans="1:4" x14ac:dyDescent="0.35">
      <c r="A9637">
        <v>1628.82</v>
      </c>
      <c r="B9637">
        <v>9</v>
      </c>
      <c r="C9637">
        <v>0</v>
      </c>
      <c r="D9637">
        <v>260.61120000000017</v>
      </c>
    </row>
    <row r="9638" spans="1:4" x14ac:dyDescent="0.35">
      <c r="A9638">
        <v>137.54</v>
      </c>
      <c r="B9638">
        <v>2</v>
      </c>
      <c r="C9638">
        <v>0</v>
      </c>
      <c r="D9638">
        <v>55.016000000000005</v>
      </c>
    </row>
    <row r="9639" spans="1:4" x14ac:dyDescent="0.35">
      <c r="A9639">
        <v>730.2</v>
      </c>
      <c r="B9639">
        <v>4</v>
      </c>
      <c r="C9639">
        <v>0</v>
      </c>
      <c r="D9639">
        <v>94.926000000000045</v>
      </c>
    </row>
    <row r="9640" spans="1:4" x14ac:dyDescent="0.35">
      <c r="A9640">
        <v>11.56</v>
      </c>
      <c r="B9640">
        <v>2</v>
      </c>
      <c r="C9640">
        <v>0</v>
      </c>
      <c r="D9640">
        <v>5.6644000000000005</v>
      </c>
    </row>
    <row r="9641" spans="1:4" x14ac:dyDescent="0.35">
      <c r="A9641">
        <v>4297.6440000000002</v>
      </c>
      <c r="B9641">
        <v>13</v>
      </c>
      <c r="C9641">
        <v>0.4</v>
      </c>
      <c r="D9641">
        <v>-1862.3124000000003</v>
      </c>
    </row>
    <row r="9642" spans="1:4" x14ac:dyDescent="0.35">
      <c r="A9642">
        <v>20.65</v>
      </c>
      <c r="B9642">
        <v>5</v>
      </c>
      <c r="C9642">
        <v>0</v>
      </c>
      <c r="D9642">
        <v>9.4989999999999988</v>
      </c>
    </row>
    <row r="9643" spans="1:4" x14ac:dyDescent="0.35">
      <c r="A9643">
        <v>204.89999999999998</v>
      </c>
      <c r="B9643">
        <v>5</v>
      </c>
      <c r="C9643">
        <v>0</v>
      </c>
      <c r="D9643">
        <v>0</v>
      </c>
    </row>
    <row r="9644" spans="1:4" x14ac:dyDescent="0.35">
      <c r="A9644">
        <v>436.70400000000006</v>
      </c>
      <c r="B9644">
        <v>6</v>
      </c>
      <c r="C9644">
        <v>0.2</v>
      </c>
      <c r="D9644">
        <v>21.835199999999986</v>
      </c>
    </row>
    <row r="9645" spans="1:4" x14ac:dyDescent="0.35">
      <c r="A9645">
        <v>481.56800000000004</v>
      </c>
      <c r="B9645">
        <v>2</v>
      </c>
      <c r="C9645">
        <v>0.2</v>
      </c>
      <c r="D9645">
        <v>54.17639999999993</v>
      </c>
    </row>
    <row r="9646" spans="1:4" x14ac:dyDescent="0.35">
      <c r="A9646">
        <v>89.544000000000011</v>
      </c>
      <c r="B9646">
        <v>7</v>
      </c>
      <c r="C9646">
        <v>0.2</v>
      </c>
      <c r="D9646">
        <v>12.312299999999993</v>
      </c>
    </row>
    <row r="9647" spans="1:4" x14ac:dyDescent="0.35">
      <c r="A9647">
        <v>35.167999999999999</v>
      </c>
      <c r="B9647">
        <v>2</v>
      </c>
      <c r="C9647">
        <v>0.2</v>
      </c>
      <c r="D9647">
        <v>-8.3524000000000012</v>
      </c>
    </row>
    <row r="9648" spans="1:4" x14ac:dyDescent="0.35">
      <c r="A9648">
        <v>72.588000000000008</v>
      </c>
      <c r="B9648">
        <v>2</v>
      </c>
      <c r="C9648">
        <v>0.7</v>
      </c>
      <c r="D9648">
        <v>-48.391999999999982</v>
      </c>
    </row>
    <row r="9649" spans="1:4" x14ac:dyDescent="0.35">
      <c r="A9649">
        <v>221.16</v>
      </c>
      <c r="B9649">
        <v>4</v>
      </c>
      <c r="C9649">
        <v>0</v>
      </c>
      <c r="D9649">
        <v>57.501599999999996</v>
      </c>
    </row>
    <row r="9650" spans="1:4" x14ac:dyDescent="0.35">
      <c r="A9650">
        <v>281.96999999999997</v>
      </c>
      <c r="B9650">
        <v>3</v>
      </c>
      <c r="C9650">
        <v>0</v>
      </c>
      <c r="D9650">
        <v>78.951599999999999</v>
      </c>
    </row>
    <row r="9651" spans="1:4" x14ac:dyDescent="0.35">
      <c r="A9651">
        <v>3406.6640000000002</v>
      </c>
      <c r="B9651">
        <v>8</v>
      </c>
      <c r="C9651">
        <v>0.15</v>
      </c>
      <c r="D9651">
        <v>160.31359999999984</v>
      </c>
    </row>
    <row r="9652" spans="1:4" x14ac:dyDescent="0.35">
      <c r="A9652">
        <v>37.17</v>
      </c>
      <c r="B9652">
        <v>9</v>
      </c>
      <c r="C9652">
        <v>0</v>
      </c>
      <c r="D9652">
        <v>10.4076</v>
      </c>
    </row>
    <row r="9653" spans="1:4" x14ac:dyDescent="0.35">
      <c r="A9653">
        <v>64.959999999999994</v>
      </c>
      <c r="B9653">
        <v>2</v>
      </c>
      <c r="C9653">
        <v>0</v>
      </c>
      <c r="D9653">
        <v>19.487999999999992</v>
      </c>
    </row>
    <row r="9654" spans="1:4" x14ac:dyDescent="0.35">
      <c r="A9654">
        <v>595.38</v>
      </c>
      <c r="B9654">
        <v>6</v>
      </c>
      <c r="C9654">
        <v>0</v>
      </c>
      <c r="D9654">
        <v>297.69</v>
      </c>
    </row>
    <row r="9655" spans="1:4" x14ac:dyDescent="0.35">
      <c r="A9655">
        <v>95.984000000000009</v>
      </c>
      <c r="B9655">
        <v>2</v>
      </c>
      <c r="C9655">
        <v>0.2</v>
      </c>
      <c r="D9655">
        <v>11.997999999999998</v>
      </c>
    </row>
    <row r="9656" spans="1:4" x14ac:dyDescent="0.35">
      <c r="A9656">
        <v>4.9380000000000006</v>
      </c>
      <c r="B9656">
        <v>2</v>
      </c>
      <c r="C9656">
        <v>0.7</v>
      </c>
      <c r="D9656">
        <v>-3.6212</v>
      </c>
    </row>
    <row r="9657" spans="1:4" x14ac:dyDescent="0.35">
      <c r="A9657">
        <v>97.44</v>
      </c>
      <c r="B9657">
        <v>3</v>
      </c>
      <c r="C9657">
        <v>0</v>
      </c>
      <c r="D9657">
        <v>35.078399999999995</v>
      </c>
    </row>
    <row r="9658" spans="1:4" x14ac:dyDescent="0.35">
      <c r="A9658">
        <v>3.9840000000000004</v>
      </c>
      <c r="B9658">
        <v>1</v>
      </c>
      <c r="C9658">
        <v>0.2</v>
      </c>
      <c r="D9658">
        <v>1.3944000000000001</v>
      </c>
    </row>
    <row r="9659" spans="1:4" x14ac:dyDescent="0.35">
      <c r="A9659">
        <v>13.04</v>
      </c>
      <c r="B9659">
        <v>4</v>
      </c>
      <c r="C9659">
        <v>0</v>
      </c>
      <c r="D9659">
        <v>5.7376000000000005</v>
      </c>
    </row>
    <row r="9660" spans="1:4" x14ac:dyDescent="0.35">
      <c r="A9660">
        <v>579.52800000000002</v>
      </c>
      <c r="B9660">
        <v>4</v>
      </c>
      <c r="C9660">
        <v>0.1</v>
      </c>
      <c r="D9660">
        <v>83.709599999999966</v>
      </c>
    </row>
    <row r="9661" spans="1:4" x14ac:dyDescent="0.35">
      <c r="A9661">
        <v>18.75</v>
      </c>
      <c r="B9661">
        <v>5</v>
      </c>
      <c r="C9661">
        <v>0</v>
      </c>
      <c r="D9661">
        <v>9</v>
      </c>
    </row>
    <row r="9662" spans="1:4" x14ac:dyDescent="0.35">
      <c r="A9662">
        <v>3023.9280000000003</v>
      </c>
      <c r="B9662">
        <v>9</v>
      </c>
      <c r="C9662">
        <v>0.2</v>
      </c>
      <c r="D9662">
        <v>226.79460000000006</v>
      </c>
    </row>
    <row r="9663" spans="1:4" x14ac:dyDescent="0.35">
      <c r="A9663">
        <v>26.96</v>
      </c>
      <c r="B9663">
        <v>2</v>
      </c>
      <c r="C9663">
        <v>0</v>
      </c>
      <c r="D9663">
        <v>3.7744</v>
      </c>
    </row>
    <row r="9664" spans="1:4" x14ac:dyDescent="0.35">
      <c r="A9664">
        <v>477.6</v>
      </c>
      <c r="B9664">
        <v>3</v>
      </c>
      <c r="C9664">
        <v>0.2</v>
      </c>
      <c r="D9664">
        <v>161.19000000000003</v>
      </c>
    </row>
    <row r="9665" spans="1:4" x14ac:dyDescent="0.35">
      <c r="A9665">
        <v>193.95000000000002</v>
      </c>
      <c r="B9665">
        <v>3</v>
      </c>
      <c r="C9665">
        <v>0</v>
      </c>
      <c r="D9665">
        <v>9.6974999999999838</v>
      </c>
    </row>
    <row r="9666" spans="1:4" x14ac:dyDescent="0.35">
      <c r="A9666">
        <v>12.96</v>
      </c>
      <c r="B9666">
        <v>2</v>
      </c>
      <c r="C9666">
        <v>0</v>
      </c>
      <c r="D9666">
        <v>6.2208000000000006</v>
      </c>
    </row>
    <row r="9667" spans="1:4" x14ac:dyDescent="0.35">
      <c r="A9667">
        <v>119.94</v>
      </c>
      <c r="B9667">
        <v>3</v>
      </c>
      <c r="C9667">
        <v>0</v>
      </c>
      <c r="D9667">
        <v>23.987999999999996</v>
      </c>
    </row>
    <row r="9668" spans="1:4" x14ac:dyDescent="0.35">
      <c r="A9668">
        <v>12.419999999999998</v>
      </c>
      <c r="B9668">
        <v>3</v>
      </c>
      <c r="C9668">
        <v>0</v>
      </c>
      <c r="D9668">
        <v>4.4711999999999996</v>
      </c>
    </row>
    <row r="9669" spans="1:4" x14ac:dyDescent="0.35">
      <c r="A9669">
        <v>18.088000000000001</v>
      </c>
      <c r="B9669">
        <v>7</v>
      </c>
      <c r="C9669">
        <v>0.2</v>
      </c>
      <c r="D9669">
        <v>6.5569000000000006</v>
      </c>
    </row>
    <row r="9670" spans="1:4" x14ac:dyDescent="0.35">
      <c r="A9670">
        <v>71.97</v>
      </c>
      <c r="B9670">
        <v>3</v>
      </c>
      <c r="C9670">
        <v>0</v>
      </c>
      <c r="D9670">
        <v>35.984999999999999</v>
      </c>
    </row>
    <row r="9671" spans="1:4" x14ac:dyDescent="0.35">
      <c r="A9671">
        <v>14.940000000000001</v>
      </c>
      <c r="B9671">
        <v>3</v>
      </c>
      <c r="C9671">
        <v>0</v>
      </c>
      <c r="D9671">
        <v>6.8723999999999998</v>
      </c>
    </row>
    <row r="9672" spans="1:4" x14ac:dyDescent="0.35">
      <c r="A9672">
        <v>64.680000000000007</v>
      </c>
      <c r="B9672">
        <v>7</v>
      </c>
      <c r="C9672">
        <v>0.2</v>
      </c>
      <c r="D9672">
        <v>8.0849999999999973</v>
      </c>
    </row>
    <row r="9673" spans="1:4" x14ac:dyDescent="0.35">
      <c r="A9673">
        <v>22</v>
      </c>
      <c r="B9673">
        <v>5</v>
      </c>
      <c r="C9673">
        <v>0.2</v>
      </c>
      <c r="D9673">
        <v>1.375</v>
      </c>
    </row>
    <row r="9674" spans="1:4" x14ac:dyDescent="0.35">
      <c r="A9674">
        <v>7.9680000000000009</v>
      </c>
      <c r="B9674">
        <v>2</v>
      </c>
      <c r="C9674">
        <v>0.2</v>
      </c>
      <c r="D9674">
        <v>2.6892000000000005</v>
      </c>
    </row>
    <row r="9675" spans="1:4" x14ac:dyDescent="0.35">
      <c r="A9675">
        <v>1499.9699999999998</v>
      </c>
      <c r="B9675">
        <v>5</v>
      </c>
      <c r="C9675">
        <v>0.4</v>
      </c>
      <c r="D9675">
        <v>-374.99250000000006</v>
      </c>
    </row>
    <row r="9676" spans="1:4" x14ac:dyDescent="0.35">
      <c r="A9676">
        <v>26.632000000000001</v>
      </c>
      <c r="B9676">
        <v>1</v>
      </c>
      <c r="C9676">
        <v>0.2</v>
      </c>
      <c r="D9676">
        <v>1.331599999999999</v>
      </c>
    </row>
    <row r="9677" spans="1:4" x14ac:dyDescent="0.35">
      <c r="A9677">
        <v>41.6</v>
      </c>
      <c r="B9677">
        <v>4</v>
      </c>
      <c r="C9677">
        <v>0</v>
      </c>
      <c r="D9677">
        <v>14.143999999999998</v>
      </c>
    </row>
    <row r="9678" spans="1:4" x14ac:dyDescent="0.35">
      <c r="A9678">
        <v>64.02</v>
      </c>
      <c r="B9678">
        <v>6</v>
      </c>
      <c r="C9678">
        <v>0</v>
      </c>
      <c r="D9678">
        <v>29.449199999999998</v>
      </c>
    </row>
    <row r="9679" spans="1:4" x14ac:dyDescent="0.35">
      <c r="A9679">
        <v>6.99</v>
      </c>
      <c r="B9679">
        <v>3</v>
      </c>
      <c r="C9679">
        <v>0</v>
      </c>
      <c r="D9679">
        <v>2.027099999999999</v>
      </c>
    </row>
    <row r="9680" spans="1:4" x14ac:dyDescent="0.35">
      <c r="A9680">
        <v>6.84</v>
      </c>
      <c r="B9680">
        <v>1</v>
      </c>
      <c r="C9680">
        <v>0</v>
      </c>
      <c r="D9680">
        <v>1.8468</v>
      </c>
    </row>
    <row r="9681" spans="1:4" x14ac:dyDescent="0.35">
      <c r="A9681">
        <v>323.10000000000002</v>
      </c>
      <c r="B9681">
        <v>2</v>
      </c>
      <c r="C9681">
        <v>0</v>
      </c>
      <c r="D9681">
        <v>61.38900000000001</v>
      </c>
    </row>
    <row r="9682" spans="1:4" x14ac:dyDescent="0.35">
      <c r="A9682">
        <v>668.16</v>
      </c>
      <c r="B9682">
        <v>9</v>
      </c>
      <c r="C9682">
        <v>0.2</v>
      </c>
      <c r="D9682">
        <v>75.167999999999921</v>
      </c>
    </row>
    <row r="9683" spans="1:4" x14ac:dyDescent="0.35">
      <c r="A9683">
        <v>8.64</v>
      </c>
      <c r="B9683">
        <v>3</v>
      </c>
      <c r="C9683">
        <v>0</v>
      </c>
      <c r="D9683">
        <v>4.2336</v>
      </c>
    </row>
    <row r="9684" spans="1:4" x14ac:dyDescent="0.35">
      <c r="A9684">
        <v>38.880000000000003</v>
      </c>
      <c r="B9684">
        <v>6</v>
      </c>
      <c r="C9684">
        <v>0</v>
      </c>
      <c r="D9684">
        <v>18.662400000000002</v>
      </c>
    </row>
    <row r="9685" spans="1:4" x14ac:dyDescent="0.35">
      <c r="A9685">
        <v>201.04</v>
      </c>
      <c r="B9685">
        <v>8</v>
      </c>
      <c r="C9685">
        <v>0</v>
      </c>
      <c r="D9685">
        <v>54.280799999999999</v>
      </c>
    </row>
    <row r="9686" spans="1:4" x14ac:dyDescent="0.35">
      <c r="A9686">
        <v>12.96</v>
      </c>
      <c r="B9686">
        <v>2</v>
      </c>
      <c r="C9686">
        <v>0</v>
      </c>
      <c r="D9686">
        <v>6.3504000000000005</v>
      </c>
    </row>
    <row r="9687" spans="1:4" x14ac:dyDescent="0.35">
      <c r="A9687">
        <v>16.59</v>
      </c>
      <c r="B9687">
        <v>1</v>
      </c>
      <c r="C9687">
        <v>0</v>
      </c>
      <c r="D9687">
        <v>5.8064999999999998</v>
      </c>
    </row>
    <row r="9688" spans="1:4" x14ac:dyDescent="0.35">
      <c r="A9688">
        <v>35.099999999999994</v>
      </c>
      <c r="B9688">
        <v>6</v>
      </c>
      <c r="C9688">
        <v>0</v>
      </c>
      <c r="D9688">
        <v>10.178999999999997</v>
      </c>
    </row>
    <row r="9689" spans="1:4" x14ac:dyDescent="0.35">
      <c r="A9689">
        <v>11.645999999999997</v>
      </c>
      <c r="B9689">
        <v>9</v>
      </c>
      <c r="C9689">
        <v>0.8</v>
      </c>
      <c r="D9689">
        <v>-17.469000000000005</v>
      </c>
    </row>
    <row r="9690" spans="1:4" x14ac:dyDescent="0.35">
      <c r="A9690">
        <v>32.400000000000006</v>
      </c>
      <c r="B9690">
        <v>5</v>
      </c>
      <c r="C9690">
        <v>0</v>
      </c>
      <c r="D9690">
        <v>15.552000000000001</v>
      </c>
    </row>
    <row r="9691" spans="1:4" x14ac:dyDescent="0.35">
      <c r="A9691">
        <v>503.96</v>
      </c>
      <c r="B9691">
        <v>4</v>
      </c>
      <c r="C9691">
        <v>0</v>
      </c>
      <c r="D9691">
        <v>125.99000000000001</v>
      </c>
    </row>
    <row r="9692" spans="1:4" x14ac:dyDescent="0.35">
      <c r="A9692">
        <v>7.04</v>
      </c>
      <c r="B9692">
        <v>4</v>
      </c>
      <c r="C9692">
        <v>0</v>
      </c>
      <c r="D9692">
        <v>2.0415999999999999</v>
      </c>
    </row>
    <row r="9693" spans="1:4" x14ac:dyDescent="0.35">
      <c r="A9693">
        <v>613.99919999999997</v>
      </c>
      <c r="B9693">
        <v>3</v>
      </c>
      <c r="C9693">
        <v>0.32</v>
      </c>
      <c r="D9693">
        <v>-18.058800000000076</v>
      </c>
    </row>
    <row r="9694" spans="1:4" x14ac:dyDescent="0.35">
      <c r="A9694">
        <v>470.35999999999996</v>
      </c>
      <c r="B9694">
        <v>11</v>
      </c>
      <c r="C9694">
        <v>0</v>
      </c>
      <c r="D9694">
        <v>122.2936</v>
      </c>
    </row>
    <row r="9695" spans="1:4" x14ac:dyDescent="0.35">
      <c r="A9695">
        <v>31.08</v>
      </c>
      <c r="B9695">
        <v>6</v>
      </c>
      <c r="C9695">
        <v>0</v>
      </c>
      <c r="D9695">
        <v>15.229199999999999</v>
      </c>
    </row>
    <row r="9696" spans="1:4" x14ac:dyDescent="0.35">
      <c r="A9696">
        <v>7.3</v>
      </c>
      <c r="B9696">
        <v>2</v>
      </c>
      <c r="C9696">
        <v>0</v>
      </c>
      <c r="D9696">
        <v>2.1899999999999995</v>
      </c>
    </row>
    <row r="9697" spans="1:4" x14ac:dyDescent="0.35">
      <c r="A9697">
        <v>73.536000000000001</v>
      </c>
      <c r="B9697">
        <v>4</v>
      </c>
      <c r="C9697">
        <v>0.2</v>
      </c>
      <c r="D9697">
        <v>9.1919999999999931</v>
      </c>
    </row>
    <row r="9698" spans="1:4" x14ac:dyDescent="0.35">
      <c r="A9698">
        <v>491.55</v>
      </c>
      <c r="B9698">
        <v>5</v>
      </c>
      <c r="C9698">
        <v>0</v>
      </c>
      <c r="D9698">
        <v>240.8595</v>
      </c>
    </row>
    <row r="9699" spans="1:4" x14ac:dyDescent="0.35">
      <c r="A9699">
        <v>30.336000000000002</v>
      </c>
      <c r="B9699">
        <v>4</v>
      </c>
      <c r="C9699">
        <v>0.2</v>
      </c>
      <c r="D9699">
        <v>9.48</v>
      </c>
    </row>
    <row r="9700" spans="1:4" x14ac:dyDescent="0.35">
      <c r="A9700">
        <v>22.830000000000002</v>
      </c>
      <c r="B9700">
        <v>3</v>
      </c>
      <c r="C9700">
        <v>0</v>
      </c>
      <c r="D9700">
        <v>10.7301</v>
      </c>
    </row>
    <row r="9701" spans="1:4" x14ac:dyDescent="0.35">
      <c r="A9701">
        <v>54.32</v>
      </c>
      <c r="B9701">
        <v>4</v>
      </c>
      <c r="C9701">
        <v>0</v>
      </c>
      <c r="D9701">
        <v>16.295999999999999</v>
      </c>
    </row>
    <row r="9702" spans="1:4" x14ac:dyDescent="0.35">
      <c r="A9702">
        <v>196.77600000000001</v>
      </c>
      <c r="B9702">
        <v>3</v>
      </c>
      <c r="C9702">
        <v>0.2</v>
      </c>
      <c r="D9702">
        <v>14.758199999999995</v>
      </c>
    </row>
    <row r="9703" spans="1:4" x14ac:dyDescent="0.35">
      <c r="A9703">
        <v>3.62</v>
      </c>
      <c r="B9703">
        <v>2</v>
      </c>
      <c r="C9703">
        <v>0</v>
      </c>
      <c r="D9703">
        <v>1.1945999999999999</v>
      </c>
    </row>
    <row r="9704" spans="1:4" x14ac:dyDescent="0.35">
      <c r="A9704">
        <v>11.54</v>
      </c>
      <c r="B9704">
        <v>1</v>
      </c>
      <c r="C9704">
        <v>0</v>
      </c>
      <c r="D9704">
        <v>5.5391999999999992</v>
      </c>
    </row>
    <row r="9705" spans="1:4" x14ac:dyDescent="0.35">
      <c r="A9705">
        <v>849.95</v>
      </c>
      <c r="B9705">
        <v>5</v>
      </c>
      <c r="C9705">
        <v>0</v>
      </c>
      <c r="D9705">
        <v>390.97699999999998</v>
      </c>
    </row>
    <row r="9706" spans="1:4" x14ac:dyDescent="0.35">
      <c r="A9706">
        <v>11.01</v>
      </c>
      <c r="B9706">
        <v>3</v>
      </c>
      <c r="C9706">
        <v>0</v>
      </c>
      <c r="D9706">
        <v>5.3948999999999998</v>
      </c>
    </row>
    <row r="9707" spans="1:4" x14ac:dyDescent="0.35">
      <c r="A9707">
        <v>39.624000000000009</v>
      </c>
      <c r="B9707">
        <v>3</v>
      </c>
      <c r="C9707">
        <v>0.2</v>
      </c>
      <c r="D9707">
        <v>13.868400000000001</v>
      </c>
    </row>
    <row r="9708" spans="1:4" x14ac:dyDescent="0.35">
      <c r="A9708">
        <v>242.13600000000002</v>
      </c>
      <c r="B9708">
        <v>3</v>
      </c>
      <c r="C9708">
        <v>0.2</v>
      </c>
      <c r="D9708">
        <v>12.106799999999993</v>
      </c>
    </row>
    <row r="9709" spans="1:4" x14ac:dyDescent="0.35">
      <c r="A9709">
        <v>12.39</v>
      </c>
      <c r="B9709">
        <v>3</v>
      </c>
      <c r="C9709">
        <v>0</v>
      </c>
      <c r="D9709">
        <v>5.6993999999999998</v>
      </c>
    </row>
    <row r="9710" spans="1:4" x14ac:dyDescent="0.35">
      <c r="A9710">
        <v>19.96</v>
      </c>
      <c r="B9710">
        <v>2</v>
      </c>
      <c r="C9710">
        <v>0</v>
      </c>
      <c r="D9710">
        <v>5.5888000000000009</v>
      </c>
    </row>
    <row r="9711" spans="1:4" x14ac:dyDescent="0.35">
      <c r="A9711">
        <v>340.92</v>
      </c>
      <c r="B9711">
        <v>3</v>
      </c>
      <c r="C9711">
        <v>0</v>
      </c>
      <c r="D9711">
        <v>3.4091999999999842</v>
      </c>
    </row>
    <row r="9712" spans="1:4" x14ac:dyDescent="0.35">
      <c r="A9712">
        <v>273.56799999999998</v>
      </c>
      <c r="B9712">
        <v>2</v>
      </c>
      <c r="C9712">
        <v>0.2</v>
      </c>
      <c r="D9712">
        <v>-34.196000000000026</v>
      </c>
    </row>
    <row r="9713" spans="1:4" x14ac:dyDescent="0.35">
      <c r="A9713">
        <v>13.194000000000001</v>
      </c>
      <c r="B9713">
        <v>2</v>
      </c>
      <c r="C9713">
        <v>0.7</v>
      </c>
      <c r="D9713">
        <v>-8.7959999999999958</v>
      </c>
    </row>
    <row r="9714" spans="1:4" x14ac:dyDescent="0.35">
      <c r="A9714">
        <v>1080.096</v>
      </c>
      <c r="B9714">
        <v>6</v>
      </c>
      <c r="C9714">
        <v>0.2</v>
      </c>
      <c r="D9714">
        <v>-94.508399999999995</v>
      </c>
    </row>
    <row r="9715" spans="1:4" x14ac:dyDescent="0.35">
      <c r="A9715">
        <v>51.56</v>
      </c>
      <c r="B9715">
        <v>5</v>
      </c>
      <c r="C9715">
        <v>0.2</v>
      </c>
      <c r="D9715">
        <v>-6.4450000000000021</v>
      </c>
    </row>
    <row r="9716" spans="1:4" x14ac:dyDescent="0.35">
      <c r="A9716">
        <v>58.415999999999997</v>
      </c>
      <c r="B9716">
        <v>2</v>
      </c>
      <c r="C9716">
        <v>0.2</v>
      </c>
      <c r="D9716">
        <v>16.794600000000003</v>
      </c>
    </row>
    <row r="9717" spans="1:4" x14ac:dyDescent="0.35">
      <c r="A9717">
        <v>57.584000000000003</v>
      </c>
      <c r="B9717">
        <v>2</v>
      </c>
      <c r="C9717">
        <v>0.2</v>
      </c>
      <c r="D9717">
        <v>20.154400000000003</v>
      </c>
    </row>
    <row r="9718" spans="1:4" x14ac:dyDescent="0.35">
      <c r="A9718">
        <v>37.312000000000005</v>
      </c>
      <c r="B9718">
        <v>4</v>
      </c>
      <c r="C9718">
        <v>0.2</v>
      </c>
      <c r="D9718">
        <v>2.7984000000000027</v>
      </c>
    </row>
    <row r="9719" spans="1:4" x14ac:dyDescent="0.35">
      <c r="A9719">
        <v>79.959999999999994</v>
      </c>
      <c r="B9719">
        <v>5</v>
      </c>
      <c r="C9719">
        <v>0.2</v>
      </c>
      <c r="D9719">
        <v>7.9960000000000058</v>
      </c>
    </row>
    <row r="9720" spans="1:4" x14ac:dyDescent="0.35">
      <c r="A9720">
        <v>223.96</v>
      </c>
      <c r="B9720">
        <v>5</v>
      </c>
      <c r="C9720">
        <v>0.2</v>
      </c>
      <c r="D9720">
        <v>11.198000000000015</v>
      </c>
    </row>
    <row r="9721" spans="1:4" x14ac:dyDescent="0.35">
      <c r="A9721">
        <v>221.024</v>
      </c>
      <c r="B9721">
        <v>2</v>
      </c>
      <c r="C9721">
        <v>0.2</v>
      </c>
      <c r="D9721">
        <v>-55.256</v>
      </c>
    </row>
    <row r="9722" spans="1:4" x14ac:dyDescent="0.35">
      <c r="A9722">
        <v>18.96</v>
      </c>
      <c r="B9722">
        <v>2</v>
      </c>
      <c r="C9722">
        <v>0</v>
      </c>
      <c r="D9722">
        <v>7.5840000000000014</v>
      </c>
    </row>
    <row r="9723" spans="1:4" x14ac:dyDescent="0.35">
      <c r="A9723">
        <v>326.64600000000002</v>
      </c>
      <c r="B9723">
        <v>3</v>
      </c>
      <c r="C9723">
        <v>0.1</v>
      </c>
      <c r="D9723">
        <v>39.923399999999994</v>
      </c>
    </row>
    <row r="9724" spans="1:4" x14ac:dyDescent="0.35">
      <c r="A9724">
        <v>89.97</v>
      </c>
      <c r="B9724">
        <v>3</v>
      </c>
      <c r="C9724">
        <v>0</v>
      </c>
      <c r="D9724">
        <v>39.586800000000011</v>
      </c>
    </row>
    <row r="9725" spans="1:4" x14ac:dyDescent="0.35">
      <c r="A9725">
        <v>296.71200000000005</v>
      </c>
      <c r="B9725">
        <v>13</v>
      </c>
      <c r="C9725">
        <v>0.2</v>
      </c>
      <c r="D9725">
        <v>100.14029999999998</v>
      </c>
    </row>
    <row r="9726" spans="1:4" x14ac:dyDescent="0.35">
      <c r="A9726">
        <v>12.224</v>
      </c>
      <c r="B9726">
        <v>2</v>
      </c>
      <c r="C9726">
        <v>0.2</v>
      </c>
      <c r="D9726">
        <v>4.4311999999999996</v>
      </c>
    </row>
    <row r="9727" spans="1:4" x14ac:dyDescent="0.35">
      <c r="A9727">
        <v>89.97</v>
      </c>
      <c r="B9727">
        <v>3</v>
      </c>
      <c r="C9727">
        <v>0</v>
      </c>
      <c r="D9727">
        <v>37.787400000000005</v>
      </c>
    </row>
    <row r="9728" spans="1:4" x14ac:dyDescent="0.35">
      <c r="A9728">
        <v>286.85999999999996</v>
      </c>
      <c r="B9728">
        <v>7</v>
      </c>
      <c r="C9728">
        <v>0</v>
      </c>
      <c r="D9728">
        <v>80.320799999999991</v>
      </c>
    </row>
    <row r="9729" spans="1:4" x14ac:dyDescent="0.35">
      <c r="A9729">
        <v>979.95</v>
      </c>
      <c r="B9729">
        <v>5</v>
      </c>
      <c r="C9729">
        <v>0</v>
      </c>
      <c r="D9729">
        <v>284.18549999999993</v>
      </c>
    </row>
    <row r="9730" spans="1:4" x14ac:dyDescent="0.35">
      <c r="A9730">
        <v>4.3600000000000003</v>
      </c>
      <c r="B9730">
        <v>2</v>
      </c>
      <c r="C9730">
        <v>0</v>
      </c>
      <c r="D9730">
        <v>0.17439999999999944</v>
      </c>
    </row>
    <row r="9731" spans="1:4" x14ac:dyDescent="0.35">
      <c r="A9731">
        <v>10.048000000000002</v>
      </c>
      <c r="B9731">
        <v>2</v>
      </c>
      <c r="C9731">
        <v>0.2</v>
      </c>
      <c r="D9731">
        <v>3.1399999999999988</v>
      </c>
    </row>
    <row r="9732" spans="1:4" x14ac:dyDescent="0.35">
      <c r="A9732">
        <v>807.75</v>
      </c>
      <c r="B9732">
        <v>5</v>
      </c>
      <c r="C9732">
        <v>0</v>
      </c>
      <c r="D9732">
        <v>153.47250000000003</v>
      </c>
    </row>
    <row r="9733" spans="1:4" x14ac:dyDescent="0.35">
      <c r="A9733">
        <v>34.24</v>
      </c>
      <c r="B9733">
        <v>8</v>
      </c>
      <c r="C9733">
        <v>0</v>
      </c>
      <c r="D9733">
        <v>9.9295999999999971</v>
      </c>
    </row>
    <row r="9734" spans="1:4" x14ac:dyDescent="0.35">
      <c r="A9734">
        <v>500.23999999999995</v>
      </c>
      <c r="B9734">
        <v>13</v>
      </c>
      <c r="C9734">
        <v>0</v>
      </c>
      <c r="D9734">
        <v>145.06959999999992</v>
      </c>
    </row>
    <row r="9735" spans="1:4" x14ac:dyDescent="0.35">
      <c r="A9735">
        <v>20.12</v>
      </c>
      <c r="B9735">
        <v>2</v>
      </c>
      <c r="C9735">
        <v>0</v>
      </c>
      <c r="D9735">
        <v>9.2552000000000003</v>
      </c>
    </row>
    <row r="9736" spans="1:4" x14ac:dyDescent="0.35">
      <c r="A9736">
        <v>896.99</v>
      </c>
      <c r="B9736">
        <v>1</v>
      </c>
      <c r="C9736">
        <v>0</v>
      </c>
      <c r="D9736">
        <v>421.58529999999996</v>
      </c>
    </row>
    <row r="9737" spans="1:4" x14ac:dyDescent="0.35">
      <c r="A9737">
        <v>5.88</v>
      </c>
      <c r="B9737">
        <v>1</v>
      </c>
      <c r="C9737">
        <v>0.2</v>
      </c>
      <c r="D9737">
        <v>1.9844999999999995</v>
      </c>
    </row>
    <row r="9738" spans="1:4" x14ac:dyDescent="0.35">
      <c r="A9738">
        <v>269.98</v>
      </c>
      <c r="B9738">
        <v>2</v>
      </c>
      <c r="C9738">
        <v>0</v>
      </c>
      <c r="D9738">
        <v>72.894599999999997</v>
      </c>
    </row>
    <row r="9739" spans="1:4" x14ac:dyDescent="0.35">
      <c r="A9739">
        <v>310.12</v>
      </c>
      <c r="B9739">
        <v>2</v>
      </c>
      <c r="C9739">
        <v>0</v>
      </c>
      <c r="D9739">
        <v>80.631200000000007</v>
      </c>
    </row>
    <row r="9740" spans="1:4" x14ac:dyDescent="0.35">
      <c r="A9740">
        <v>70.463999999999999</v>
      </c>
      <c r="B9740">
        <v>6</v>
      </c>
      <c r="C9740">
        <v>0.2</v>
      </c>
      <c r="D9740">
        <v>22.900799999999997</v>
      </c>
    </row>
    <row r="9741" spans="1:4" x14ac:dyDescent="0.35">
      <c r="A9741">
        <v>19.68</v>
      </c>
      <c r="B9741">
        <v>5</v>
      </c>
      <c r="C9741">
        <v>0.2</v>
      </c>
      <c r="D9741">
        <v>6.8879999999999981</v>
      </c>
    </row>
    <row r="9742" spans="1:4" x14ac:dyDescent="0.35">
      <c r="A9742">
        <v>140.67000000000002</v>
      </c>
      <c r="B9742">
        <v>3</v>
      </c>
      <c r="C9742">
        <v>0</v>
      </c>
      <c r="D9742">
        <v>54.861300000000007</v>
      </c>
    </row>
    <row r="9743" spans="1:4" x14ac:dyDescent="0.35">
      <c r="A9743">
        <v>4404.8999999999996</v>
      </c>
      <c r="B9743">
        <v>5</v>
      </c>
      <c r="C9743">
        <v>0</v>
      </c>
      <c r="D9743">
        <v>1013.1270000000001</v>
      </c>
    </row>
    <row r="9744" spans="1:4" x14ac:dyDescent="0.35">
      <c r="A9744">
        <v>62.65</v>
      </c>
      <c r="B9744">
        <v>5</v>
      </c>
      <c r="C9744">
        <v>0</v>
      </c>
      <c r="D9744">
        <v>29.445499999999996</v>
      </c>
    </row>
    <row r="9745" spans="1:4" x14ac:dyDescent="0.35">
      <c r="A9745">
        <v>9.4499999999999993</v>
      </c>
      <c r="B9745">
        <v>3</v>
      </c>
      <c r="C9745">
        <v>0</v>
      </c>
      <c r="D9745">
        <v>4.5359999999999996</v>
      </c>
    </row>
    <row r="9746" spans="1:4" x14ac:dyDescent="0.35">
      <c r="A9746">
        <v>268.57600000000002</v>
      </c>
      <c r="B9746">
        <v>4</v>
      </c>
      <c r="C9746">
        <v>0.2</v>
      </c>
      <c r="D9746">
        <v>90.64439999999999</v>
      </c>
    </row>
    <row r="9747" spans="1:4" x14ac:dyDescent="0.35">
      <c r="A9747">
        <v>364.08000000000004</v>
      </c>
      <c r="B9747">
        <v>2</v>
      </c>
      <c r="C9747">
        <v>0.2</v>
      </c>
      <c r="D9747">
        <v>9.1020000000000039</v>
      </c>
    </row>
    <row r="9748" spans="1:4" x14ac:dyDescent="0.35">
      <c r="A9748">
        <v>71.088000000000008</v>
      </c>
      <c r="B9748">
        <v>2</v>
      </c>
      <c r="C9748">
        <v>0.2</v>
      </c>
      <c r="D9748">
        <v>-1.7772000000000041</v>
      </c>
    </row>
    <row r="9749" spans="1:4" x14ac:dyDescent="0.35">
      <c r="A9749">
        <v>10.984000000000002</v>
      </c>
      <c r="B9749">
        <v>2</v>
      </c>
      <c r="C9749">
        <v>0.6</v>
      </c>
      <c r="D9749">
        <v>-7.9634</v>
      </c>
    </row>
    <row r="9750" spans="1:4" x14ac:dyDescent="0.35">
      <c r="A9750">
        <v>797.94399999999996</v>
      </c>
      <c r="B9750">
        <v>4</v>
      </c>
      <c r="C9750">
        <v>0.3</v>
      </c>
      <c r="D9750">
        <v>-56.995999999999981</v>
      </c>
    </row>
    <row r="9751" spans="1:4" x14ac:dyDescent="0.35">
      <c r="A9751">
        <v>159.97999999999999</v>
      </c>
      <c r="B9751">
        <v>2</v>
      </c>
      <c r="C9751">
        <v>0</v>
      </c>
      <c r="D9751">
        <v>57.592799999999997</v>
      </c>
    </row>
    <row r="9752" spans="1:4" x14ac:dyDescent="0.35">
      <c r="A9752">
        <v>5.3440000000000003</v>
      </c>
      <c r="B9752">
        <v>2</v>
      </c>
      <c r="C9752">
        <v>0.2</v>
      </c>
      <c r="D9752">
        <v>0.66799999999999948</v>
      </c>
    </row>
    <row r="9753" spans="1:4" x14ac:dyDescent="0.35">
      <c r="A9753">
        <v>27.72</v>
      </c>
      <c r="B9753">
        <v>3</v>
      </c>
      <c r="C9753">
        <v>0.2</v>
      </c>
      <c r="D9753">
        <v>3.4649999999999999</v>
      </c>
    </row>
    <row r="9754" spans="1:4" x14ac:dyDescent="0.35">
      <c r="A9754">
        <v>2.4960000000000004</v>
      </c>
      <c r="B9754">
        <v>1</v>
      </c>
      <c r="C9754">
        <v>0.2</v>
      </c>
      <c r="D9754">
        <v>0.90479999999999983</v>
      </c>
    </row>
    <row r="9755" spans="1:4" x14ac:dyDescent="0.35">
      <c r="A9755">
        <v>8.26</v>
      </c>
      <c r="B9755">
        <v>2</v>
      </c>
      <c r="C9755">
        <v>0</v>
      </c>
      <c r="D9755">
        <v>3.7995999999999999</v>
      </c>
    </row>
    <row r="9756" spans="1:4" x14ac:dyDescent="0.35">
      <c r="A9756">
        <v>17.760000000000002</v>
      </c>
      <c r="B9756">
        <v>2</v>
      </c>
      <c r="C9756">
        <v>0</v>
      </c>
      <c r="D9756">
        <v>8.8800000000000008</v>
      </c>
    </row>
    <row r="9757" spans="1:4" x14ac:dyDescent="0.35">
      <c r="A9757">
        <v>332.94</v>
      </c>
      <c r="B9757">
        <v>3</v>
      </c>
      <c r="C9757">
        <v>0</v>
      </c>
      <c r="D9757">
        <v>9.9882000000000204</v>
      </c>
    </row>
    <row r="9758" spans="1:4" x14ac:dyDescent="0.35">
      <c r="A9758">
        <v>292.10000000000002</v>
      </c>
      <c r="B9758">
        <v>2</v>
      </c>
      <c r="C9758">
        <v>0</v>
      </c>
      <c r="D9758">
        <v>58.419999999999987</v>
      </c>
    </row>
    <row r="9759" spans="1:4" x14ac:dyDescent="0.35">
      <c r="A9759">
        <v>206.1</v>
      </c>
      <c r="B9759">
        <v>5</v>
      </c>
      <c r="C9759">
        <v>0</v>
      </c>
      <c r="D9759">
        <v>55.647000000000006</v>
      </c>
    </row>
    <row r="9760" spans="1:4" x14ac:dyDescent="0.35">
      <c r="A9760">
        <v>17.64</v>
      </c>
      <c r="B9760">
        <v>4</v>
      </c>
      <c r="C9760">
        <v>0</v>
      </c>
      <c r="D9760">
        <v>8.1143999999999998</v>
      </c>
    </row>
    <row r="9761" spans="1:4" x14ac:dyDescent="0.35">
      <c r="A9761">
        <v>1403.9200000000003</v>
      </c>
      <c r="B9761">
        <v>5</v>
      </c>
      <c r="C9761">
        <v>0.2</v>
      </c>
      <c r="D9761">
        <v>70.196000000000026</v>
      </c>
    </row>
    <row r="9762" spans="1:4" x14ac:dyDescent="0.35">
      <c r="A9762">
        <v>4.3</v>
      </c>
      <c r="B9762">
        <v>2</v>
      </c>
      <c r="C9762">
        <v>0</v>
      </c>
      <c r="D9762">
        <v>1.4189999999999996</v>
      </c>
    </row>
    <row r="9763" spans="1:4" x14ac:dyDescent="0.35">
      <c r="A9763">
        <v>239.96999999999997</v>
      </c>
      <c r="B9763">
        <v>3</v>
      </c>
      <c r="C9763">
        <v>0</v>
      </c>
      <c r="D9763">
        <v>86.389199999999988</v>
      </c>
    </row>
    <row r="9764" spans="1:4" x14ac:dyDescent="0.35">
      <c r="A9764">
        <v>81.96</v>
      </c>
      <c r="B9764">
        <v>2</v>
      </c>
      <c r="C9764">
        <v>0</v>
      </c>
      <c r="D9764">
        <v>22.948799999999999</v>
      </c>
    </row>
    <row r="9765" spans="1:4" x14ac:dyDescent="0.35">
      <c r="A9765">
        <v>238.62</v>
      </c>
      <c r="B9765">
        <v>2</v>
      </c>
      <c r="C9765">
        <v>0</v>
      </c>
      <c r="D9765">
        <v>4.7724000000000046</v>
      </c>
    </row>
    <row r="9766" spans="1:4" x14ac:dyDescent="0.35">
      <c r="A9766">
        <v>139.80000000000001</v>
      </c>
      <c r="B9766">
        <v>5</v>
      </c>
      <c r="C9766">
        <v>0.2</v>
      </c>
      <c r="D9766">
        <v>12.232500000000009</v>
      </c>
    </row>
    <row r="9767" spans="1:4" x14ac:dyDescent="0.35">
      <c r="A9767">
        <v>9.84</v>
      </c>
      <c r="B9767">
        <v>2</v>
      </c>
      <c r="C9767">
        <v>0</v>
      </c>
      <c r="D9767">
        <v>4.7231999999999994</v>
      </c>
    </row>
    <row r="9768" spans="1:4" x14ac:dyDescent="0.35">
      <c r="A9768">
        <v>7.78</v>
      </c>
      <c r="B9768">
        <v>1</v>
      </c>
      <c r="C9768">
        <v>0</v>
      </c>
      <c r="D9768">
        <v>3.5009999999999994</v>
      </c>
    </row>
    <row r="9769" spans="1:4" x14ac:dyDescent="0.35">
      <c r="A9769">
        <v>54.900000000000006</v>
      </c>
      <c r="B9769">
        <v>5</v>
      </c>
      <c r="C9769">
        <v>0</v>
      </c>
      <c r="D9769">
        <v>26.901000000000003</v>
      </c>
    </row>
    <row r="9770" spans="1:4" x14ac:dyDescent="0.35">
      <c r="A9770">
        <v>50.04</v>
      </c>
      <c r="B9770">
        <v>6</v>
      </c>
      <c r="C9770">
        <v>0</v>
      </c>
      <c r="D9770">
        <v>25.02</v>
      </c>
    </row>
    <row r="9771" spans="1:4" x14ac:dyDescent="0.35">
      <c r="A9771">
        <v>339.92000000000007</v>
      </c>
      <c r="B9771">
        <v>5</v>
      </c>
      <c r="C9771">
        <v>0.2</v>
      </c>
      <c r="D9771">
        <v>8.4979999999999762</v>
      </c>
    </row>
    <row r="9772" spans="1:4" x14ac:dyDescent="0.35">
      <c r="A9772">
        <v>10.528</v>
      </c>
      <c r="B9772">
        <v>4</v>
      </c>
      <c r="C9772">
        <v>0.2</v>
      </c>
      <c r="D9772">
        <v>3.4215999999999993</v>
      </c>
    </row>
    <row r="9773" spans="1:4" x14ac:dyDescent="0.35">
      <c r="A9773">
        <v>42.384</v>
      </c>
      <c r="B9773">
        <v>2</v>
      </c>
      <c r="C9773">
        <v>0.2</v>
      </c>
      <c r="D9773">
        <v>4.2384000000000022</v>
      </c>
    </row>
    <row r="9774" spans="1:4" x14ac:dyDescent="0.35">
      <c r="A9774">
        <v>123.92000000000002</v>
      </c>
      <c r="B9774">
        <v>5</v>
      </c>
      <c r="C9774">
        <v>0.2</v>
      </c>
      <c r="D9774">
        <v>38.724999999999994</v>
      </c>
    </row>
    <row r="9775" spans="1:4" x14ac:dyDescent="0.35">
      <c r="A9775">
        <v>135.94999999999999</v>
      </c>
      <c r="B9775">
        <v>1</v>
      </c>
      <c r="C9775">
        <v>0</v>
      </c>
      <c r="D9775">
        <v>39.425499999999985</v>
      </c>
    </row>
    <row r="9776" spans="1:4" x14ac:dyDescent="0.35">
      <c r="A9776">
        <v>2177.5839999999994</v>
      </c>
      <c r="B9776">
        <v>8</v>
      </c>
      <c r="C9776">
        <v>0.8</v>
      </c>
      <c r="D9776">
        <v>-3701.8928000000014</v>
      </c>
    </row>
    <row r="9777" spans="1:4" x14ac:dyDescent="0.35">
      <c r="A9777">
        <v>17.496000000000002</v>
      </c>
      <c r="B9777">
        <v>3</v>
      </c>
      <c r="C9777">
        <v>0.6</v>
      </c>
      <c r="D9777">
        <v>-10.060199999999998</v>
      </c>
    </row>
    <row r="9778" spans="1:4" x14ac:dyDescent="0.35">
      <c r="A9778">
        <v>16.783999999999995</v>
      </c>
      <c r="B9778">
        <v>4</v>
      </c>
      <c r="C9778">
        <v>0.8</v>
      </c>
      <c r="D9778">
        <v>-26.854400000000012</v>
      </c>
    </row>
    <row r="9779" spans="1:4" x14ac:dyDescent="0.35">
      <c r="A9779">
        <v>431.13600000000002</v>
      </c>
      <c r="B9779">
        <v>9</v>
      </c>
      <c r="C9779">
        <v>0.2</v>
      </c>
      <c r="D9779">
        <v>-26.946000000000012</v>
      </c>
    </row>
    <row r="9780" spans="1:4" x14ac:dyDescent="0.35">
      <c r="A9780">
        <v>8.879999999999999</v>
      </c>
      <c r="B9780">
        <v>5</v>
      </c>
      <c r="C9780">
        <v>0.8</v>
      </c>
      <c r="D9780">
        <v>-13.32</v>
      </c>
    </row>
    <row r="9781" spans="1:4" x14ac:dyDescent="0.35">
      <c r="A9781">
        <v>4.8359999999999985</v>
      </c>
      <c r="B9781">
        <v>2</v>
      </c>
      <c r="C9781">
        <v>0.8</v>
      </c>
      <c r="D9781">
        <v>-12.090000000000003</v>
      </c>
    </row>
    <row r="9782" spans="1:4" x14ac:dyDescent="0.35">
      <c r="A9782">
        <v>437.84999999999997</v>
      </c>
      <c r="B9782">
        <v>3</v>
      </c>
      <c r="C9782">
        <v>0</v>
      </c>
      <c r="D9782">
        <v>131.35499999999996</v>
      </c>
    </row>
    <row r="9783" spans="1:4" x14ac:dyDescent="0.35">
      <c r="A9783">
        <v>673.5680000000001</v>
      </c>
      <c r="B9783">
        <v>2</v>
      </c>
      <c r="C9783">
        <v>0.2</v>
      </c>
      <c r="D9783">
        <v>252.58799999999999</v>
      </c>
    </row>
    <row r="9784" spans="1:4" x14ac:dyDescent="0.35">
      <c r="A9784">
        <v>274.8</v>
      </c>
      <c r="B9784">
        <v>5</v>
      </c>
      <c r="C9784">
        <v>0</v>
      </c>
      <c r="D9784">
        <v>134.65199999999999</v>
      </c>
    </row>
    <row r="9785" spans="1:4" x14ac:dyDescent="0.35">
      <c r="A9785">
        <v>62.18</v>
      </c>
      <c r="B9785">
        <v>1</v>
      </c>
      <c r="C9785">
        <v>0</v>
      </c>
      <c r="D9785">
        <v>16.788600000000002</v>
      </c>
    </row>
    <row r="9786" spans="1:4" x14ac:dyDescent="0.35">
      <c r="A9786">
        <v>8.2799999999999994</v>
      </c>
      <c r="B9786">
        <v>2</v>
      </c>
      <c r="C9786">
        <v>0</v>
      </c>
      <c r="D9786">
        <v>2.9807999999999995</v>
      </c>
    </row>
    <row r="9787" spans="1:4" x14ac:dyDescent="0.35">
      <c r="A9787">
        <v>48.81</v>
      </c>
      <c r="B9787">
        <v>3</v>
      </c>
      <c r="C9787">
        <v>0</v>
      </c>
      <c r="D9787">
        <v>23.916899999999998</v>
      </c>
    </row>
    <row r="9788" spans="1:4" x14ac:dyDescent="0.35">
      <c r="A9788">
        <v>149.9</v>
      </c>
      <c r="B9788">
        <v>5</v>
      </c>
      <c r="C9788">
        <v>0</v>
      </c>
      <c r="D9788">
        <v>40.472999999999999</v>
      </c>
    </row>
    <row r="9789" spans="1:4" x14ac:dyDescent="0.35">
      <c r="A9789">
        <v>1023.3319999999999</v>
      </c>
      <c r="B9789">
        <v>5</v>
      </c>
      <c r="C9789">
        <v>0.32</v>
      </c>
      <c r="D9789">
        <v>-30.098000000000127</v>
      </c>
    </row>
    <row r="9790" spans="1:4" x14ac:dyDescent="0.35">
      <c r="A9790">
        <v>600.55799999999999</v>
      </c>
      <c r="B9790">
        <v>3</v>
      </c>
      <c r="C9790">
        <v>0.3</v>
      </c>
      <c r="D9790">
        <v>-8.5794000000000779</v>
      </c>
    </row>
    <row r="9791" spans="1:4" x14ac:dyDescent="0.35">
      <c r="A9791">
        <v>39.992000000000004</v>
      </c>
      <c r="B9791">
        <v>1</v>
      </c>
      <c r="C9791">
        <v>0.2</v>
      </c>
      <c r="D9791">
        <v>6.9985999999999997</v>
      </c>
    </row>
    <row r="9792" spans="1:4" x14ac:dyDescent="0.35">
      <c r="A9792">
        <v>211.24599999999998</v>
      </c>
      <c r="B9792">
        <v>2</v>
      </c>
      <c r="C9792">
        <v>0.3</v>
      </c>
      <c r="D9792">
        <v>-66.391599999999983</v>
      </c>
    </row>
    <row r="9793" spans="1:4" x14ac:dyDescent="0.35">
      <c r="A9793">
        <v>56.063999999999993</v>
      </c>
      <c r="B9793">
        <v>6</v>
      </c>
      <c r="C9793">
        <v>0.2</v>
      </c>
      <c r="D9793">
        <v>21.024000000000001</v>
      </c>
    </row>
    <row r="9794" spans="1:4" x14ac:dyDescent="0.35">
      <c r="A9794">
        <v>107.77200000000001</v>
      </c>
      <c r="B9794">
        <v>2</v>
      </c>
      <c r="C9794">
        <v>0.3</v>
      </c>
      <c r="D9794">
        <v>-29.252400000000009</v>
      </c>
    </row>
    <row r="9795" spans="1:4" x14ac:dyDescent="0.35">
      <c r="A9795">
        <v>4.8320000000000007</v>
      </c>
      <c r="B9795">
        <v>1</v>
      </c>
      <c r="C9795">
        <v>0.2</v>
      </c>
      <c r="D9795">
        <v>1.6307999999999998</v>
      </c>
    </row>
    <row r="9796" spans="1:4" x14ac:dyDescent="0.35">
      <c r="A9796">
        <v>18.239999999999995</v>
      </c>
      <c r="B9796">
        <v>3</v>
      </c>
      <c r="C9796">
        <v>0.8</v>
      </c>
      <c r="D9796">
        <v>-31.00800000000001</v>
      </c>
    </row>
    <row r="9797" spans="1:4" x14ac:dyDescent="0.35">
      <c r="A9797">
        <v>3.7979999999999992</v>
      </c>
      <c r="B9797">
        <v>3</v>
      </c>
      <c r="C9797">
        <v>0.8</v>
      </c>
      <c r="D9797">
        <v>-5.8869000000000007</v>
      </c>
    </row>
    <row r="9798" spans="1:4" x14ac:dyDescent="0.35">
      <c r="A9798">
        <v>10.368000000000002</v>
      </c>
      <c r="B9798">
        <v>2</v>
      </c>
      <c r="C9798">
        <v>0.2</v>
      </c>
      <c r="D9798">
        <v>1.5551999999999992</v>
      </c>
    </row>
    <row r="9799" spans="1:4" x14ac:dyDescent="0.35">
      <c r="A9799">
        <v>235.18799999999999</v>
      </c>
      <c r="B9799">
        <v>2</v>
      </c>
      <c r="C9799">
        <v>0.4</v>
      </c>
      <c r="D9799">
        <v>-43.117800000000045</v>
      </c>
    </row>
    <row r="9800" spans="1:4" x14ac:dyDescent="0.35">
      <c r="A9800">
        <v>26.376000000000001</v>
      </c>
      <c r="B9800">
        <v>4</v>
      </c>
      <c r="C9800">
        <v>0.4</v>
      </c>
      <c r="D9800">
        <v>2.6375999999999991</v>
      </c>
    </row>
    <row r="9801" spans="1:4" x14ac:dyDescent="0.35">
      <c r="A9801">
        <v>10.384</v>
      </c>
      <c r="B9801">
        <v>2</v>
      </c>
      <c r="C9801">
        <v>0.2</v>
      </c>
      <c r="D9801">
        <v>2.2065999999999999</v>
      </c>
    </row>
    <row r="9802" spans="1:4" x14ac:dyDescent="0.35">
      <c r="A9802">
        <v>107.11799999999999</v>
      </c>
      <c r="B9802">
        <v>3</v>
      </c>
      <c r="C9802">
        <v>0.4</v>
      </c>
      <c r="D9802">
        <v>-21.423599999999993</v>
      </c>
    </row>
    <row r="9803" spans="1:4" x14ac:dyDescent="0.35">
      <c r="A9803">
        <v>97.3</v>
      </c>
      <c r="B9803">
        <v>7</v>
      </c>
      <c r="C9803">
        <v>0</v>
      </c>
      <c r="D9803">
        <v>28.216999999999992</v>
      </c>
    </row>
    <row r="9804" spans="1:4" x14ac:dyDescent="0.35">
      <c r="A9804">
        <v>3.3280000000000003</v>
      </c>
      <c r="B9804">
        <v>2</v>
      </c>
      <c r="C9804">
        <v>0.2</v>
      </c>
      <c r="D9804">
        <v>1.2064000000000001</v>
      </c>
    </row>
    <row r="9805" spans="1:4" x14ac:dyDescent="0.35">
      <c r="A9805">
        <v>135.99</v>
      </c>
      <c r="B9805">
        <v>1</v>
      </c>
      <c r="C9805">
        <v>0</v>
      </c>
      <c r="D9805">
        <v>36.717300000000009</v>
      </c>
    </row>
    <row r="9806" spans="1:4" x14ac:dyDescent="0.35">
      <c r="A9806">
        <v>7.38</v>
      </c>
      <c r="B9806">
        <v>1</v>
      </c>
      <c r="C9806">
        <v>0</v>
      </c>
      <c r="D9806">
        <v>2.1401999999999992</v>
      </c>
    </row>
    <row r="9807" spans="1:4" x14ac:dyDescent="0.35">
      <c r="A9807">
        <v>45.568000000000005</v>
      </c>
      <c r="B9807">
        <v>2</v>
      </c>
      <c r="C9807">
        <v>0.2</v>
      </c>
      <c r="D9807">
        <v>9.6832000000000011</v>
      </c>
    </row>
    <row r="9808" spans="1:4" x14ac:dyDescent="0.35">
      <c r="A9808">
        <v>28.752000000000006</v>
      </c>
      <c r="B9808">
        <v>8</v>
      </c>
      <c r="C9808">
        <v>0.7</v>
      </c>
      <c r="D9808">
        <v>-21.084799999999994</v>
      </c>
    </row>
    <row r="9809" spans="1:4" x14ac:dyDescent="0.35">
      <c r="A9809">
        <v>194.84800000000001</v>
      </c>
      <c r="B9809">
        <v>4</v>
      </c>
      <c r="C9809">
        <v>0.2</v>
      </c>
      <c r="D9809">
        <v>12.177999999999983</v>
      </c>
    </row>
    <row r="9810" spans="1:4" x14ac:dyDescent="0.35">
      <c r="A9810">
        <v>2.1119999999999997</v>
      </c>
      <c r="B9810">
        <v>2</v>
      </c>
      <c r="C9810">
        <v>0.8</v>
      </c>
      <c r="D9810">
        <v>-3.3792</v>
      </c>
    </row>
    <row r="9811" spans="1:4" x14ac:dyDescent="0.35">
      <c r="A9811">
        <v>25.920000000000005</v>
      </c>
      <c r="B9811">
        <v>5</v>
      </c>
      <c r="C9811">
        <v>0.2</v>
      </c>
      <c r="D9811">
        <v>9.0719999999999992</v>
      </c>
    </row>
    <row r="9812" spans="1:4" x14ac:dyDescent="0.35">
      <c r="A9812">
        <v>120.76800000000001</v>
      </c>
      <c r="B9812">
        <v>4</v>
      </c>
      <c r="C9812">
        <v>0.2</v>
      </c>
      <c r="D9812">
        <v>9.0575999999999972</v>
      </c>
    </row>
    <row r="9813" spans="1:4" x14ac:dyDescent="0.35">
      <c r="A9813">
        <v>25.92</v>
      </c>
      <c r="B9813">
        <v>4</v>
      </c>
      <c r="C9813">
        <v>0</v>
      </c>
      <c r="D9813">
        <v>12.441600000000001</v>
      </c>
    </row>
    <row r="9814" spans="1:4" x14ac:dyDescent="0.35">
      <c r="A9814">
        <v>34.650000000000006</v>
      </c>
      <c r="B9814">
        <v>3</v>
      </c>
      <c r="C9814">
        <v>0</v>
      </c>
      <c r="D9814">
        <v>9.702</v>
      </c>
    </row>
    <row r="9815" spans="1:4" x14ac:dyDescent="0.35">
      <c r="A9815">
        <v>204.95000000000002</v>
      </c>
      <c r="B9815">
        <v>5</v>
      </c>
      <c r="C9815">
        <v>0</v>
      </c>
      <c r="D9815">
        <v>100.4255</v>
      </c>
    </row>
    <row r="9816" spans="1:4" x14ac:dyDescent="0.35">
      <c r="A9816">
        <v>79.95</v>
      </c>
      <c r="B9816">
        <v>5</v>
      </c>
      <c r="C9816">
        <v>0</v>
      </c>
      <c r="D9816">
        <v>38.376000000000005</v>
      </c>
    </row>
    <row r="9817" spans="1:4" x14ac:dyDescent="0.35">
      <c r="A9817">
        <v>173.48800000000003</v>
      </c>
      <c r="B9817">
        <v>7</v>
      </c>
      <c r="C9817">
        <v>0.2</v>
      </c>
      <c r="D9817">
        <v>54.214999999999982</v>
      </c>
    </row>
    <row r="9818" spans="1:4" x14ac:dyDescent="0.35">
      <c r="A9818">
        <v>516.96</v>
      </c>
      <c r="B9818">
        <v>4</v>
      </c>
      <c r="C9818">
        <v>0.2</v>
      </c>
      <c r="D9818">
        <v>-6.4619999999999891</v>
      </c>
    </row>
    <row r="9819" spans="1:4" x14ac:dyDescent="0.35">
      <c r="A9819">
        <v>173.208</v>
      </c>
      <c r="B9819">
        <v>7</v>
      </c>
      <c r="C9819">
        <v>0.2</v>
      </c>
      <c r="D9819">
        <v>45.467100000000009</v>
      </c>
    </row>
    <row r="9820" spans="1:4" x14ac:dyDescent="0.35">
      <c r="A9820">
        <v>4.4479999999999995</v>
      </c>
      <c r="B9820">
        <v>2</v>
      </c>
      <c r="C9820">
        <v>0.2</v>
      </c>
      <c r="D9820">
        <v>0.3335999999999999</v>
      </c>
    </row>
    <row r="9821" spans="1:4" x14ac:dyDescent="0.35">
      <c r="A9821">
        <v>9</v>
      </c>
      <c r="B9821">
        <v>3</v>
      </c>
      <c r="C9821">
        <v>0.2</v>
      </c>
      <c r="D9821">
        <v>3.1499999999999995</v>
      </c>
    </row>
    <row r="9822" spans="1:4" x14ac:dyDescent="0.35">
      <c r="A9822">
        <v>42.24</v>
      </c>
      <c r="B9822">
        <v>10</v>
      </c>
      <c r="C9822">
        <v>0.2</v>
      </c>
      <c r="D9822">
        <v>13.199999999999998</v>
      </c>
    </row>
    <row r="9823" spans="1:4" x14ac:dyDescent="0.35">
      <c r="A9823">
        <v>18.264000000000003</v>
      </c>
      <c r="B9823">
        <v>2</v>
      </c>
      <c r="C9823">
        <v>0.7</v>
      </c>
      <c r="D9823">
        <v>-13.393599999999999</v>
      </c>
    </row>
    <row r="9824" spans="1:4" x14ac:dyDescent="0.35">
      <c r="A9824">
        <v>152.91</v>
      </c>
      <c r="B9824">
        <v>3</v>
      </c>
      <c r="C9824">
        <v>0</v>
      </c>
      <c r="D9824">
        <v>42.814799999999998</v>
      </c>
    </row>
    <row r="9825" spans="1:4" x14ac:dyDescent="0.35">
      <c r="A9825">
        <v>92.94</v>
      </c>
      <c r="B9825">
        <v>3</v>
      </c>
      <c r="C9825">
        <v>0</v>
      </c>
      <c r="D9825">
        <v>41.822999999999993</v>
      </c>
    </row>
    <row r="9826" spans="1:4" x14ac:dyDescent="0.35">
      <c r="A9826">
        <v>17.856000000000002</v>
      </c>
      <c r="B9826">
        <v>4</v>
      </c>
      <c r="C9826">
        <v>0.2</v>
      </c>
      <c r="D9826">
        <v>6.2495999999999992</v>
      </c>
    </row>
    <row r="9827" spans="1:4" x14ac:dyDescent="0.35">
      <c r="A9827">
        <v>46.440000000000005</v>
      </c>
      <c r="B9827">
        <v>3</v>
      </c>
      <c r="C9827">
        <v>0.2</v>
      </c>
      <c r="D9827">
        <v>15.092999999999998</v>
      </c>
    </row>
    <row r="9828" spans="1:4" x14ac:dyDescent="0.35">
      <c r="A9828">
        <v>195.136</v>
      </c>
      <c r="B9828">
        <v>4</v>
      </c>
      <c r="C9828">
        <v>0.2</v>
      </c>
      <c r="D9828">
        <v>-12.196000000000005</v>
      </c>
    </row>
    <row r="9829" spans="1:4" x14ac:dyDescent="0.35">
      <c r="A9829">
        <v>129.30000000000001</v>
      </c>
      <c r="B9829">
        <v>2</v>
      </c>
      <c r="C9829">
        <v>0</v>
      </c>
      <c r="D9829">
        <v>6.4649999999999892</v>
      </c>
    </row>
    <row r="9830" spans="1:4" x14ac:dyDescent="0.35">
      <c r="A9830">
        <v>11.568000000000001</v>
      </c>
      <c r="B9830">
        <v>3</v>
      </c>
      <c r="C9830">
        <v>0.2</v>
      </c>
      <c r="D9830">
        <v>3.7595999999999998</v>
      </c>
    </row>
    <row r="9831" spans="1:4" x14ac:dyDescent="0.35">
      <c r="A9831">
        <v>242.35200000000003</v>
      </c>
      <c r="B9831">
        <v>3</v>
      </c>
      <c r="C9831">
        <v>0.2</v>
      </c>
      <c r="D9831">
        <v>15.147000000000006</v>
      </c>
    </row>
    <row r="9832" spans="1:4" x14ac:dyDescent="0.35">
      <c r="A9832">
        <v>319.96800000000002</v>
      </c>
      <c r="B9832">
        <v>4</v>
      </c>
      <c r="C9832">
        <v>0.2</v>
      </c>
      <c r="D9832">
        <v>95.990400000000008</v>
      </c>
    </row>
    <row r="9833" spans="1:4" x14ac:dyDescent="0.35">
      <c r="A9833">
        <v>8.6240000000000023</v>
      </c>
      <c r="B9833">
        <v>7</v>
      </c>
      <c r="C9833">
        <v>0.6</v>
      </c>
      <c r="D9833">
        <v>-2.5872000000000011</v>
      </c>
    </row>
    <row r="9834" spans="1:4" x14ac:dyDescent="0.35">
      <c r="A9834">
        <v>3.9840000000000004</v>
      </c>
      <c r="B9834">
        <v>1</v>
      </c>
      <c r="C9834">
        <v>0.2</v>
      </c>
      <c r="D9834">
        <v>1.4442000000000004</v>
      </c>
    </row>
    <row r="9835" spans="1:4" x14ac:dyDescent="0.35">
      <c r="A9835">
        <v>895.94400000000019</v>
      </c>
      <c r="B9835">
        <v>7</v>
      </c>
      <c r="C9835">
        <v>0.2</v>
      </c>
      <c r="D9835">
        <v>190.38810000000001</v>
      </c>
    </row>
    <row r="9836" spans="1:4" x14ac:dyDescent="0.35">
      <c r="A9836">
        <v>14</v>
      </c>
      <c r="B9836">
        <v>4</v>
      </c>
      <c r="C9836">
        <v>0.6</v>
      </c>
      <c r="D9836">
        <v>-6.2999999999999972</v>
      </c>
    </row>
    <row r="9837" spans="1:4" x14ac:dyDescent="0.35">
      <c r="A9837">
        <v>16.391999999999996</v>
      </c>
      <c r="B9837">
        <v>2</v>
      </c>
      <c r="C9837">
        <v>0.8</v>
      </c>
      <c r="D9837">
        <v>-26.227200000000003</v>
      </c>
    </row>
    <row r="9838" spans="1:4" x14ac:dyDescent="0.35">
      <c r="A9838">
        <v>10.9</v>
      </c>
      <c r="B9838">
        <v>5</v>
      </c>
      <c r="C9838">
        <v>0</v>
      </c>
      <c r="D9838">
        <v>5.1229999999999993</v>
      </c>
    </row>
    <row r="9839" spans="1:4" x14ac:dyDescent="0.35">
      <c r="A9839">
        <v>29.6</v>
      </c>
      <c r="B9839">
        <v>2</v>
      </c>
      <c r="C9839">
        <v>0</v>
      </c>
      <c r="D9839">
        <v>14.8</v>
      </c>
    </row>
    <row r="9840" spans="1:4" x14ac:dyDescent="0.35">
      <c r="A9840">
        <v>4.9800000000000004</v>
      </c>
      <c r="B9840">
        <v>1</v>
      </c>
      <c r="C9840">
        <v>0</v>
      </c>
      <c r="D9840">
        <v>2.2907999999999999</v>
      </c>
    </row>
    <row r="9841" spans="1:4" x14ac:dyDescent="0.35">
      <c r="A9841">
        <v>479.97600000000006</v>
      </c>
      <c r="B9841">
        <v>3</v>
      </c>
      <c r="C9841">
        <v>0.2</v>
      </c>
      <c r="D9841">
        <v>161.99189999999999</v>
      </c>
    </row>
    <row r="9842" spans="1:4" x14ac:dyDescent="0.35">
      <c r="A9842">
        <v>44.736000000000004</v>
      </c>
      <c r="B9842">
        <v>8</v>
      </c>
      <c r="C9842">
        <v>0.2</v>
      </c>
      <c r="D9842">
        <v>4.4736000000000011</v>
      </c>
    </row>
    <row r="9843" spans="1:4" x14ac:dyDescent="0.35">
      <c r="A9843">
        <v>5.76</v>
      </c>
      <c r="B9843">
        <v>2</v>
      </c>
      <c r="C9843">
        <v>0</v>
      </c>
      <c r="D9843">
        <v>1.6703999999999999</v>
      </c>
    </row>
    <row r="9844" spans="1:4" x14ac:dyDescent="0.35">
      <c r="A9844">
        <v>483.13599999999997</v>
      </c>
      <c r="B9844">
        <v>4</v>
      </c>
      <c r="C9844">
        <v>0.2</v>
      </c>
      <c r="D9844">
        <v>60.391999999999939</v>
      </c>
    </row>
    <row r="9845" spans="1:4" x14ac:dyDescent="0.35">
      <c r="A9845">
        <v>15.936000000000002</v>
      </c>
      <c r="B9845">
        <v>4</v>
      </c>
      <c r="C9845">
        <v>0.2</v>
      </c>
      <c r="D9845">
        <v>5.1791999999999998</v>
      </c>
    </row>
    <row r="9846" spans="1:4" x14ac:dyDescent="0.35">
      <c r="A9846">
        <v>61.543999999999997</v>
      </c>
      <c r="B9846">
        <v>7</v>
      </c>
      <c r="C9846">
        <v>0.6</v>
      </c>
      <c r="D9846">
        <v>-40.003599999999999</v>
      </c>
    </row>
    <row r="9847" spans="1:4" x14ac:dyDescent="0.35">
      <c r="A9847">
        <v>132.696</v>
      </c>
      <c r="B9847">
        <v>3</v>
      </c>
      <c r="C9847">
        <v>0.2</v>
      </c>
      <c r="D9847">
        <v>9.9521999999999977</v>
      </c>
    </row>
    <row r="9848" spans="1:4" x14ac:dyDescent="0.35">
      <c r="A9848">
        <v>43.099999999999994</v>
      </c>
      <c r="B9848">
        <v>5</v>
      </c>
      <c r="C9848">
        <v>0</v>
      </c>
      <c r="D9848">
        <v>11.206</v>
      </c>
    </row>
    <row r="9849" spans="1:4" x14ac:dyDescent="0.35">
      <c r="A9849">
        <v>511.5</v>
      </c>
      <c r="B9849">
        <v>5</v>
      </c>
      <c r="C9849">
        <v>0</v>
      </c>
      <c r="D9849">
        <v>132.99</v>
      </c>
    </row>
    <row r="9850" spans="1:4" x14ac:dyDescent="0.35">
      <c r="A9850">
        <v>147.91999999999999</v>
      </c>
      <c r="B9850">
        <v>5</v>
      </c>
      <c r="C9850">
        <v>0.2</v>
      </c>
      <c r="D9850">
        <v>46.224999999999987</v>
      </c>
    </row>
    <row r="9851" spans="1:4" x14ac:dyDescent="0.35">
      <c r="A9851">
        <v>39.68</v>
      </c>
      <c r="B9851">
        <v>2</v>
      </c>
      <c r="C9851">
        <v>0</v>
      </c>
      <c r="D9851">
        <v>16.268800000000002</v>
      </c>
    </row>
    <row r="9852" spans="1:4" x14ac:dyDescent="0.35">
      <c r="A9852">
        <v>12.56</v>
      </c>
      <c r="B9852">
        <v>2</v>
      </c>
      <c r="C9852">
        <v>0</v>
      </c>
      <c r="D9852">
        <v>4.0191999999999997</v>
      </c>
    </row>
    <row r="9853" spans="1:4" x14ac:dyDescent="0.35">
      <c r="A9853">
        <v>90.480000000000018</v>
      </c>
      <c r="B9853">
        <v>3</v>
      </c>
      <c r="C9853">
        <v>0.2</v>
      </c>
      <c r="D9853">
        <v>33.93</v>
      </c>
    </row>
    <row r="9854" spans="1:4" x14ac:dyDescent="0.35">
      <c r="A9854">
        <v>13.08</v>
      </c>
      <c r="B9854">
        <v>2</v>
      </c>
      <c r="C9854">
        <v>0</v>
      </c>
      <c r="D9854">
        <v>6.0167999999999999</v>
      </c>
    </row>
    <row r="9855" spans="1:4" x14ac:dyDescent="0.35">
      <c r="A9855">
        <v>214.7</v>
      </c>
      <c r="B9855">
        <v>5</v>
      </c>
      <c r="C9855">
        <v>0</v>
      </c>
      <c r="D9855">
        <v>83.733000000000004</v>
      </c>
    </row>
    <row r="9856" spans="1:4" x14ac:dyDescent="0.35">
      <c r="A9856">
        <v>50.32</v>
      </c>
      <c r="B9856">
        <v>4</v>
      </c>
      <c r="C9856">
        <v>0</v>
      </c>
      <c r="D9856">
        <v>21.134400000000003</v>
      </c>
    </row>
    <row r="9857" spans="1:4" x14ac:dyDescent="0.35">
      <c r="A9857">
        <v>24.56</v>
      </c>
      <c r="B9857">
        <v>2</v>
      </c>
      <c r="C9857">
        <v>0</v>
      </c>
      <c r="D9857">
        <v>11.543199999999999</v>
      </c>
    </row>
    <row r="9858" spans="1:4" x14ac:dyDescent="0.35">
      <c r="A9858">
        <v>43.68</v>
      </c>
      <c r="B9858">
        <v>6</v>
      </c>
      <c r="C9858">
        <v>0</v>
      </c>
      <c r="D9858">
        <v>20.9664</v>
      </c>
    </row>
    <row r="9859" spans="1:4" x14ac:dyDescent="0.35">
      <c r="A9859">
        <v>3393.68</v>
      </c>
      <c r="B9859">
        <v>8</v>
      </c>
      <c r="C9859">
        <v>0</v>
      </c>
      <c r="D9859">
        <v>610.86239999999998</v>
      </c>
    </row>
    <row r="9860" spans="1:4" x14ac:dyDescent="0.35">
      <c r="A9860">
        <v>67.400000000000006</v>
      </c>
      <c r="B9860">
        <v>5</v>
      </c>
      <c r="C9860">
        <v>0</v>
      </c>
      <c r="D9860">
        <v>17.523999999999997</v>
      </c>
    </row>
    <row r="9861" spans="1:4" x14ac:dyDescent="0.35">
      <c r="A9861">
        <v>2.52</v>
      </c>
      <c r="B9861">
        <v>2</v>
      </c>
      <c r="C9861">
        <v>0</v>
      </c>
      <c r="D9861">
        <v>0.1008</v>
      </c>
    </row>
    <row r="9862" spans="1:4" x14ac:dyDescent="0.35">
      <c r="A9862">
        <v>67.8</v>
      </c>
      <c r="B9862">
        <v>4</v>
      </c>
      <c r="C9862">
        <v>0</v>
      </c>
      <c r="D9862">
        <v>1.3559999999999945</v>
      </c>
    </row>
    <row r="9863" spans="1:4" x14ac:dyDescent="0.35">
      <c r="A9863">
        <v>18.760000000000002</v>
      </c>
      <c r="B9863">
        <v>2</v>
      </c>
      <c r="C9863">
        <v>0</v>
      </c>
      <c r="D9863">
        <v>5.2528000000000006</v>
      </c>
    </row>
    <row r="9864" spans="1:4" x14ac:dyDescent="0.35">
      <c r="A9864">
        <v>12.12</v>
      </c>
      <c r="B9864">
        <v>4</v>
      </c>
      <c r="C9864">
        <v>0</v>
      </c>
      <c r="D9864">
        <v>2.5451999999999995</v>
      </c>
    </row>
    <row r="9865" spans="1:4" x14ac:dyDescent="0.35">
      <c r="A9865">
        <v>11.34</v>
      </c>
      <c r="B9865">
        <v>1</v>
      </c>
      <c r="C9865">
        <v>0</v>
      </c>
      <c r="D9865">
        <v>5.5565999999999995</v>
      </c>
    </row>
    <row r="9866" spans="1:4" x14ac:dyDescent="0.35">
      <c r="A9866">
        <v>159.80000000000001</v>
      </c>
      <c r="B9866">
        <v>4</v>
      </c>
      <c r="C9866">
        <v>0</v>
      </c>
      <c r="D9866">
        <v>70.312000000000012</v>
      </c>
    </row>
    <row r="9867" spans="1:4" x14ac:dyDescent="0.35">
      <c r="A9867">
        <v>18.96</v>
      </c>
      <c r="B9867">
        <v>2</v>
      </c>
      <c r="C9867">
        <v>0</v>
      </c>
      <c r="D9867">
        <v>8.532</v>
      </c>
    </row>
    <row r="9868" spans="1:4" x14ac:dyDescent="0.35">
      <c r="A9868">
        <v>1085.42</v>
      </c>
      <c r="B9868">
        <v>7</v>
      </c>
      <c r="C9868">
        <v>0</v>
      </c>
      <c r="D9868">
        <v>282.20920000000001</v>
      </c>
    </row>
    <row r="9869" spans="1:4" x14ac:dyDescent="0.35">
      <c r="A9869">
        <v>13.11</v>
      </c>
      <c r="B9869">
        <v>3</v>
      </c>
      <c r="C9869">
        <v>0</v>
      </c>
      <c r="D9869">
        <v>3.4086000000000003</v>
      </c>
    </row>
    <row r="9870" spans="1:4" x14ac:dyDescent="0.35">
      <c r="A9870">
        <v>68.703999999999994</v>
      </c>
      <c r="B9870">
        <v>2</v>
      </c>
      <c r="C9870">
        <v>0.2</v>
      </c>
      <c r="D9870">
        <v>16.317200000000003</v>
      </c>
    </row>
    <row r="9871" spans="1:4" x14ac:dyDescent="0.35">
      <c r="A9871">
        <v>3.1320000000000001</v>
      </c>
      <c r="B9871">
        <v>2</v>
      </c>
      <c r="C9871">
        <v>0.7</v>
      </c>
      <c r="D9871">
        <v>-2.6099999999999994</v>
      </c>
    </row>
    <row r="9872" spans="1:4" x14ac:dyDescent="0.35">
      <c r="A9872">
        <v>22.428000000000004</v>
      </c>
      <c r="B9872">
        <v>3</v>
      </c>
      <c r="C9872">
        <v>0.7</v>
      </c>
      <c r="D9872">
        <v>-17.942399999999992</v>
      </c>
    </row>
    <row r="9873" spans="1:4" x14ac:dyDescent="0.35">
      <c r="A9873">
        <v>290.33600000000001</v>
      </c>
      <c r="B9873">
        <v>2</v>
      </c>
      <c r="C9873">
        <v>0.2</v>
      </c>
      <c r="D9873">
        <v>32.662799999999947</v>
      </c>
    </row>
    <row r="9874" spans="1:4" x14ac:dyDescent="0.35">
      <c r="A9874">
        <v>19.152000000000001</v>
      </c>
      <c r="B9874">
        <v>2</v>
      </c>
      <c r="C9874">
        <v>0.2</v>
      </c>
      <c r="D9874">
        <v>1.1969999999999992</v>
      </c>
    </row>
    <row r="9875" spans="1:4" x14ac:dyDescent="0.35">
      <c r="A9875">
        <v>6.48</v>
      </c>
      <c r="B9875">
        <v>1</v>
      </c>
      <c r="C9875">
        <v>0</v>
      </c>
      <c r="D9875">
        <v>3.1104000000000003</v>
      </c>
    </row>
    <row r="9876" spans="1:4" x14ac:dyDescent="0.35">
      <c r="A9876">
        <v>63.967999999999996</v>
      </c>
      <c r="B9876">
        <v>2</v>
      </c>
      <c r="C9876">
        <v>0.2</v>
      </c>
      <c r="D9876">
        <v>19.989999999999995</v>
      </c>
    </row>
    <row r="9877" spans="1:4" x14ac:dyDescent="0.35">
      <c r="A9877">
        <v>6.36</v>
      </c>
      <c r="B9877">
        <v>2</v>
      </c>
      <c r="C9877">
        <v>0</v>
      </c>
      <c r="D9877">
        <v>6.3600000000000101E-2</v>
      </c>
    </row>
    <row r="9878" spans="1:4" x14ac:dyDescent="0.35">
      <c r="A9878">
        <v>848.5440000000001</v>
      </c>
      <c r="B9878">
        <v>4</v>
      </c>
      <c r="C9878">
        <v>0.2</v>
      </c>
      <c r="D9878">
        <v>-21.213600000000099</v>
      </c>
    </row>
    <row r="9879" spans="1:4" x14ac:dyDescent="0.35">
      <c r="A9879">
        <v>8.7000000000000011</v>
      </c>
      <c r="B9879">
        <v>5</v>
      </c>
      <c r="C9879">
        <v>0.7</v>
      </c>
      <c r="D9879">
        <v>-6.379999999999999</v>
      </c>
    </row>
    <row r="9880" spans="1:4" x14ac:dyDescent="0.35">
      <c r="A9880">
        <v>122.38199999999999</v>
      </c>
      <c r="B9880">
        <v>3</v>
      </c>
      <c r="C9880">
        <v>0.4</v>
      </c>
      <c r="D9880">
        <v>-24.476399999999998</v>
      </c>
    </row>
    <row r="9881" spans="1:4" x14ac:dyDescent="0.35">
      <c r="A9881">
        <v>573.17399999999998</v>
      </c>
      <c r="B9881">
        <v>7</v>
      </c>
      <c r="C9881">
        <v>0.1</v>
      </c>
      <c r="D9881">
        <v>63.685999999999979</v>
      </c>
    </row>
    <row r="9882" spans="1:4" x14ac:dyDescent="0.35">
      <c r="A9882">
        <v>85.055999999999997</v>
      </c>
      <c r="B9882">
        <v>3</v>
      </c>
      <c r="C9882">
        <v>0.2</v>
      </c>
      <c r="D9882">
        <v>28.706399999999991</v>
      </c>
    </row>
    <row r="9883" spans="1:4" x14ac:dyDescent="0.35">
      <c r="A9883">
        <v>14.04</v>
      </c>
      <c r="B9883">
        <v>3</v>
      </c>
      <c r="C9883">
        <v>0</v>
      </c>
      <c r="D9883">
        <v>6.7392000000000003</v>
      </c>
    </row>
    <row r="9884" spans="1:4" x14ac:dyDescent="0.35">
      <c r="A9884">
        <v>272.61</v>
      </c>
      <c r="B9884">
        <v>13</v>
      </c>
      <c r="C9884">
        <v>0</v>
      </c>
      <c r="D9884">
        <v>98.139599999999987</v>
      </c>
    </row>
    <row r="9885" spans="1:4" x14ac:dyDescent="0.35">
      <c r="A9885">
        <v>11.16</v>
      </c>
      <c r="B9885">
        <v>2</v>
      </c>
      <c r="C9885">
        <v>0</v>
      </c>
      <c r="D9885">
        <v>5.58</v>
      </c>
    </row>
    <row r="9886" spans="1:4" x14ac:dyDescent="0.35">
      <c r="A9886">
        <v>62.31</v>
      </c>
      <c r="B9886">
        <v>3</v>
      </c>
      <c r="C9886">
        <v>0</v>
      </c>
      <c r="D9886">
        <v>22.4316</v>
      </c>
    </row>
    <row r="9887" spans="1:4" x14ac:dyDescent="0.35">
      <c r="A9887">
        <v>159.97999999999999</v>
      </c>
      <c r="B9887">
        <v>2</v>
      </c>
      <c r="C9887">
        <v>0</v>
      </c>
      <c r="D9887">
        <v>57.592799999999997</v>
      </c>
    </row>
    <row r="9888" spans="1:4" x14ac:dyDescent="0.35">
      <c r="A9888">
        <v>5.9399999999999995</v>
      </c>
      <c r="B9888">
        <v>3</v>
      </c>
      <c r="C9888">
        <v>0</v>
      </c>
      <c r="D9888">
        <v>0</v>
      </c>
    </row>
    <row r="9889" spans="1:4" x14ac:dyDescent="0.35">
      <c r="A9889">
        <v>9.9600000000000009</v>
      </c>
      <c r="B9889">
        <v>2</v>
      </c>
      <c r="C9889">
        <v>0</v>
      </c>
      <c r="D9889">
        <v>4.6812000000000005</v>
      </c>
    </row>
    <row r="9890" spans="1:4" x14ac:dyDescent="0.35">
      <c r="A9890">
        <v>79.989999999999995</v>
      </c>
      <c r="B9890">
        <v>1</v>
      </c>
      <c r="C9890">
        <v>0</v>
      </c>
      <c r="D9890">
        <v>28.796399999999998</v>
      </c>
    </row>
    <row r="9891" spans="1:4" x14ac:dyDescent="0.35">
      <c r="A9891">
        <v>8.94</v>
      </c>
      <c r="B9891">
        <v>3</v>
      </c>
      <c r="C9891">
        <v>0</v>
      </c>
      <c r="D9891">
        <v>2.4138000000000006</v>
      </c>
    </row>
    <row r="9892" spans="1:4" x14ac:dyDescent="0.35">
      <c r="A9892">
        <v>20.62</v>
      </c>
      <c r="B9892">
        <v>2</v>
      </c>
      <c r="C9892">
        <v>0</v>
      </c>
      <c r="D9892">
        <v>9.6913999999999998</v>
      </c>
    </row>
    <row r="9893" spans="1:4" x14ac:dyDescent="0.35">
      <c r="A9893">
        <v>124.25</v>
      </c>
      <c r="B9893">
        <v>7</v>
      </c>
      <c r="C9893">
        <v>0</v>
      </c>
      <c r="D9893">
        <v>48.457499999999996</v>
      </c>
    </row>
    <row r="9894" spans="1:4" x14ac:dyDescent="0.35">
      <c r="A9894">
        <v>297.55</v>
      </c>
      <c r="B9894">
        <v>5</v>
      </c>
      <c r="C9894">
        <v>0</v>
      </c>
      <c r="D9894">
        <v>83.314000000000021</v>
      </c>
    </row>
    <row r="9895" spans="1:4" x14ac:dyDescent="0.35">
      <c r="A9895">
        <v>403.56</v>
      </c>
      <c r="B9895">
        <v>4</v>
      </c>
      <c r="C9895">
        <v>0</v>
      </c>
      <c r="D9895">
        <v>96.854399999999998</v>
      </c>
    </row>
    <row r="9896" spans="1:4" x14ac:dyDescent="0.35">
      <c r="A9896">
        <v>95.199999999999989</v>
      </c>
      <c r="B9896">
        <v>5</v>
      </c>
      <c r="C9896">
        <v>0</v>
      </c>
      <c r="D9896">
        <v>27.60799999999999</v>
      </c>
    </row>
    <row r="9897" spans="1:4" x14ac:dyDescent="0.35">
      <c r="A9897">
        <v>153.82400000000001</v>
      </c>
      <c r="B9897">
        <v>11</v>
      </c>
      <c r="C9897">
        <v>0.2</v>
      </c>
      <c r="D9897">
        <v>38.456000000000003</v>
      </c>
    </row>
    <row r="9898" spans="1:4" x14ac:dyDescent="0.35">
      <c r="A9898">
        <v>62.015999999999998</v>
      </c>
      <c r="B9898">
        <v>2</v>
      </c>
      <c r="C9898">
        <v>0.2</v>
      </c>
      <c r="D9898">
        <v>22.480800000000002</v>
      </c>
    </row>
    <row r="9899" spans="1:4" x14ac:dyDescent="0.35">
      <c r="A9899">
        <v>466.32000000000005</v>
      </c>
      <c r="B9899">
        <v>3</v>
      </c>
      <c r="C9899">
        <v>0.2</v>
      </c>
      <c r="D9899">
        <v>34.97399999999999</v>
      </c>
    </row>
    <row r="9900" spans="1:4" x14ac:dyDescent="0.35">
      <c r="A9900">
        <v>82.64</v>
      </c>
      <c r="B9900">
        <v>2</v>
      </c>
      <c r="C9900">
        <v>0.2</v>
      </c>
      <c r="D9900">
        <v>0</v>
      </c>
    </row>
    <row r="9901" spans="1:4" x14ac:dyDescent="0.35">
      <c r="A9901">
        <v>330.58800000000002</v>
      </c>
      <c r="B9901">
        <v>1</v>
      </c>
      <c r="C9901">
        <v>0.4</v>
      </c>
      <c r="D9901">
        <v>-143.25480000000002</v>
      </c>
    </row>
    <row r="9902" spans="1:4" x14ac:dyDescent="0.35">
      <c r="A9902">
        <v>237.09600000000003</v>
      </c>
      <c r="B9902">
        <v>3</v>
      </c>
      <c r="C9902">
        <v>0.2</v>
      </c>
      <c r="D9902">
        <v>20.745899999999985</v>
      </c>
    </row>
    <row r="9903" spans="1:4" x14ac:dyDescent="0.35">
      <c r="A9903">
        <v>22.752000000000002</v>
      </c>
      <c r="B9903">
        <v>3</v>
      </c>
      <c r="C9903">
        <v>0.2</v>
      </c>
      <c r="D9903">
        <v>7.1099999999999994</v>
      </c>
    </row>
    <row r="9904" spans="1:4" x14ac:dyDescent="0.35">
      <c r="A9904">
        <v>6.6720000000000006</v>
      </c>
      <c r="B9904">
        <v>1</v>
      </c>
      <c r="C9904">
        <v>0.2</v>
      </c>
      <c r="D9904">
        <v>2.0849999999999991</v>
      </c>
    </row>
    <row r="9905" spans="1:4" x14ac:dyDescent="0.35">
      <c r="A9905">
        <v>25.128000000000004</v>
      </c>
      <c r="B9905">
        <v>3</v>
      </c>
      <c r="C9905">
        <v>0.6</v>
      </c>
      <c r="D9905">
        <v>-6.9101999999999997</v>
      </c>
    </row>
    <row r="9906" spans="1:4" x14ac:dyDescent="0.35">
      <c r="A9906">
        <v>127.98399999999999</v>
      </c>
      <c r="B9906">
        <v>2</v>
      </c>
      <c r="C9906">
        <v>0.2</v>
      </c>
      <c r="D9906">
        <v>25.596799999999998</v>
      </c>
    </row>
    <row r="9907" spans="1:4" x14ac:dyDescent="0.35">
      <c r="A9907">
        <v>131.88</v>
      </c>
      <c r="B9907">
        <v>7</v>
      </c>
      <c r="C9907">
        <v>0</v>
      </c>
      <c r="D9907">
        <v>55.389600000000002</v>
      </c>
    </row>
    <row r="9908" spans="1:4" x14ac:dyDescent="0.35">
      <c r="A9908">
        <v>25.031999999999996</v>
      </c>
      <c r="B9908">
        <v>3</v>
      </c>
      <c r="C9908">
        <v>0.2</v>
      </c>
      <c r="D9908">
        <v>7.822499999999998</v>
      </c>
    </row>
    <row r="9909" spans="1:4" x14ac:dyDescent="0.35">
      <c r="A9909">
        <v>717.72</v>
      </c>
      <c r="B9909">
        <v>3</v>
      </c>
      <c r="C9909">
        <v>0.2</v>
      </c>
      <c r="D9909">
        <v>71.77200000000002</v>
      </c>
    </row>
    <row r="9910" spans="1:4" x14ac:dyDescent="0.35">
      <c r="A9910">
        <v>207.35</v>
      </c>
      <c r="B9910">
        <v>5</v>
      </c>
      <c r="C9910">
        <v>0</v>
      </c>
      <c r="D9910">
        <v>24.881999999999991</v>
      </c>
    </row>
    <row r="9911" spans="1:4" x14ac:dyDescent="0.35">
      <c r="A9911">
        <v>44.67</v>
      </c>
      <c r="B9911">
        <v>3</v>
      </c>
      <c r="C9911">
        <v>0</v>
      </c>
      <c r="D9911">
        <v>12.060900000000002</v>
      </c>
    </row>
    <row r="9912" spans="1:4" x14ac:dyDescent="0.35">
      <c r="A9912">
        <v>209.7</v>
      </c>
      <c r="B9912">
        <v>2</v>
      </c>
      <c r="C9912">
        <v>0</v>
      </c>
      <c r="D9912">
        <v>100.65599999999999</v>
      </c>
    </row>
    <row r="9913" spans="1:4" x14ac:dyDescent="0.35">
      <c r="A9913">
        <v>115.36</v>
      </c>
      <c r="B9913">
        <v>7</v>
      </c>
      <c r="C9913">
        <v>0</v>
      </c>
      <c r="D9913">
        <v>56.526400000000002</v>
      </c>
    </row>
    <row r="9914" spans="1:4" x14ac:dyDescent="0.35">
      <c r="A9914">
        <v>362.13599999999997</v>
      </c>
      <c r="B9914">
        <v>3</v>
      </c>
      <c r="C9914">
        <v>0.2</v>
      </c>
      <c r="D9914">
        <v>-54.320399999999978</v>
      </c>
    </row>
    <row r="9915" spans="1:4" x14ac:dyDescent="0.35">
      <c r="A9915">
        <v>31.049999999999997</v>
      </c>
      <c r="B9915">
        <v>3</v>
      </c>
      <c r="C9915">
        <v>0</v>
      </c>
      <c r="D9915">
        <v>14.904</v>
      </c>
    </row>
    <row r="9916" spans="1:4" x14ac:dyDescent="0.35">
      <c r="A9916">
        <v>12.96</v>
      </c>
      <c r="B9916">
        <v>2</v>
      </c>
      <c r="C9916">
        <v>0</v>
      </c>
      <c r="D9916">
        <v>6.2208000000000006</v>
      </c>
    </row>
    <row r="9917" spans="1:4" x14ac:dyDescent="0.35">
      <c r="A9917">
        <v>94.85</v>
      </c>
      <c r="B9917">
        <v>5</v>
      </c>
      <c r="C9917">
        <v>0</v>
      </c>
      <c r="D9917">
        <v>45.527999999999992</v>
      </c>
    </row>
    <row r="9918" spans="1:4" x14ac:dyDescent="0.35">
      <c r="A9918">
        <v>13.48</v>
      </c>
      <c r="B9918">
        <v>1</v>
      </c>
      <c r="C9918">
        <v>0</v>
      </c>
      <c r="D9918">
        <v>3.5047999999999995</v>
      </c>
    </row>
    <row r="9919" spans="1:4" x14ac:dyDescent="0.35">
      <c r="A9919">
        <v>14.91</v>
      </c>
      <c r="B9919">
        <v>3</v>
      </c>
      <c r="C9919">
        <v>0</v>
      </c>
      <c r="D9919">
        <v>4.6220999999999997</v>
      </c>
    </row>
    <row r="9920" spans="1:4" x14ac:dyDescent="0.35">
      <c r="A9920">
        <v>39.979999999999997</v>
      </c>
      <c r="B9920">
        <v>1</v>
      </c>
      <c r="C9920">
        <v>0</v>
      </c>
      <c r="D9920">
        <v>17.990999999999996</v>
      </c>
    </row>
    <row r="9921" spans="1:4" x14ac:dyDescent="0.35">
      <c r="A9921">
        <v>528.42999999999995</v>
      </c>
      <c r="B9921">
        <v>5</v>
      </c>
      <c r="C9921">
        <v>0.3</v>
      </c>
      <c r="D9921">
        <v>-143.43099999999998</v>
      </c>
    </row>
    <row r="9922" spans="1:4" x14ac:dyDescent="0.35">
      <c r="A9922">
        <v>22.385999999999996</v>
      </c>
      <c r="B9922">
        <v>7</v>
      </c>
      <c r="C9922">
        <v>0.8</v>
      </c>
      <c r="D9922">
        <v>-35.817600000000013</v>
      </c>
    </row>
    <row r="9923" spans="1:4" x14ac:dyDescent="0.35">
      <c r="A9923">
        <v>5.7420000000000009</v>
      </c>
      <c r="B9923">
        <v>3</v>
      </c>
      <c r="C9923">
        <v>0.7</v>
      </c>
      <c r="D9923">
        <v>-4.5935999999999986</v>
      </c>
    </row>
    <row r="9924" spans="1:4" x14ac:dyDescent="0.35">
      <c r="A9924">
        <v>191.96800000000002</v>
      </c>
      <c r="B9924">
        <v>4</v>
      </c>
      <c r="C9924">
        <v>0.2</v>
      </c>
      <c r="D9924">
        <v>28.79519999999998</v>
      </c>
    </row>
    <row r="9925" spans="1:4" x14ac:dyDescent="0.35">
      <c r="A9925">
        <v>49.847999999999999</v>
      </c>
      <c r="B9925">
        <v>3</v>
      </c>
      <c r="C9925">
        <v>0.2</v>
      </c>
      <c r="D9925">
        <v>16.823699999999999</v>
      </c>
    </row>
    <row r="9926" spans="1:4" x14ac:dyDescent="0.35">
      <c r="A9926">
        <v>23.99</v>
      </c>
      <c r="B9926">
        <v>1</v>
      </c>
      <c r="C9926">
        <v>0</v>
      </c>
      <c r="D9926">
        <v>11.994999999999999</v>
      </c>
    </row>
    <row r="9927" spans="1:4" x14ac:dyDescent="0.35">
      <c r="A9927">
        <v>1087.9360000000001</v>
      </c>
      <c r="B9927">
        <v>8</v>
      </c>
      <c r="C9927">
        <v>0.2</v>
      </c>
      <c r="D9927">
        <v>353.5791999999999</v>
      </c>
    </row>
    <row r="9928" spans="1:4" x14ac:dyDescent="0.35">
      <c r="A9928">
        <v>199.98</v>
      </c>
      <c r="B9928">
        <v>2</v>
      </c>
      <c r="C9928">
        <v>0</v>
      </c>
      <c r="D9928">
        <v>53.994599999999991</v>
      </c>
    </row>
    <row r="9929" spans="1:4" x14ac:dyDescent="0.35">
      <c r="A9929">
        <v>83.92</v>
      </c>
      <c r="B9929">
        <v>4</v>
      </c>
      <c r="C9929">
        <v>0</v>
      </c>
      <c r="D9929">
        <v>20.140799999999999</v>
      </c>
    </row>
    <row r="9930" spans="1:4" x14ac:dyDescent="0.35">
      <c r="A9930">
        <v>24.27</v>
      </c>
      <c r="B9930">
        <v>3</v>
      </c>
      <c r="C9930">
        <v>0</v>
      </c>
      <c r="D9930">
        <v>8.7371999999999996</v>
      </c>
    </row>
    <row r="9931" spans="1:4" x14ac:dyDescent="0.35">
      <c r="A9931">
        <v>2799.9600000000005</v>
      </c>
      <c r="B9931">
        <v>5</v>
      </c>
      <c r="C9931">
        <v>0.2</v>
      </c>
      <c r="D9931">
        <v>944.98649999999986</v>
      </c>
    </row>
    <row r="9932" spans="1:4" x14ac:dyDescent="0.35">
      <c r="A9932">
        <v>9.8719999999999999</v>
      </c>
      <c r="B9932">
        <v>2</v>
      </c>
      <c r="C9932">
        <v>0.2</v>
      </c>
      <c r="D9932">
        <v>3.4551999999999996</v>
      </c>
    </row>
    <row r="9933" spans="1:4" x14ac:dyDescent="0.35">
      <c r="A9933">
        <v>683.33199999999999</v>
      </c>
      <c r="B9933">
        <v>4</v>
      </c>
      <c r="C9933">
        <v>0.15</v>
      </c>
      <c r="D9933">
        <v>-40.196000000000055</v>
      </c>
    </row>
    <row r="9934" spans="1:4" x14ac:dyDescent="0.35">
      <c r="A9934">
        <v>29.96</v>
      </c>
      <c r="B9934">
        <v>7</v>
      </c>
      <c r="C9934">
        <v>0</v>
      </c>
      <c r="D9934">
        <v>13.481999999999998</v>
      </c>
    </row>
    <row r="9935" spans="1:4" x14ac:dyDescent="0.35">
      <c r="A9935">
        <v>164.85000000000002</v>
      </c>
      <c r="B9935">
        <v>3</v>
      </c>
      <c r="C9935">
        <v>0</v>
      </c>
      <c r="D9935">
        <v>47.806499999999993</v>
      </c>
    </row>
    <row r="9936" spans="1:4" x14ac:dyDescent="0.35">
      <c r="A9936">
        <v>33.528000000000006</v>
      </c>
      <c r="B9936">
        <v>3</v>
      </c>
      <c r="C9936">
        <v>0.2</v>
      </c>
      <c r="D9936">
        <v>2.5146000000000015</v>
      </c>
    </row>
    <row r="9937" spans="1:4" x14ac:dyDescent="0.35">
      <c r="A9937">
        <v>36.744</v>
      </c>
      <c r="B9937">
        <v>3</v>
      </c>
      <c r="C9937">
        <v>0.2</v>
      </c>
      <c r="D9937">
        <v>3.6744000000000039</v>
      </c>
    </row>
    <row r="9938" spans="1:4" x14ac:dyDescent="0.35">
      <c r="A9938">
        <v>102.93</v>
      </c>
      <c r="B9938">
        <v>3</v>
      </c>
      <c r="C9938">
        <v>0</v>
      </c>
      <c r="D9938">
        <v>48.377100000000006</v>
      </c>
    </row>
    <row r="9939" spans="1:4" x14ac:dyDescent="0.35">
      <c r="A9939">
        <v>71.088000000000008</v>
      </c>
      <c r="B9939">
        <v>2</v>
      </c>
      <c r="C9939">
        <v>0.2</v>
      </c>
      <c r="D9939">
        <v>-1.7772000000000041</v>
      </c>
    </row>
    <row r="9940" spans="1:4" x14ac:dyDescent="0.35">
      <c r="A9940">
        <v>60.35</v>
      </c>
      <c r="B9940">
        <v>5</v>
      </c>
      <c r="C9940">
        <v>0</v>
      </c>
      <c r="D9940">
        <v>19.915500000000002</v>
      </c>
    </row>
    <row r="9941" spans="1:4" x14ac:dyDescent="0.35">
      <c r="A9941">
        <v>35.520000000000003</v>
      </c>
      <c r="B9941">
        <v>4</v>
      </c>
      <c r="C9941">
        <v>0</v>
      </c>
      <c r="D9941">
        <v>9.9456000000000024</v>
      </c>
    </row>
    <row r="9942" spans="1:4" x14ac:dyDescent="0.35">
      <c r="A9942">
        <v>11.200000000000001</v>
      </c>
      <c r="B9942">
        <v>7</v>
      </c>
      <c r="C9942">
        <v>0</v>
      </c>
      <c r="D9942">
        <v>4.8160000000000007</v>
      </c>
    </row>
    <row r="9943" spans="1:4" x14ac:dyDescent="0.35">
      <c r="A9943">
        <v>223.58</v>
      </c>
      <c r="B9943">
        <v>14</v>
      </c>
      <c r="C9943">
        <v>0</v>
      </c>
      <c r="D9943">
        <v>87.196200000000005</v>
      </c>
    </row>
    <row r="9944" spans="1:4" x14ac:dyDescent="0.35">
      <c r="A9944">
        <v>998.82</v>
      </c>
      <c r="B9944">
        <v>9</v>
      </c>
      <c r="C9944">
        <v>0</v>
      </c>
      <c r="D9944">
        <v>29.964600000000061</v>
      </c>
    </row>
    <row r="9945" spans="1:4" x14ac:dyDescent="0.35">
      <c r="A9945">
        <v>51.150000000000006</v>
      </c>
      <c r="B9945">
        <v>5</v>
      </c>
      <c r="C9945">
        <v>0</v>
      </c>
      <c r="D9945">
        <v>13.299000000000003</v>
      </c>
    </row>
    <row r="9946" spans="1:4" x14ac:dyDescent="0.35">
      <c r="A9946">
        <v>40.74</v>
      </c>
      <c r="B9946">
        <v>3</v>
      </c>
      <c r="C9946">
        <v>0</v>
      </c>
      <c r="D9946">
        <v>0.4073999999999991</v>
      </c>
    </row>
    <row r="9947" spans="1:4" x14ac:dyDescent="0.35">
      <c r="A9947">
        <v>3.4240000000000004</v>
      </c>
      <c r="B9947">
        <v>1</v>
      </c>
      <c r="C9947">
        <v>0.2</v>
      </c>
      <c r="D9947">
        <v>1.0699999999999996</v>
      </c>
    </row>
    <row r="9948" spans="1:4" x14ac:dyDescent="0.35">
      <c r="A9948">
        <v>151.20000000000002</v>
      </c>
      <c r="B9948">
        <v>3</v>
      </c>
      <c r="C9948">
        <v>0.2</v>
      </c>
      <c r="D9948">
        <v>32.130000000000003</v>
      </c>
    </row>
    <row r="9949" spans="1:4" x14ac:dyDescent="0.35">
      <c r="A9949">
        <v>1925.88</v>
      </c>
      <c r="B9949">
        <v>6</v>
      </c>
      <c r="C9949">
        <v>0</v>
      </c>
      <c r="D9949">
        <v>539.24639999999999</v>
      </c>
    </row>
    <row r="9950" spans="1:4" x14ac:dyDescent="0.35">
      <c r="A9950">
        <v>2405.1999999999998</v>
      </c>
      <c r="B9950">
        <v>8</v>
      </c>
      <c r="C9950">
        <v>0</v>
      </c>
      <c r="D9950">
        <v>793.71599999999989</v>
      </c>
    </row>
    <row r="9951" spans="1:4" x14ac:dyDescent="0.35">
      <c r="A9951">
        <v>83.97</v>
      </c>
      <c r="B9951">
        <v>3</v>
      </c>
      <c r="C9951">
        <v>0</v>
      </c>
      <c r="D9951">
        <v>15.954299999999993</v>
      </c>
    </row>
    <row r="9952" spans="1:4" x14ac:dyDescent="0.35">
      <c r="A9952">
        <v>39.89</v>
      </c>
      <c r="B9952">
        <v>1</v>
      </c>
      <c r="C9952">
        <v>0</v>
      </c>
      <c r="D9952">
        <v>14.7593</v>
      </c>
    </row>
    <row r="9953" spans="1:4" x14ac:dyDescent="0.35">
      <c r="A9953">
        <v>17.38</v>
      </c>
      <c r="B9953">
        <v>2</v>
      </c>
      <c r="C9953">
        <v>0</v>
      </c>
      <c r="D9953">
        <v>8.69</v>
      </c>
    </row>
    <row r="9954" spans="1:4" x14ac:dyDescent="0.35">
      <c r="A9954">
        <v>55.264000000000003</v>
      </c>
      <c r="B9954">
        <v>2</v>
      </c>
      <c r="C9954">
        <v>0.2</v>
      </c>
      <c r="D9954">
        <v>20.723999999999997</v>
      </c>
    </row>
    <row r="9955" spans="1:4" x14ac:dyDescent="0.35">
      <c r="A9955">
        <v>6.48</v>
      </c>
      <c r="B9955">
        <v>1</v>
      </c>
      <c r="C9955">
        <v>0</v>
      </c>
      <c r="D9955">
        <v>3.1104000000000003</v>
      </c>
    </row>
    <row r="9956" spans="1:4" x14ac:dyDescent="0.35">
      <c r="A9956">
        <v>34.248000000000005</v>
      </c>
      <c r="B9956">
        <v>3</v>
      </c>
      <c r="C9956">
        <v>0.2</v>
      </c>
      <c r="D9956">
        <v>11.558699999999998</v>
      </c>
    </row>
    <row r="9957" spans="1:4" x14ac:dyDescent="0.35">
      <c r="A9957">
        <v>273.56799999999998</v>
      </c>
      <c r="B9957">
        <v>2</v>
      </c>
      <c r="C9957">
        <v>0.2</v>
      </c>
      <c r="D9957">
        <v>10.258800000000008</v>
      </c>
    </row>
    <row r="9958" spans="1:4" x14ac:dyDescent="0.35">
      <c r="A9958">
        <v>46.349999999999994</v>
      </c>
      <c r="B9958">
        <v>5</v>
      </c>
      <c r="C9958">
        <v>0</v>
      </c>
      <c r="D9958">
        <v>21.784499999999998</v>
      </c>
    </row>
    <row r="9959" spans="1:4" x14ac:dyDescent="0.35">
      <c r="A9959">
        <v>223.92</v>
      </c>
      <c r="B9959">
        <v>4</v>
      </c>
      <c r="C9959">
        <v>0</v>
      </c>
      <c r="D9959">
        <v>109.7208</v>
      </c>
    </row>
    <row r="9960" spans="1:4" x14ac:dyDescent="0.35">
      <c r="A9960">
        <v>7.3</v>
      </c>
      <c r="B9960">
        <v>2</v>
      </c>
      <c r="C9960">
        <v>0</v>
      </c>
      <c r="D9960">
        <v>2.1899999999999995</v>
      </c>
    </row>
    <row r="9961" spans="1:4" x14ac:dyDescent="0.35">
      <c r="A9961">
        <v>9.3439999999999994</v>
      </c>
      <c r="B9961">
        <v>2</v>
      </c>
      <c r="C9961">
        <v>0.2</v>
      </c>
      <c r="D9961">
        <v>1.8687999999999998</v>
      </c>
    </row>
    <row r="9962" spans="1:4" x14ac:dyDescent="0.35">
      <c r="A9962">
        <v>18</v>
      </c>
      <c r="B9962">
        <v>1</v>
      </c>
      <c r="C9962">
        <v>0</v>
      </c>
      <c r="D9962">
        <v>3.2399999999999984</v>
      </c>
    </row>
    <row r="9963" spans="1:4" x14ac:dyDescent="0.35">
      <c r="A9963">
        <v>65.584000000000003</v>
      </c>
      <c r="B9963">
        <v>2</v>
      </c>
      <c r="C9963">
        <v>0.2</v>
      </c>
      <c r="D9963">
        <v>23.7742</v>
      </c>
    </row>
    <row r="9964" spans="1:4" x14ac:dyDescent="0.35">
      <c r="A9964">
        <v>383.46559999999994</v>
      </c>
      <c r="B9964">
        <v>4</v>
      </c>
      <c r="C9964">
        <v>0.32</v>
      </c>
      <c r="D9964">
        <v>-67.670400000000001</v>
      </c>
    </row>
    <row r="9965" spans="1:4" x14ac:dyDescent="0.35">
      <c r="A9965">
        <v>10.368000000000002</v>
      </c>
      <c r="B9965">
        <v>2</v>
      </c>
      <c r="C9965">
        <v>0.2</v>
      </c>
      <c r="D9965">
        <v>3.6288</v>
      </c>
    </row>
    <row r="9966" spans="1:4" x14ac:dyDescent="0.35">
      <c r="A9966">
        <v>13.4</v>
      </c>
      <c r="B9966">
        <v>1</v>
      </c>
      <c r="C9966">
        <v>0</v>
      </c>
      <c r="D9966">
        <v>6.4319999999999995</v>
      </c>
    </row>
    <row r="9967" spans="1:4" x14ac:dyDescent="0.35">
      <c r="A9967">
        <v>4.9800000000000004</v>
      </c>
      <c r="B9967">
        <v>1</v>
      </c>
      <c r="C9967">
        <v>0</v>
      </c>
      <c r="D9967">
        <v>2.3406000000000002</v>
      </c>
    </row>
    <row r="9968" spans="1:4" x14ac:dyDescent="0.35">
      <c r="A9968">
        <v>109.69</v>
      </c>
      <c r="B9968">
        <v>7</v>
      </c>
      <c r="C9968">
        <v>0</v>
      </c>
      <c r="D9968">
        <v>51.554299999999991</v>
      </c>
    </row>
    <row r="9969" spans="1:4" x14ac:dyDescent="0.35">
      <c r="A9969">
        <v>40.199999999999996</v>
      </c>
      <c r="B9969">
        <v>5</v>
      </c>
      <c r="C9969">
        <v>0</v>
      </c>
      <c r="D9969">
        <v>18.089999999999996</v>
      </c>
    </row>
    <row r="9970" spans="1:4" x14ac:dyDescent="0.35">
      <c r="A9970">
        <v>735.98</v>
      </c>
      <c r="B9970">
        <v>2</v>
      </c>
      <c r="C9970">
        <v>0</v>
      </c>
      <c r="D9970">
        <v>331.19099999999997</v>
      </c>
    </row>
    <row r="9971" spans="1:4" x14ac:dyDescent="0.35">
      <c r="A9971">
        <v>22.75</v>
      </c>
      <c r="B9971">
        <v>7</v>
      </c>
      <c r="C9971">
        <v>0</v>
      </c>
      <c r="D9971">
        <v>6.5974999999999993</v>
      </c>
    </row>
    <row r="9972" spans="1:4" x14ac:dyDescent="0.35">
      <c r="A9972">
        <v>119.56</v>
      </c>
      <c r="B9972">
        <v>2</v>
      </c>
      <c r="C9972">
        <v>0</v>
      </c>
      <c r="D9972">
        <v>54.997599999999991</v>
      </c>
    </row>
    <row r="9973" spans="1:4" x14ac:dyDescent="0.35">
      <c r="A9973">
        <v>140.75</v>
      </c>
      <c r="B9973">
        <v>5</v>
      </c>
      <c r="C9973">
        <v>0</v>
      </c>
      <c r="D9973">
        <v>42.22499999999998</v>
      </c>
    </row>
    <row r="9974" spans="1:4" x14ac:dyDescent="0.35">
      <c r="A9974">
        <v>99.567999999999998</v>
      </c>
      <c r="B9974">
        <v>2</v>
      </c>
      <c r="C9974">
        <v>0.2</v>
      </c>
      <c r="D9974">
        <v>33.604199999999992</v>
      </c>
    </row>
    <row r="9975" spans="1:4" x14ac:dyDescent="0.35">
      <c r="A9975">
        <v>271.95999999999998</v>
      </c>
      <c r="B9975">
        <v>5</v>
      </c>
      <c r="C9975">
        <v>0.2</v>
      </c>
      <c r="D9975">
        <v>27.195999999999998</v>
      </c>
    </row>
    <row r="9976" spans="1:4" x14ac:dyDescent="0.35">
      <c r="A9976">
        <v>18.689999999999998</v>
      </c>
      <c r="B9976">
        <v>7</v>
      </c>
      <c r="C9976">
        <v>0</v>
      </c>
      <c r="D9976">
        <v>5.2332000000000001</v>
      </c>
    </row>
    <row r="9977" spans="1:4" x14ac:dyDescent="0.35">
      <c r="A9977">
        <v>13.36</v>
      </c>
      <c r="B9977">
        <v>2</v>
      </c>
      <c r="C9977">
        <v>0</v>
      </c>
      <c r="D9977">
        <v>6.4127999999999998</v>
      </c>
    </row>
    <row r="9978" spans="1:4" x14ac:dyDescent="0.35">
      <c r="A9978">
        <v>249.58400000000003</v>
      </c>
      <c r="B9978">
        <v>2</v>
      </c>
      <c r="C9978">
        <v>0.2</v>
      </c>
      <c r="D9978">
        <v>31.197999999999986</v>
      </c>
    </row>
    <row r="9979" spans="1:4" x14ac:dyDescent="0.35">
      <c r="A9979">
        <v>13.86</v>
      </c>
      <c r="B9979">
        <v>7</v>
      </c>
      <c r="C9979">
        <v>0</v>
      </c>
      <c r="D9979">
        <v>0</v>
      </c>
    </row>
    <row r="9980" spans="1:4" x14ac:dyDescent="0.35">
      <c r="A9980">
        <v>13.375999999999999</v>
      </c>
      <c r="B9980">
        <v>4</v>
      </c>
      <c r="C9980">
        <v>0.2</v>
      </c>
      <c r="D9980">
        <v>4.6815999999999995</v>
      </c>
    </row>
    <row r="9981" spans="1:4" x14ac:dyDescent="0.35">
      <c r="A9981">
        <v>437.47200000000009</v>
      </c>
      <c r="B9981">
        <v>14</v>
      </c>
      <c r="C9981">
        <v>0.2</v>
      </c>
      <c r="D9981">
        <v>153.11519999999999</v>
      </c>
    </row>
    <row r="9982" spans="1:4" x14ac:dyDescent="0.35">
      <c r="A9982">
        <v>85.98</v>
      </c>
      <c r="B9982">
        <v>1</v>
      </c>
      <c r="C9982">
        <v>0</v>
      </c>
      <c r="D9982">
        <v>22.354800000000004</v>
      </c>
    </row>
    <row r="9983" spans="1:4" x14ac:dyDescent="0.35">
      <c r="A9983">
        <v>16.520000000000003</v>
      </c>
      <c r="B9983">
        <v>5</v>
      </c>
      <c r="C9983">
        <v>0.2</v>
      </c>
      <c r="D9983">
        <v>5.368999999999998</v>
      </c>
    </row>
    <row r="9984" spans="1:4" x14ac:dyDescent="0.35">
      <c r="A9984">
        <v>35.56</v>
      </c>
      <c r="B9984">
        <v>7</v>
      </c>
      <c r="C9984">
        <v>0</v>
      </c>
      <c r="D9984">
        <v>16.713200000000001</v>
      </c>
    </row>
    <row r="9985" spans="1:4" x14ac:dyDescent="0.35">
      <c r="A9985">
        <v>97.98</v>
      </c>
      <c r="B9985">
        <v>2</v>
      </c>
      <c r="C9985">
        <v>0</v>
      </c>
      <c r="D9985">
        <v>27.434400000000011</v>
      </c>
    </row>
    <row r="9986" spans="1:4" x14ac:dyDescent="0.35">
      <c r="A9986">
        <v>31.5</v>
      </c>
      <c r="B9986">
        <v>10</v>
      </c>
      <c r="C9986">
        <v>0</v>
      </c>
      <c r="D9986">
        <v>15.120000000000001</v>
      </c>
    </row>
    <row r="9987" spans="1:4" x14ac:dyDescent="0.35">
      <c r="A9987">
        <v>55.6</v>
      </c>
      <c r="B9987">
        <v>4</v>
      </c>
      <c r="C9987">
        <v>0</v>
      </c>
      <c r="D9987">
        <v>16.123999999999995</v>
      </c>
    </row>
    <row r="9988" spans="1:4" x14ac:dyDescent="0.35">
      <c r="A9988">
        <v>36.24</v>
      </c>
      <c r="B9988">
        <v>1</v>
      </c>
      <c r="C9988">
        <v>0</v>
      </c>
      <c r="D9988">
        <v>15.220800000000001</v>
      </c>
    </row>
    <row r="9989" spans="1:4" x14ac:dyDescent="0.35">
      <c r="A9989">
        <v>79.989999999999995</v>
      </c>
      <c r="B9989">
        <v>1</v>
      </c>
      <c r="C9989">
        <v>0</v>
      </c>
      <c r="D9989">
        <v>28.796399999999998</v>
      </c>
    </row>
    <row r="9990" spans="1:4" x14ac:dyDescent="0.35">
      <c r="A9990">
        <v>206.1</v>
      </c>
      <c r="B9990">
        <v>5</v>
      </c>
      <c r="C9990">
        <v>0</v>
      </c>
      <c r="D9990">
        <v>55.647000000000006</v>
      </c>
    </row>
    <row r="9991" spans="1:4" x14ac:dyDescent="0.35">
      <c r="A9991">
        <v>25.248000000000001</v>
      </c>
      <c r="B9991">
        <v>3</v>
      </c>
      <c r="C9991">
        <v>0.2</v>
      </c>
      <c r="D9991">
        <v>4.1027999999999993</v>
      </c>
    </row>
    <row r="9992" spans="1:4" x14ac:dyDescent="0.35">
      <c r="A9992">
        <v>91.96</v>
      </c>
      <c r="B9992">
        <v>2</v>
      </c>
      <c r="C9992">
        <v>0</v>
      </c>
      <c r="D9992">
        <v>15.633199999999988</v>
      </c>
    </row>
    <row r="9993" spans="1:4" x14ac:dyDescent="0.35">
      <c r="A9993">
        <v>258.57600000000002</v>
      </c>
      <c r="B9993">
        <v>2</v>
      </c>
      <c r="C9993">
        <v>0.2</v>
      </c>
      <c r="D9993">
        <v>19.393200000000007</v>
      </c>
    </row>
    <row r="9994" spans="1:4" x14ac:dyDescent="0.35">
      <c r="A9994">
        <v>29.6</v>
      </c>
      <c r="B9994">
        <v>4</v>
      </c>
      <c r="C9994">
        <v>0</v>
      </c>
      <c r="D9994">
        <v>13.32</v>
      </c>
    </row>
    <row r="9995" spans="1:4" x14ac:dyDescent="0.35">
      <c r="A9995">
        <v>243.16</v>
      </c>
      <c r="B9995">
        <v>2</v>
      </c>
      <c r="C9995">
        <v>0</v>
      </c>
      <c r="D9995">
        <v>72.947999999999979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5104D-F12C-4F71-8E16-D58D250E11A2}">
  <dimension ref="A1:E5"/>
  <sheetViews>
    <sheetView workbookViewId="0">
      <selection activeCell="H13" sqref="H13"/>
    </sheetView>
  </sheetViews>
  <sheetFormatPr defaultRowHeight="14.5" x14ac:dyDescent="0.35"/>
  <sheetData>
    <row r="1" spans="1:5" x14ac:dyDescent="0.35">
      <c r="A1" s="11"/>
      <c r="B1" s="11" t="s">
        <v>1671</v>
      </c>
      <c r="C1" s="11" t="s">
        <v>1672</v>
      </c>
      <c r="D1" s="11" t="s">
        <v>1673</v>
      </c>
      <c r="E1" s="11" t="s">
        <v>1674</v>
      </c>
    </row>
    <row r="2" spans="1:5" x14ac:dyDescent="0.35">
      <c r="A2" t="s">
        <v>1671</v>
      </c>
      <c r="B2">
        <v>1</v>
      </c>
    </row>
    <row r="3" spans="1:5" x14ac:dyDescent="0.35">
      <c r="A3" t="s">
        <v>1672</v>
      </c>
      <c r="B3">
        <v>0.20079477137389415</v>
      </c>
      <c r="C3">
        <v>1</v>
      </c>
    </row>
    <row r="4" spans="1:5" x14ac:dyDescent="0.35">
      <c r="A4" t="s">
        <v>1673</v>
      </c>
      <c r="B4">
        <v>-2.8190124157538E-2</v>
      </c>
      <c r="C4">
        <v>8.6229702711571824E-3</v>
      </c>
      <c r="D4">
        <v>1</v>
      </c>
    </row>
    <row r="5" spans="1:5" ht="15" thickBot="1" x14ac:dyDescent="0.4">
      <c r="A5" s="10" t="s">
        <v>1674</v>
      </c>
      <c r="B5" s="10">
        <v>0.4790643497377054</v>
      </c>
      <c r="C5" s="10">
        <v>6.6253189124284018E-2</v>
      </c>
      <c r="D5" s="10">
        <v>-0.21948745637178749</v>
      </c>
      <c r="E5" s="10">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C2E3F-17FB-4963-BAB7-9EE7433656C4}">
  <dimension ref="A1:E6"/>
  <sheetViews>
    <sheetView topLeftCell="A5" workbookViewId="0">
      <selection activeCell="H16" sqref="H16"/>
    </sheetView>
  </sheetViews>
  <sheetFormatPr defaultRowHeight="14.5" x14ac:dyDescent="0.35"/>
  <cols>
    <col min="1" max="1" width="10.08984375" customWidth="1"/>
    <col min="3" max="3" width="10" customWidth="1"/>
    <col min="4" max="4" width="23.54296875" customWidth="1"/>
    <col min="5" max="5" width="23.7265625" customWidth="1"/>
  </cols>
  <sheetData>
    <row r="1" spans="1:5" x14ac:dyDescent="0.35">
      <c r="A1" t="s">
        <v>1678</v>
      </c>
      <c r="B1" t="s">
        <v>1679</v>
      </c>
      <c r="C1" t="s">
        <v>1680</v>
      </c>
      <c r="D1" t="s">
        <v>1681</v>
      </c>
      <c r="E1" t="s">
        <v>1682</v>
      </c>
    </row>
    <row r="2" spans="1:5" x14ac:dyDescent="0.35">
      <c r="A2">
        <v>2011</v>
      </c>
      <c r="B2" s="1">
        <v>40353.958175</v>
      </c>
    </row>
    <row r="3" spans="1:5" x14ac:dyDescent="0.35">
      <c r="A3">
        <v>2012</v>
      </c>
      <c r="B3" s="1">
        <v>39211.042416666671</v>
      </c>
    </row>
    <row r="4" spans="1:5" x14ac:dyDescent="0.35">
      <c r="A4">
        <v>2013</v>
      </c>
      <c r="B4" s="1">
        <v>50706.152500000004</v>
      </c>
    </row>
    <row r="5" spans="1:5" x14ac:dyDescent="0.35">
      <c r="A5">
        <v>2014</v>
      </c>
      <c r="B5" s="1">
        <v>61162.251933333326</v>
      </c>
      <c r="C5" s="1">
        <v>61162.251933333326</v>
      </c>
      <c r="D5" s="1">
        <v>61162.251933333326</v>
      </c>
      <c r="E5" s="1">
        <v>61162.251933333326</v>
      </c>
    </row>
    <row r="6" spans="1:5" x14ac:dyDescent="0.35">
      <c r="A6">
        <v>2015</v>
      </c>
      <c r="C6" s="1">
        <f>_xlfn.FORECAST.ETS(A6,$B$2:$B$5,$A$2:$A$5,1,1)</f>
        <v>67958.034659709025</v>
      </c>
      <c r="D6" s="1">
        <f>C6-_xlfn.FORECAST.ETS.CONFINT(A6,$B$2:$B$5,$A$2:$A$5,0.95,1,1)</f>
        <v>59022.311026168099</v>
      </c>
      <c r="E6" s="1">
        <f>C6+_xlfn.FORECAST.ETS.CONFINT(A6,$B$2:$B$5,$A$2:$A$5,0.95,1,1)</f>
        <v>76893.75829324995</v>
      </c>
    </row>
  </sheetData>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F4560-69E7-49D2-954F-F52F3B47203B}">
  <dimension ref="A1:L1279"/>
  <sheetViews>
    <sheetView topLeftCell="A28" workbookViewId="0">
      <selection activeCell="F13" sqref="F13"/>
    </sheetView>
  </sheetViews>
  <sheetFormatPr defaultRowHeight="14.5" x14ac:dyDescent="0.35"/>
  <cols>
    <col min="1" max="1" width="12.453125" bestFit="1" customWidth="1"/>
    <col min="2" max="2" width="6.81640625" bestFit="1" customWidth="1"/>
    <col min="3" max="3" width="9.90625" bestFit="1" customWidth="1"/>
    <col min="4" max="5" width="15.6328125" bestFit="1" customWidth="1"/>
    <col min="6" max="6" width="10.36328125" bestFit="1" customWidth="1"/>
    <col min="11" max="11" width="14.08984375" bestFit="1" customWidth="1"/>
    <col min="12" max="41" width="15.6328125" bestFit="1" customWidth="1"/>
    <col min="42" max="42" width="9.90625" bestFit="1" customWidth="1"/>
    <col min="43" max="43" width="7.7265625" bestFit="1" customWidth="1"/>
    <col min="44" max="44" width="6.453125" bestFit="1" customWidth="1"/>
    <col min="45" max="45" width="5.90625" bestFit="1" customWidth="1"/>
    <col min="46" max="46" width="6.36328125" bestFit="1" customWidth="1"/>
    <col min="47" max="47" width="5.7265625" bestFit="1" customWidth="1"/>
    <col min="48" max="48" width="8.26953125" bestFit="1" customWidth="1"/>
    <col min="49" max="49" width="11.7265625" bestFit="1" customWidth="1"/>
    <col min="50" max="50" width="9.1796875" bestFit="1" customWidth="1"/>
    <col min="51" max="51" width="11.08984375" bestFit="1" customWidth="1"/>
    <col min="52" max="52" width="11.1796875" bestFit="1" customWidth="1"/>
    <col min="53" max="56" width="6.54296875" bestFit="1" customWidth="1"/>
    <col min="57" max="57" width="10.36328125" bestFit="1" customWidth="1"/>
  </cols>
  <sheetData>
    <row r="1" spans="1:12" s="13" customFormat="1" x14ac:dyDescent="0.35">
      <c r="A1" s="4" t="s">
        <v>1677</v>
      </c>
      <c r="B1" s="4" t="s">
        <v>1675</v>
      </c>
      <c r="C1" t="s">
        <v>0</v>
      </c>
      <c r="D1"/>
      <c r="E1"/>
      <c r="F1"/>
      <c r="I1" s="2"/>
      <c r="J1" s="2"/>
      <c r="K1" s="2"/>
      <c r="L1" s="16"/>
    </row>
    <row r="2" spans="1:12" x14ac:dyDescent="0.35">
      <c r="A2" t="s">
        <v>27</v>
      </c>
      <c r="B2">
        <v>2011</v>
      </c>
      <c r="C2" s="1">
        <v>28295.345000000001</v>
      </c>
      <c r="G2" s="12"/>
      <c r="I2" s="13"/>
      <c r="K2" s="1"/>
    </row>
    <row r="3" spans="1:12" x14ac:dyDescent="0.35">
      <c r="A3" t="s">
        <v>28</v>
      </c>
      <c r="B3">
        <v>2012</v>
      </c>
      <c r="C3" s="1">
        <v>34195.208500000001</v>
      </c>
      <c r="G3" s="12"/>
      <c r="I3" s="13"/>
      <c r="K3" s="1"/>
    </row>
    <row r="4" spans="1:12" x14ac:dyDescent="0.35">
      <c r="A4" t="s">
        <v>29</v>
      </c>
      <c r="B4">
        <v>2013</v>
      </c>
      <c r="C4" s="1">
        <v>39248.593000000001</v>
      </c>
      <c r="G4" s="12"/>
      <c r="I4" s="13"/>
      <c r="K4" s="1"/>
    </row>
    <row r="5" spans="1:12" x14ac:dyDescent="0.35">
      <c r="A5" t="s">
        <v>30</v>
      </c>
      <c r="B5">
        <v>2014</v>
      </c>
      <c r="C5" s="1">
        <v>40112.420899999997</v>
      </c>
      <c r="G5" s="12"/>
      <c r="I5" s="13"/>
      <c r="K5" s="1"/>
    </row>
    <row r="6" spans="1:12" x14ac:dyDescent="0.35">
      <c r="A6" t="s">
        <v>31</v>
      </c>
      <c r="B6">
        <v>2011</v>
      </c>
      <c r="C6" s="1">
        <v>27909.468499999999</v>
      </c>
      <c r="I6" s="13"/>
      <c r="K6" s="1"/>
    </row>
    <row r="7" spans="1:12" x14ac:dyDescent="0.35">
      <c r="A7" t="s">
        <v>32</v>
      </c>
      <c r="B7">
        <v>2012</v>
      </c>
      <c r="C7" s="1">
        <v>36898.332199999997</v>
      </c>
      <c r="I7" s="13"/>
      <c r="K7" s="1"/>
    </row>
    <row r="8" spans="1:12" x14ac:dyDescent="0.35">
      <c r="A8" t="s">
        <v>33</v>
      </c>
      <c r="B8">
        <v>2013</v>
      </c>
      <c r="C8" s="1">
        <v>33265.564299999998</v>
      </c>
      <c r="I8" s="13"/>
      <c r="K8" s="1"/>
    </row>
    <row r="9" spans="1:12" x14ac:dyDescent="0.35">
      <c r="A9" t="s">
        <v>34</v>
      </c>
      <c r="B9">
        <v>2014</v>
      </c>
      <c r="C9" s="1">
        <v>61516.086000000003</v>
      </c>
      <c r="I9" s="13"/>
      <c r="K9" s="1"/>
    </row>
    <row r="10" spans="1:12" x14ac:dyDescent="0.35">
      <c r="A10" t="s">
        <v>35</v>
      </c>
      <c r="B10">
        <v>2011</v>
      </c>
      <c r="C10" s="1">
        <v>69545.620500000005</v>
      </c>
      <c r="I10" s="13"/>
      <c r="K10" s="1"/>
    </row>
    <row r="11" spans="1:12" x14ac:dyDescent="0.35">
      <c r="A11" t="s">
        <v>36</v>
      </c>
      <c r="B11">
        <v>2012</v>
      </c>
      <c r="C11" s="1">
        <v>74919.521200000003</v>
      </c>
      <c r="I11" s="13"/>
      <c r="K11" s="1"/>
    </row>
    <row r="12" spans="1:12" x14ac:dyDescent="0.35">
      <c r="A12" t="s">
        <v>37</v>
      </c>
      <c r="B12">
        <v>2013</v>
      </c>
      <c r="C12" s="1">
        <v>97237.417000000001</v>
      </c>
      <c r="I12" s="13"/>
      <c r="K12" s="1"/>
    </row>
    <row r="13" spans="1:12" x14ac:dyDescent="0.35">
      <c r="A13" t="s">
        <v>38</v>
      </c>
      <c r="B13">
        <v>2014</v>
      </c>
      <c r="C13" s="1">
        <v>90474.6008</v>
      </c>
      <c r="I13" s="6"/>
      <c r="K13" s="1"/>
    </row>
    <row r="14" spans="1:12" x14ac:dyDescent="0.35">
      <c r="A14" t="s">
        <v>39</v>
      </c>
      <c r="B14">
        <v>2011</v>
      </c>
      <c r="C14" s="1">
        <v>4810.558</v>
      </c>
      <c r="I14" s="13"/>
      <c r="K14" s="1"/>
    </row>
    <row r="15" spans="1:12" x14ac:dyDescent="0.35">
      <c r="A15" t="s">
        <v>40</v>
      </c>
      <c r="B15">
        <v>2012</v>
      </c>
      <c r="C15" s="1">
        <v>12210.867</v>
      </c>
      <c r="I15" s="13"/>
      <c r="K15" s="1"/>
    </row>
    <row r="16" spans="1:12" x14ac:dyDescent="0.35">
      <c r="A16" t="s">
        <v>41</v>
      </c>
      <c r="B16">
        <v>2013</v>
      </c>
      <c r="C16" s="1">
        <v>22867.710999999999</v>
      </c>
      <c r="I16" s="13"/>
      <c r="K16" s="1"/>
    </row>
    <row r="17" spans="1:11" x14ac:dyDescent="0.35">
      <c r="A17" t="s">
        <v>42</v>
      </c>
      <c r="B17">
        <v>2014</v>
      </c>
      <c r="C17" s="1">
        <v>20283.5134</v>
      </c>
      <c r="I17" s="13"/>
      <c r="K17" s="1"/>
    </row>
    <row r="18" spans="1:11" x14ac:dyDescent="0.35">
      <c r="A18" t="s">
        <v>43</v>
      </c>
      <c r="B18">
        <v>2011</v>
      </c>
      <c r="C18" s="1">
        <v>13946.228999999999</v>
      </c>
      <c r="I18" s="13"/>
      <c r="K18" s="1"/>
    </row>
    <row r="19" spans="1:11" x14ac:dyDescent="0.35">
      <c r="A19" t="s">
        <v>44</v>
      </c>
      <c r="B19">
        <v>2012</v>
      </c>
      <c r="C19" s="1">
        <v>18174.0756</v>
      </c>
      <c r="I19" s="13"/>
      <c r="K19" s="1"/>
    </row>
    <row r="20" spans="1:11" x14ac:dyDescent="0.35">
      <c r="A20" t="s">
        <v>45</v>
      </c>
      <c r="B20">
        <v>2013</v>
      </c>
      <c r="C20" s="1">
        <v>18542.491000000002</v>
      </c>
      <c r="I20" s="13"/>
      <c r="K20" s="1"/>
    </row>
    <row r="21" spans="1:11" x14ac:dyDescent="0.35">
      <c r="A21" t="s">
        <v>46</v>
      </c>
      <c r="B21">
        <v>2014</v>
      </c>
      <c r="C21" s="1">
        <v>44703.142</v>
      </c>
      <c r="I21" s="13"/>
      <c r="K21" s="1"/>
    </row>
    <row r="22" spans="1:11" x14ac:dyDescent="0.35">
      <c r="A22" t="s">
        <v>47</v>
      </c>
      <c r="B22">
        <v>2011</v>
      </c>
      <c r="C22" s="1">
        <v>33946.392999999996</v>
      </c>
      <c r="I22" s="13"/>
      <c r="K22" s="1"/>
    </row>
    <row r="23" spans="1:11" x14ac:dyDescent="0.35">
      <c r="A23" t="s">
        <v>48</v>
      </c>
      <c r="B23">
        <v>2012</v>
      </c>
      <c r="C23" s="1">
        <v>28765.325000000001</v>
      </c>
      <c r="I23" s="13"/>
      <c r="K23" s="1"/>
    </row>
    <row r="24" spans="1:11" x14ac:dyDescent="0.35">
      <c r="A24" t="s">
        <v>49</v>
      </c>
      <c r="B24">
        <v>2013</v>
      </c>
      <c r="C24" s="1">
        <v>38440.754999999997</v>
      </c>
      <c r="I24" s="13"/>
      <c r="K24" s="1"/>
    </row>
    <row r="25" spans="1:11" x14ac:dyDescent="0.35">
      <c r="A25" t="s">
        <v>50</v>
      </c>
      <c r="B25">
        <v>2014</v>
      </c>
      <c r="C25" s="1">
        <v>48428.364999999998</v>
      </c>
      <c r="I25" s="6"/>
      <c r="K25" s="1"/>
    </row>
    <row r="26" spans="1:11" x14ac:dyDescent="0.35">
      <c r="A26" t="s">
        <v>51</v>
      </c>
      <c r="B26">
        <v>2011</v>
      </c>
      <c r="C26" s="1">
        <v>34595.1276</v>
      </c>
      <c r="I26" s="13"/>
      <c r="K26" s="1"/>
    </row>
    <row r="27" spans="1:11" x14ac:dyDescent="0.35">
      <c r="A27" t="s">
        <v>52</v>
      </c>
      <c r="B27">
        <v>2012</v>
      </c>
      <c r="C27" s="1">
        <v>24797.292000000001</v>
      </c>
      <c r="I27" s="13"/>
      <c r="K27" s="1"/>
    </row>
    <row r="28" spans="1:11" x14ac:dyDescent="0.35">
      <c r="A28" t="s">
        <v>53</v>
      </c>
      <c r="B28">
        <v>2013</v>
      </c>
      <c r="C28" s="1">
        <v>39430.442999999999</v>
      </c>
      <c r="I28" s="13"/>
      <c r="K28" s="1"/>
    </row>
    <row r="29" spans="1:11" x14ac:dyDescent="0.35">
      <c r="A29" t="s">
        <v>54</v>
      </c>
      <c r="B29">
        <v>2014</v>
      </c>
      <c r="C29" s="1">
        <v>48259.748699999996</v>
      </c>
      <c r="I29" s="13"/>
      <c r="K29" s="1"/>
    </row>
    <row r="30" spans="1:11" x14ac:dyDescent="0.35">
      <c r="A30" t="s">
        <v>55</v>
      </c>
      <c r="B30">
        <v>2011</v>
      </c>
      <c r="C30" s="1">
        <v>55691.008999999998</v>
      </c>
      <c r="I30" s="13"/>
      <c r="K30" s="1"/>
    </row>
    <row r="31" spans="1:11" x14ac:dyDescent="0.35">
      <c r="A31" t="s">
        <v>56</v>
      </c>
      <c r="B31">
        <v>2012</v>
      </c>
      <c r="C31" s="1">
        <v>38466.796000000002</v>
      </c>
      <c r="I31" s="13"/>
      <c r="K31" s="1"/>
    </row>
    <row r="32" spans="1:11" x14ac:dyDescent="0.35">
      <c r="A32" t="s">
        <v>57</v>
      </c>
      <c r="B32">
        <v>2013</v>
      </c>
      <c r="C32" s="1">
        <v>51186.216999999997</v>
      </c>
      <c r="I32" s="13"/>
      <c r="K32" s="1"/>
    </row>
    <row r="33" spans="1:11" x14ac:dyDescent="0.35">
      <c r="A33" t="s">
        <v>58</v>
      </c>
      <c r="B33">
        <v>2014</v>
      </c>
      <c r="C33" s="1">
        <v>53908.962</v>
      </c>
      <c r="I33" s="13"/>
      <c r="K33" s="1"/>
    </row>
    <row r="34" spans="1:11" x14ac:dyDescent="0.35">
      <c r="A34" t="s">
        <v>59</v>
      </c>
      <c r="B34">
        <v>2011</v>
      </c>
      <c r="C34" s="1">
        <v>23648.287</v>
      </c>
      <c r="I34" s="13"/>
      <c r="K34" s="1"/>
    </row>
    <row r="35" spans="1:11" x14ac:dyDescent="0.35">
      <c r="A35" t="s">
        <v>60</v>
      </c>
      <c r="B35">
        <v>2012</v>
      </c>
      <c r="C35" s="1">
        <v>30131.6865</v>
      </c>
      <c r="I35" s="13"/>
      <c r="K35" s="1"/>
    </row>
    <row r="36" spans="1:11" x14ac:dyDescent="0.35">
      <c r="A36" t="s">
        <v>61</v>
      </c>
      <c r="B36">
        <v>2013</v>
      </c>
      <c r="C36" s="1">
        <v>56691.076999999997</v>
      </c>
      <c r="I36" s="13"/>
      <c r="K36" s="1"/>
    </row>
    <row r="37" spans="1:11" x14ac:dyDescent="0.35">
      <c r="A37" t="s">
        <v>62</v>
      </c>
      <c r="B37">
        <v>2014</v>
      </c>
      <c r="C37" s="1">
        <v>45651.236199999999</v>
      </c>
      <c r="I37" s="6"/>
      <c r="K37" s="1"/>
    </row>
    <row r="38" spans="1:11" x14ac:dyDescent="0.35">
      <c r="A38" t="s">
        <v>63</v>
      </c>
      <c r="B38">
        <v>2011</v>
      </c>
      <c r="C38" s="1">
        <v>78628.716700000004</v>
      </c>
      <c r="I38" s="13"/>
      <c r="K38" s="1"/>
    </row>
    <row r="39" spans="1:11" x14ac:dyDescent="0.35">
      <c r="A39" t="s">
        <v>64</v>
      </c>
      <c r="B39">
        <v>2012</v>
      </c>
      <c r="C39" s="1">
        <v>75972.563500000004</v>
      </c>
      <c r="I39" s="13"/>
      <c r="K39" s="1"/>
    </row>
    <row r="40" spans="1:11" x14ac:dyDescent="0.35">
      <c r="A40" t="s">
        <v>65</v>
      </c>
      <c r="B40">
        <v>2013</v>
      </c>
      <c r="C40" s="1">
        <v>82192.322799999994</v>
      </c>
      <c r="I40" s="13"/>
      <c r="K40" s="1"/>
    </row>
    <row r="41" spans="1:11" x14ac:dyDescent="0.35">
      <c r="A41" t="s">
        <v>66</v>
      </c>
      <c r="B41">
        <v>2014</v>
      </c>
      <c r="C41" s="1">
        <v>112326.47100000001</v>
      </c>
      <c r="I41" s="13"/>
      <c r="K41" s="1"/>
    </row>
    <row r="42" spans="1:11" x14ac:dyDescent="0.35">
      <c r="A42" t="s">
        <v>67</v>
      </c>
      <c r="B42">
        <v>2011</v>
      </c>
      <c r="C42" s="1">
        <v>31453.393</v>
      </c>
      <c r="I42" s="13"/>
      <c r="K42" s="1"/>
    </row>
    <row r="43" spans="1:11" x14ac:dyDescent="0.35">
      <c r="A43" t="s">
        <v>68</v>
      </c>
      <c r="B43">
        <v>2012</v>
      </c>
      <c r="C43" s="1">
        <v>31404.923500000001</v>
      </c>
      <c r="I43" s="13"/>
      <c r="K43" s="1"/>
    </row>
    <row r="44" spans="1:11" x14ac:dyDescent="0.35">
      <c r="A44" t="s">
        <v>69</v>
      </c>
      <c r="B44">
        <v>2013</v>
      </c>
      <c r="C44" s="1">
        <v>56463.13</v>
      </c>
      <c r="I44" s="13"/>
      <c r="K44" s="1"/>
    </row>
    <row r="45" spans="1:11" x14ac:dyDescent="0.35">
      <c r="A45" t="s">
        <v>70</v>
      </c>
      <c r="B45">
        <v>2014</v>
      </c>
      <c r="C45" s="1">
        <v>77793.7552</v>
      </c>
      <c r="I45" s="13"/>
      <c r="K45" s="1"/>
    </row>
    <row r="46" spans="1:11" x14ac:dyDescent="0.35">
      <c r="A46" t="s">
        <v>71</v>
      </c>
      <c r="B46">
        <v>2011</v>
      </c>
      <c r="C46" s="1">
        <v>81777.3508</v>
      </c>
      <c r="I46" s="13"/>
      <c r="K46" s="1"/>
    </row>
    <row r="47" spans="1:11" x14ac:dyDescent="0.35">
      <c r="A47" t="s">
        <v>72</v>
      </c>
      <c r="B47">
        <v>2012</v>
      </c>
      <c r="C47" s="1">
        <v>64595.917999999998</v>
      </c>
      <c r="I47" s="13"/>
      <c r="K47" s="1"/>
    </row>
    <row r="48" spans="1:11" x14ac:dyDescent="0.35">
      <c r="A48" t="s">
        <v>73</v>
      </c>
      <c r="B48">
        <v>2013</v>
      </c>
      <c r="C48" s="1">
        <v>72908.108900000007</v>
      </c>
      <c r="I48" s="13"/>
      <c r="K48" s="1"/>
    </row>
    <row r="49" spans="1:11" x14ac:dyDescent="0.35">
      <c r="A49" t="s">
        <v>74</v>
      </c>
      <c r="B49">
        <v>2014</v>
      </c>
      <c r="C49" s="1">
        <v>90488.721999999994</v>
      </c>
      <c r="I49" s="6"/>
      <c r="K49" s="1"/>
    </row>
    <row r="50" spans="1:11" x14ac:dyDescent="0.35">
      <c r="A50" t="s">
        <v>7</v>
      </c>
      <c r="C50" s="1">
        <v>2297200.8602999998</v>
      </c>
      <c r="I50" s="14"/>
      <c r="J50" s="14"/>
      <c r="K50" s="15"/>
    </row>
    <row r="123" spans="1:1" x14ac:dyDescent="0.35">
      <c r="A123" s="17"/>
    </row>
    <row r="124" spans="1:1" x14ac:dyDescent="0.35">
      <c r="A124" s="17"/>
    </row>
    <row r="125" spans="1:1" x14ac:dyDescent="0.35">
      <c r="A125" s="17"/>
    </row>
    <row r="126" spans="1:1" x14ac:dyDescent="0.35">
      <c r="A126" s="17"/>
    </row>
    <row r="127" spans="1:1" x14ac:dyDescent="0.35">
      <c r="A127" s="17"/>
    </row>
    <row r="128" spans="1:1" x14ac:dyDescent="0.35">
      <c r="A128" s="17"/>
    </row>
    <row r="129" spans="1:1" x14ac:dyDescent="0.35">
      <c r="A129" s="17"/>
    </row>
    <row r="130" spans="1:1" x14ac:dyDescent="0.35">
      <c r="A130" s="17"/>
    </row>
    <row r="131" spans="1:1" x14ac:dyDescent="0.35">
      <c r="A131" s="17"/>
    </row>
    <row r="132" spans="1:1" x14ac:dyDescent="0.35">
      <c r="A132" s="17"/>
    </row>
    <row r="133" spans="1:1" x14ac:dyDescent="0.35">
      <c r="A133" s="17"/>
    </row>
    <row r="134" spans="1:1" x14ac:dyDescent="0.35">
      <c r="A134" s="17"/>
    </row>
    <row r="135" spans="1:1" x14ac:dyDescent="0.35">
      <c r="A135" s="17"/>
    </row>
    <row r="136" spans="1:1" x14ac:dyDescent="0.35">
      <c r="A136" s="17"/>
    </row>
    <row r="137" spans="1:1" x14ac:dyDescent="0.35">
      <c r="A137" s="17"/>
    </row>
    <row r="138" spans="1:1" x14ac:dyDescent="0.35">
      <c r="A138" s="17"/>
    </row>
    <row r="139" spans="1:1" x14ac:dyDescent="0.35">
      <c r="A139" s="17"/>
    </row>
    <row r="140" spans="1:1" x14ac:dyDescent="0.35">
      <c r="A140" s="17"/>
    </row>
    <row r="141" spans="1:1" x14ac:dyDescent="0.35">
      <c r="A141" s="17"/>
    </row>
    <row r="142" spans="1:1" x14ac:dyDescent="0.35">
      <c r="A142" s="17"/>
    </row>
    <row r="143" spans="1:1" x14ac:dyDescent="0.35">
      <c r="A143" s="17"/>
    </row>
    <row r="144" spans="1:1" x14ac:dyDescent="0.35">
      <c r="A144" s="17"/>
    </row>
    <row r="145" spans="1:1" x14ac:dyDescent="0.35">
      <c r="A145" s="17"/>
    </row>
    <row r="146" spans="1:1" x14ac:dyDescent="0.35">
      <c r="A146" s="17"/>
    </row>
    <row r="147" spans="1:1" x14ac:dyDescent="0.35">
      <c r="A147" s="17"/>
    </row>
    <row r="148" spans="1:1" x14ac:dyDescent="0.35">
      <c r="A148" s="17"/>
    </row>
    <row r="149" spans="1:1" x14ac:dyDescent="0.35">
      <c r="A149" s="17"/>
    </row>
    <row r="150" spans="1:1" x14ac:dyDescent="0.35">
      <c r="A150" s="17"/>
    </row>
    <row r="151" spans="1:1" x14ac:dyDescent="0.35">
      <c r="A151" s="17"/>
    </row>
    <row r="152" spans="1:1" x14ac:dyDescent="0.35">
      <c r="A152" s="17"/>
    </row>
    <row r="153" spans="1:1" x14ac:dyDescent="0.35">
      <c r="A153" s="17"/>
    </row>
    <row r="154" spans="1:1" x14ac:dyDescent="0.35">
      <c r="A154" s="17"/>
    </row>
    <row r="155" spans="1:1" x14ac:dyDescent="0.35">
      <c r="A155" s="17"/>
    </row>
    <row r="156" spans="1:1" x14ac:dyDescent="0.35">
      <c r="A156" s="17"/>
    </row>
    <row r="157" spans="1:1" x14ac:dyDescent="0.35">
      <c r="A157" s="17"/>
    </row>
    <row r="158" spans="1:1" x14ac:dyDescent="0.35">
      <c r="A158" s="17"/>
    </row>
    <row r="159" spans="1:1" x14ac:dyDescent="0.35">
      <c r="A159" s="17"/>
    </row>
    <row r="160" spans="1:1" x14ac:dyDescent="0.35">
      <c r="A160" s="17"/>
    </row>
    <row r="161" spans="1:1" x14ac:dyDescent="0.35">
      <c r="A161" s="17"/>
    </row>
    <row r="162" spans="1:1" x14ac:dyDescent="0.35">
      <c r="A162" s="17"/>
    </row>
    <row r="163" spans="1:1" x14ac:dyDescent="0.35">
      <c r="A163" s="17"/>
    </row>
    <row r="164" spans="1:1" x14ac:dyDescent="0.35">
      <c r="A164" s="17"/>
    </row>
    <row r="165" spans="1:1" x14ac:dyDescent="0.35">
      <c r="A165" s="17"/>
    </row>
    <row r="166" spans="1:1" x14ac:dyDescent="0.35">
      <c r="A166" s="17"/>
    </row>
    <row r="167" spans="1:1" x14ac:dyDescent="0.35">
      <c r="A167" s="17"/>
    </row>
    <row r="168" spans="1:1" x14ac:dyDescent="0.35">
      <c r="A168" s="17"/>
    </row>
    <row r="169" spans="1:1" x14ac:dyDescent="0.35">
      <c r="A169" s="17"/>
    </row>
    <row r="170" spans="1:1" x14ac:dyDescent="0.35">
      <c r="A170" s="17"/>
    </row>
    <row r="171" spans="1:1" x14ac:dyDescent="0.35">
      <c r="A171" s="17"/>
    </row>
    <row r="172" spans="1:1" x14ac:dyDescent="0.35">
      <c r="A172" s="17"/>
    </row>
    <row r="173" spans="1:1" x14ac:dyDescent="0.35">
      <c r="A173" s="17"/>
    </row>
    <row r="174" spans="1:1" x14ac:dyDescent="0.35">
      <c r="A174" s="17"/>
    </row>
    <row r="175" spans="1:1" x14ac:dyDescent="0.35">
      <c r="A175" s="17"/>
    </row>
    <row r="176" spans="1:1" x14ac:dyDescent="0.35">
      <c r="A176" s="17"/>
    </row>
    <row r="177" spans="1:1" x14ac:dyDescent="0.35">
      <c r="A177" s="17"/>
    </row>
    <row r="178" spans="1:1" x14ac:dyDescent="0.35">
      <c r="A178" s="17"/>
    </row>
    <row r="179" spans="1:1" x14ac:dyDescent="0.35">
      <c r="A179" s="17"/>
    </row>
    <row r="180" spans="1:1" x14ac:dyDescent="0.35">
      <c r="A180" s="17"/>
    </row>
    <row r="181" spans="1:1" x14ac:dyDescent="0.35">
      <c r="A181" s="17"/>
    </row>
    <row r="182" spans="1:1" x14ac:dyDescent="0.35">
      <c r="A182" s="17"/>
    </row>
    <row r="183" spans="1:1" x14ac:dyDescent="0.35">
      <c r="A183" s="17"/>
    </row>
    <row r="184" spans="1:1" x14ac:dyDescent="0.35">
      <c r="A184" s="17"/>
    </row>
    <row r="185" spans="1:1" x14ac:dyDescent="0.35">
      <c r="A185" s="17"/>
    </row>
    <row r="186" spans="1:1" x14ac:dyDescent="0.35">
      <c r="A186" s="17"/>
    </row>
    <row r="187" spans="1:1" x14ac:dyDescent="0.35">
      <c r="A187" s="17"/>
    </row>
    <row r="188" spans="1:1" x14ac:dyDescent="0.35">
      <c r="A188" s="17"/>
    </row>
    <row r="189" spans="1:1" x14ac:dyDescent="0.35">
      <c r="A189" s="17"/>
    </row>
    <row r="190" spans="1:1" x14ac:dyDescent="0.35">
      <c r="A190" s="17"/>
    </row>
    <row r="191" spans="1:1" x14ac:dyDescent="0.35">
      <c r="A191" s="17"/>
    </row>
    <row r="192" spans="1:1" x14ac:dyDescent="0.35">
      <c r="A192" s="17"/>
    </row>
    <row r="193" spans="1:1" x14ac:dyDescent="0.35">
      <c r="A193" s="17"/>
    </row>
    <row r="194" spans="1:1" x14ac:dyDescent="0.35">
      <c r="A194" s="17"/>
    </row>
    <row r="195" spans="1:1" x14ac:dyDescent="0.35">
      <c r="A195" s="17"/>
    </row>
    <row r="196" spans="1:1" x14ac:dyDescent="0.35">
      <c r="A196" s="17"/>
    </row>
    <row r="197" spans="1:1" x14ac:dyDescent="0.35">
      <c r="A197" s="17"/>
    </row>
    <row r="198" spans="1:1" x14ac:dyDescent="0.35">
      <c r="A198" s="17"/>
    </row>
    <row r="199" spans="1:1" x14ac:dyDescent="0.35">
      <c r="A199" s="17"/>
    </row>
    <row r="200" spans="1:1" x14ac:dyDescent="0.35">
      <c r="A200" s="17"/>
    </row>
    <row r="201" spans="1:1" x14ac:dyDescent="0.35">
      <c r="A201" s="17"/>
    </row>
    <row r="202" spans="1:1" x14ac:dyDescent="0.35">
      <c r="A202" s="17"/>
    </row>
    <row r="203" spans="1:1" x14ac:dyDescent="0.35">
      <c r="A203" s="17"/>
    </row>
    <row r="204" spans="1:1" x14ac:dyDescent="0.35">
      <c r="A204" s="17"/>
    </row>
    <row r="205" spans="1:1" x14ac:dyDescent="0.35">
      <c r="A205" s="17"/>
    </row>
    <row r="206" spans="1:1" x14ac:dyDescent="0.35">
      <c r="A206" s="17"/>
    </row>
    <row r="207" spans="1:1" x14ac:dyDescent="0.35">
      <c r="A207" s="17"/>
    </row>
    <row r="208" spans="1:1" x14ac:dyDescent="0.35">
      <c r="A208" s="17"/>
    </row>
    <row r="209" spans="1:1" x14ac:dyDescent="0.35">
      <c r="A209" s="17"/>
    </row>
    <row r="210" spans="1:1" x14ac:dyDescent="0.35">
      <c r="A210" s="17"/>
    </row>
    <row r="211" spans="1:1" x14ac:dyDescent="0.35">
      <c r="A211" s="17"/>
    </row>
    <row r="212" spans="1:1" x14ac:dyDescent="0.35">
      <c r="A212" s="17"/>
    </row>
    <row r="213" spans="1:1" x14ac:dyDescent="0.35">
      <c r="A213" s="17"/>
    </row>
    <row r="214" spans="1:1" x14ac:dyDescent="0.35">
      <c r="A214" s="17"/>
    </row>
    <row r="215" spans="1:1" x14ac:dyDescent="0.35">
      <c r="A215" s="17"/>
    </row>
    <row r="216" spans="1:1" x14ac:dyDescent="0.35">
      <c r="A216" s="17"/>
    </row>
    <row r="217" spans="1:1" x14ac:dyDescent="0.35">
      <c r="A217" s="17"/>
    </row>
    <row r="218" spans="1:1" x14ac:dyDescent="0.35">
      <c r="A218" s="17"/>
    </row>
    <row r="219" spans="1:1" x14ac:dyDescent="0.35">
      <c r="A219" s="17"/>
    </row>
    <row r="220" spans="1:1" x14ac:dyDescent="0.35">
      <c r="A220" s="17"/>
    </row>
    <row r="221" spans="1:1" x14ac:dyDescent="0.35">
      <c r="A221" s="17"/>
    </row>
    <row r="222" spans="1:1" x14ac:dyDescent="0.35">
      <c r="A222" s="17"/>
    </row>
    <row r="223" spans="1:1" x14ac:dyDescent="0.35">
      <c r="A223" s="17"/>
    </row>
    <row r="224" spans="1:1" x14ac:dyDescent="0.35">
      <c r="A224" s="17"/>
    </row>
    <row r="225" spans="1:1" x14ac:dyDescent="0.35">
      <c r="A225" s="17"/>
    </row>
    <row r="226" spans="1:1" x14ac:dyDescent="0.35">
      <c r="A226" s="17"/>
    </row>
    <row r="227" spans="1:1" x14ac:dyDescent="0.35">
      <c r="A227" s="17"/>
    </row>
    <row r="228" spans="1:1" x14ac:dyDescent="0.35">
      <c r="A228" s="17"/>
    </row>
    <row r="229" spans="1:1" x14ac:dyDescent="0.35">
      <c r="A229" s="17"/>
    </row>
    <row r="230" spans="1:1" x14ac:dyDescent="0.35">
      <c r="A230" s="17"/>
    </row>
    <row r="231" spans="1:1" x14ac:dyDescent="0.35">
      <c r="A231" s="17"/>
    </row>
    <row r="232" spans="1:1" x14ac:dyDescent="0.35">
      <c r="A232" s="17"/>
    </row>
    <row r="233" spans="1:1" x14ac:dyDescent="0.35">
      <c r="A233" s="17"/>
    </row>
    <row r="234" spans="1:1" x14ac:dyDescent="0.35">
      <c r="A234" s="17"/>
    </row>
    <row r="235" spans="1:1" x14ac:dyDescent="0.35">
      <c r="A235" s="17"/>
    </row>
    <row r="236" spans="1:1" x14ac:dyDescent="0.35">
      <c r="A236" s="17"/>
    </row>
    <row r="237" spans="1:1" x14ac:dyDescent="0.35">
      <c r="A237" s="17"/>
    </row>
    <row r="238" spans="1:1" x14ac:dyDescent="0.35">
      <c r="A238" s="17"/>
    </row>
    <row r="239" spans="1:1" x14ac:dyDescent="0.35">
      <c r="A239" s="17"/>
    </row>
    <row r="240" spans="1:1" x14ac:dyDescent="0.35">
      <c r="A240" s="17"/>
    </row>
    <row r="241" spans="1:1" x14ac:dyDescent="0.35">
      <c r="A241" s="17"/>
    </row>
    <row r="242" spans="1:1" x14ac:dyDescent="0.35">
      <c r="A242" s="17"/>
    </row>
    <row r="243" spans="1:1" x14ac:dyDescent="0.35">
      <c r="A243" s="17"/>
    </row>
    <row r="244" spans="1:1" x14ac:dyDescent="0.35">
      <c r="A244" s="17"/>
    </row>
    <row r="245" spans="1:1" x14ac:dyDescent="0.35">
      <c r="A245" s="17"/>
    </row>
    <row r="246" spans="1:1" x14ac:dyDescent="0.35">
      <c r="A246" s="17"/>
    </row>
    <row r="247" spans="1:1" x14ac:dyDescent="0.35">
      <c r="A247" s="17"/>
    </row>
    <row r="248" spans="1:1" x14ac:dyDescent="0.35">
      <c r="A248" s="17"/>
    </row>
    <row r="249" spans="1:1" x14ac:dyDescent="0.35">
      <c r="A249" s="17"/>
    </row>
    <row r="250" spans="1:1" x14ac:dyDescent="0.35">
      <c r="A250" s="17"/>
    </row>
    <row r="251" spans="1:1" x14ac:dyDescent="0.35">
      <c r="A251" s="17"/>
    </row>
    <row r="252" spans="1:1" x14ac:dyDescent="0.35">
      <c r="A252" s="17"/>
    </row>
    <row r="253" spans="1:1" x14ac:dyDescent="0.35">
      <c r="A253" s="17"/>
    </row>
    <row r="254" spans="1:1" x14ac:dyDescent="0.35">
      <c r="A254" s="17"/>
    </row>
    <row r="255" spans="1:1" x14ac:dyDescent="0.35">
      <c r="A255" s="17"/>
    </row>
    <row r="256" spans="1:1" x14ac:dyDescent="0.35">
      <c r="A256" s="17"/>
    </row>
    <row r="257" spans="1:1" x14ac:dyDescent="0.35">
      <c r="A257" s="17"/>
    </row>
    <row r="258" spans="1:1" x14ac:dyDescent="0.35">
      <c r="A258" s="17"/>
    </row>
    <row r="259" spans="1:1" x14ac:dyDescent="0.35">
      <c r="A259" s="17"/>
    </row>
    <row r="260" spans="1:1" x14ac:dyDescent="0.35">
      <c r="A260" s="17"/>
    </row>
    <row r="261" spans="1:1" x14ac:dyDescent="0.35">
      <c r="A261" s="17"/>
    </row>
    <row r="262" spans="1:1" x14ac:dyDescent="0.35">
      <c r="A262" s="17"/>
    </row>
    <row r="263" spans="1:1" x14ac:dyDescent="0.35">
      <c r="A263" s="17"/>
    </row>
    <row r="264" spans="1:1" x14ac:dyDescent="0.35">
      <c r="A264" s="17"/>
    </row>
    <row r="265" spans="1:1" x14ac:dyDescent="0.35">
      <c r="A265" s="17"/>
    </row>
    <row r="266" spans="1:1" x14ac:dyDescent="0.35">
      <c r="A266" s="17"/>
    </row>
    <row r="267" spans="1:1" x14ac:dyDescent="0.35">
      <c r="A267" s="17"/>
    </row>
    <row r="268" spans="1:1" x14ac:dyDescent="0.35">
      <c r="A268" s="17"/>
    </row>
    <row r="269" spans="1:1" x14ac:dyDescent="0.35">
      <c r="A269" s="17"/>
    </row>
    <row r="270" spans="1:1" x14ac:dyDescent="0.35">
      <c r="A270" s="17"/>
    </row>
    <row r="271" spans="1:1" x14ac:dyDescent="0.35">
      <c r="A271" s="17"/>
    </row>
    <row r="272" spans="1:1" x14ac:dyDescent="0.35">
      <c r="A272" s="17"/>
    </row>
    <row r="273" spans="1:1" x14ac:dyDescent="0.35">
      <c r="A273" s="17"/>
    </row>
    <row r="274" spans="1:1" x14ac:dyDescent="0.35">
      <c r="A274" s="17"/>
    </row>
    <row r="275" spans="1:1" x14ac:dyDescent="0.35">
      <c r="A275" s="17"/>
    </row>
    <row r="276" spans="1:1" x14ac:dyDescent="0.35">
      <c r="A276" s="17"/>
    </row>
    <row r="277" spans="1:1" x14ac:dyDescent="0.35">
      <c r="A277" s="17"/>
    </row>
    <row r="278" spans="1:1" x14ac:dyDescent="0.35">
      <c r="A278" s="17"/>
    </row>
    <row r="279" spans="1:1" x14ac:dyDescent="0.35">
      <c r="A279" s="17"/>
    </row>
    <row r="280" spans="1:1" x14ac:dyDescent="0.35">
      <c r="A280" s="17"/>
    </row>
    <row r="281" spans="1:1" x14ac:dyDescent="0.35">
      <c r="A281" s="17"/>
    </row>
    <row r="282" spans="1:1" x14ac:dyDescent="0.35">
      <c r="A282" s="17"/>
    </row>
    <row r="283" spans="1:1" x14ac:dyDescent="0.35">
      <c r="A283" s="17"/>
    </row>
    <row r="284" spans="1:1" x14ac:dyDescent="0.35">
      <c r="A284" s="17"/>
    </row>
    <row r="285" spans="1:1" x14ac:dyDescent="0.35">
      <c r="A285" s="17"/>
    </row>
    <row r="286" spans="1:1" x14ac:dyDescent="0.35">
      <c r="A286" s="17"/>
    </row>
    <row r="287" spans="1:1" x14ac:dyDescent="0.35">
      <c r="A287" s="17"/>
    </row>
    <row r="288" spans="1:1" x14ac:dyDescent="0.35">
      <c r="A288" s="17"/>
    </row>
    <row r="289" spans="1:1" x14ac:dyDescent="0.35">
      <c r="A289" s="17"/>
    </row>
    <row r="290" spans="1:1" x14ac:dyDescent="0.35">
      <c r="A290" s="17"/>
    </row>
    <row r="291" spans="1:1" x14ac:dyDescent="0.35">
      <c r="A291" s="17"/>
    </row>
    <row r="292" spans="1:1" x14ac:dyDescent="0.35">
      <c r="A292" s="17"/>
    </row>
    <row r="293" spans="1:1" x14ac:dyDescent="0.35">
      <c r="A293" s="17"/>
    </row>
    <row r="294" spans="1:1" x14ac:dyDescent="0.35">
      <c r="A294" s="17"/>
    </row>
    <row r="295" spans="1:1" x14ac:dyDescent="0.35">
      <c r="A295" s="17"/>
    </row>
    <row r="296" spans="1:1" x14ac:dyDescent="0.35">
      <c r="A296" s="17"/>
    </row>
    <row r="297" spans="1:1" x14ac:dyDescent="0.35">
      <c r="A297" s="17"/>
    </row>
    <row r="298" spans="1:1" x14ac:dyDescent="0.35">
      <c r="A298" s="17"/>
    </row>
    <row r="299" spans="1:1" x14ac:dyDescent="0.35">
      <c r="A299" s="17"/>
    </row>
    <row r="300" spans="1:1" x14ac:dyDescent="0.35">
      <c r="A300" s="17"/>
    </row>
    <row r="301" spans="1:1" x14ac:dyDescent="0.35">
      <c r="A301" s="17"/>
    </row>
    <row r="302" spans="1:1" x14ac:dyDescent="0.35">
      <c r="A302" s="17"/>
    </row>
    <row r="303" spans="1:1" x14ac:dyDescent="0.35">
      <c r="A303" s="17"/>
    </row>
    <row r="304" spans="1:1" x14ac:dyDescent="0.35">
      <c r="A304" s="17"/>
    </row>
    <row r="305" spans="1:1" x14ac:dyDescent="0.35">
      <c r="A305" s="17"/>
    </row>
    <row r="306" spans="1:1" x14ac:dyDescent="0.35">
      <c r="A306" s="17"/>
    </row>
    <row r="307" spans="1:1" x14ac:dyDescent="0.35">
      <c r="A307" s="17"/>
    </row>
    <row r="308" spans="1:1" x14ac:dyDescent="0.35">
      <c r="A308" s="17"/>
    </row>
    <row r="309" spans="1:1" x14ac:dyDescent="0.35">
      <c r="A309" s="17"/>
    </row>
    <row r="310" spans="1:1" x14ac:dyDescent="0.35">
      <c r="A310" s="17"/>
    </row>
    <row r="311" spans="1:1" x14ac:dyDescent="0.35">
      <c r="A311" s="17"/>
    </row>
    <row r="312" spans="1:1" x14ac:dyDescent="0.35">
      <c r="A312" s="17"/>
    </row>
    <row r="313" spans="1:1" x14ac:dyDescent="0.35">
      <c r="A313" s="17"/>
    </row>
    <row r="314" spans="1:1" x14ac:dyDescent="0.35">
      <c r="A314" s="17"/>
    </row>
    <row r="315" spans="1:1" x14ac:dyDescent="0.35">
      <c r="A315" s="17"/>
    </row>
    <row r="316" spans="1:1" x14ac:dyDescent="0.35">
      <c r="A316" s="17"/>
    </row>
    <row r="317" spans="1:1" x14ac:dyDescent="0.35">
      <c r="A317" s="17"/>
    </row>
    <row r="318" spans="1:1" x14ac:dyDescent="0.35">
      <c r="A318" s="17"/>
    </row>
    <row r="319" spans="1:1" x14ac:dyDescent="0.35">
      <c r="A319" s="17"/>
    </row>
    <row r="320" spans="1:1" x14ac:dyDescent="0.35">
      <c r="A320" s="17"/>
    </row>
    <row r="321" spans="1:1" x14ac:dyDescent="0.35">
      <c r="A321" s="17"/>
    </row>
    <row r="322" spans="1:1" x14ac:dyDescent="0.35">
      <c r="A322" s="17"/>
    </row>
    <row r="323" spans="1:1" x14ac:dyDescent="0.35">
      <c r="A323" s="17"/>
    </row>
    <row r="324" spans="1:1" x14ac:dyDescent="0.35">
      <c r="A324" s="17"/>
    </row>
    <row r="325" spans="1:1" x14ac:dyDescent="0.35">
      <c r="A325" s="17"/>
    </row>
    <row r="326" spans="1:1" x14ac:dyDescent="0.35">
      <c r="A326" s="17"/>
    </row>
    <row r="327" spans="1:1" x14ac:dyDescent="0.35">
      <c r="A327" s="17"/>
    </row>
    <row r="328" spans="1:1" x14ac:dyDescent="0.35">
      <c r="A328" s="17"/>
    </row>
    <row r="329" spans="1:1" x14ac:dyDescent="0.35">
      <c r="A329" s="17"/>
    </row>
    <row r="330" spans="1:1" x14ac:dyDescent="0.35">
      <c r="A330" s="17"/>
    </row>
    <row r="331" spans="1:1" x14ac:dyDescent="0.35">
      <c r="A331" s="17"/>
    </row>
    <row r="332" spans="1:1" x14ac:dyDescent="0.35">
      <c r="A332" s="17"/>
    </row>
    <row r="333" spans="1:1" x14ac:dyDescent="0.35">
      <c r="A333" s="17"/>
    </row>
    <row r="334" spans="1:1" x14ac:dyDescent="0.35">
      <c r="A334" s="17"/>
    </row>
    <row r="335" spans="1:1" x14ac:dyDescent="0.35">
      <c r="A335" s="17"/>
    </row>
    <row r="336" spans="1:1" x14ac:dyDescent="0.35">
      <c r="A336" s="17"/>
    </row>
    <row r="337" spans="1:1" x14ac:dyDescent="0.35">
      <c r="A337" s="17"/>
    </row>
    <row r="338" spans="1:1" x14ac:dyDescent="0.35">
      <c r="A338" s="17"/>
    </row>
    <row r="339" spans="1:1" x14ac:dyDescent="0.35">
      <c r="A339" s="17"/>
    </row>
    <row r="340" spans="1:1" x14ac:dyDescent="0.35">
      <c r="A340" s="17"/>
    </row>
    <row r="341" spans="1:1" x14ac:dyDescent="0.35">
      <c r="A341" s="17"/>
    </row>
    <row r="342" spans="1:1" x14ac:dyDescent="0.35">
      <c r="A342" s="17"/>
    </row>
    <row r="343" spans="1:1" x14ac:dyDescent="0.35">
      <c r="A343" s="17"/>
    </row>
    <row r="344" spans="1:1" x14ac:dyDescent="0.35">
      <c r="A344" s="17"/>
    </row>
    <row r="345" spans="1:1" x14ac:dyDescent="0.35">
      <c r="A345" s="17"/>
    </row>
    <row r="346" spans="1:1" x14ac:dyDescent="0.35">
      <c r="A346" s="17"/>
    </row>
    <row r="347" spans="1:1" x14ac:dyDescent="0.35">
      <c r="A347" s="17"/>
    </row>
    <row r="348" spans="1:1" x14ac:dyDescent="0.35">
      <c r="A348" s="17"/>
    </row>
    <row r="349" spans="1:1" x14ac:dyDescent="0.35">
      <c r="A349" s="17"/>
    </row>
    <row r="350" spans="1:1" x14ac:dyDescent="0.35">
      <c r="A350" s="17"/>
    </row>
    <row r="351" spans="1:1" x14ac:dyDescent="0.35">
      <c r="A351" s="17"/>
    </row>
    <row r="352" spans="1:1" x14ac:dyDescent="0.35">
      <c r="A352" s="17"/>
    </row>
    <row r="353" spans="1:1" x14ac:dyDescent="0.35">
      <c r="A353" s="17"/>
    </row>
    <row r="354" spans="1:1" x14ac:dyDescent="0.35">
      <c r="A354" s="17"/>
    </row>
    <row r="355" spans="1:1" x14ac:dyDescent="0.35">
      <c r="A355" s="17"/>
    </row>
    <row r="356" spans="1:1" x14ac:dyDescent="0.35">
      <c r="A356" s="17"/>
    </row>
    <row r="357" spans="1:1" x14ac:dyDescent="0.35">
      <c r="A357" s="17"/>
    </row>
    <row r="358" spans="1:1" x14ac:dyDescent="0.35">
      <c r="A358" s="17"/>
    </row>
    <row r="359" spans="1:1" x14ac:dyDescent="0.35">
      <c r="A359" s="17"/>
    </row>
    <row r="360" spans="1:1" x14ac:dyDescent="0.35">
      <c r="A360" s="17"/>
    </row>
    <row r="361" spans="1:1" x14ac:dyDescent="0.35">
      <c r="A361" s="17"/>
    </row>
    <row r="362" spans="1:1" x14ac:dyDescent="0.35">
      <c r="A362" s="17"/>
    </row>
    <row r="363" spans="1:1" x14ac:dyDescent="0.35">
      <c r="A363" s="17"/>
    </row>
    <row r="364" spans="1:1" x14ac:dyDescent="0.35">
      <c r="A364" s="17"/>
    </row>
    <row r="365" spans="1:1" x14ac:dyDescent="0.35">
      <c r="A365" s="17"/>
    </row>
    <row r="366" spans="1:1" x14ac:dyDescent="0.35">
      <c r="A366" s="17"/>
    </row>
    <row r="367" spans="1:1" x14ac:dyDescent="0.35">
      <c r="A367" s="17"/>
    </row>
    <row r="368" spans="1:1" x14ac:dyDescent="0.35">
      <c r="A368" s="17"/>
    </row>
    <row r="369" spans="1:1" x14ac:dyDescent="0.35">
      <c r="A369" s="17"/>
    </row>
    <row r="370" spans="1:1" x14ac:dyDescent="0.35">
      <c r="A370" s="17"/>
    </row>
    <row r="371" spans="1:1" x14ac:dyDescent="0.35">
      <c r="A371" s="17"/>
    </row>
    <row r="372" spans="1:1" x14ac:dyDescent="0.35">
      <c r="A372" s="17"/>
    </row>
    <row r="373" spans="1:1" x14ac:dyDescent="0.35">
      <c r="A373" s="17"/>
    </row>
    <row r="374" spans="1:1" x14ac:dyDescent="0.35">
      <c r="A374" s="17"/>
    </row>
    <row r="375" spans="1:1" x14ac:dyDescent="0.35">
      <c r="A375" s="17"/>
    </row>
    <row r="376" spans="1:1" x14ac:dyDescent="0.35">
      <c r="A376" s="17"/>
    </row>
    <row r="377" spans="1:1" x14ac:dyDescent="0.35">
      <c r="A377" s="17"/>
    </row>
    <row r="378" spans="1:1" x14ac:dyDescent="0.35">
      <c r="A378" s="17"/>
    </row>
    <row r="379" spans="1:1" x14ac:dyDescent="0.35">
      <c r="A379" s="17"/>
    </row>
    <row r="380" spans="1:1" x14ac:dyDescent="0.35">
      <c r="A380" s="17"/>
    </row>
    <row r="381" spans="1:1" x14ac:dyDescent="0.35">
      <c r="A381" s="17"/>
    </row>
    <row r="382" spans="1:1" x14ac:dyDescent="0.35">
      <c r="A382" s="17"/>
    </row>
    <row r="383" spans="1:1" x14ac:dyDescent="0.35">
      <c r="A383" s="17"/>
    </row>
    <row r="384" spans="1:1" x14ac:dyDescent="0.35">
      <c r="A384" s="17"/>
    </row>
    <row r="385" spans="1:1" x14ac:dyDescent="0.35">
      <c r="A385" s="17"/>
    </row>
    <row r="386" spans="1:1" x14ac:dyDescent="0.35">
      <c r="A386" s="17"/>
    </row>
    <row r="387" spans="1:1" x14ac:dyDescent="0.35">
      <c r="A387" s="17"/>
    </row>
    <row r="388" spans="1:1" x14ac:dyDescent="0.35">
      <c r="A388" s="17"/>
    </row>
    <row r="389" spans="1:1" x14ac:dyDescent="0.35">
      <c r="A389" s="17"/>
    </row>
    <row r="390" spans="1:1" x14ac:dyDescent="0.35">
      <c r="A390" s="17"/>
    </row>
    <row r="391" spans="1:1" x14ac:dyDescent="0.35">
      <c r="A391" s="17"/>
    </row>
    <row r="392" spans="1:1" x14ac:dyDescent="0.35">
      <c r="A392" s="17"/>
    </row>
    <row r="393" spans="1:1" x14ac:dyDescent="0.35">
      <c r="A393" s="17"/>
    </row>
    <row r="394" spans="1:1" x14ac:dyDescent="0.35">
      <c r="A394" s="17"/>
    </row>
    <row r="395" spans="1:1" x14ac:dyDescent="0.35">
      <c r="A395" s="17"/>
    </row>
    <row r="396" spans="1:1" x14ac:dyDescent="0.35">
      <c r="A396" s="17"/>
    </row>
    <row r="397" spans="1:1" x14ac:dyDescent="0.35">
      <c r="A397" s="17"/>
    </row>
    <row r="398" spans="1:1" x14ac:dyDescent="0.35">
      <c r="A398" s="17"/>
    </row>
    <row r="399" spans="1:1" x14ac:dyDescent="0.35">
      <c r="A399" s="17"/>
    </row>
    <row r="400" spans="1:1" x14ac:dyDescent="0.35">
      <c r="A400" s="17"/>
    </row>
    <row r="401" spans="1:1" x14ac:dyDescent="0.35">
      <c r="A401" s="17"/>
    </row>
    <row r="402" spans="1:1" x14ac:dyDescent="0.35">
      <c r="A402" s="17"/>
    </row>
    <row r="403" spans="1:1" x14ac:dyDescent="0.35">
      <c r="A403" s="17"/>
    </row>
    <row r="404" spans="1:1" x14ac:dyDescent="0.35">
      <c r="A404" s="17"/>
    </row>
    <row r="405" spans="1:1" x14ac:dyDescent="0.35">
      <c r="A405" s="17"/>
    </row>
    <row r="406" spans="1:1" x14ac:dyDescent="0.35">
      <c r="A406" s="17"/>
    </row>
    <row r="407" spans="1:1" x14ac:dyDescent="0.35">
      <c r="A407" s="17"/>
    </row>
    <row r="408" spans="1:1" x14ac:dyDescent="0.35">
      <c r="A408" s="17"/>
    </row>
    <row r="409" spans="1:1" x14ac:dyDescent="0.35">
      <c r="A409" s="17"/>
    </row>
    <row r="410" spans="1:1" x14ac:dyDescent="0.35">
      <c r="A410" s="17"/>
    </row>
    <row r="411" spans="1:1" x14ac:dyDescent="0.35">
      <c r="A411" s="17"/>
    </row>
    <row r="412" spans="1:1" x14ac:dyDescent="0.35">
      <c r="A412" s="17"/>
    </row>
    <row r="413" spans="1:1" x14ac:dyDescent="0.35">
      <c r="A413" s="17"/>
    </row>
    <row r="414" spans="1:1" x14ac:dyDescent="0.35">
      <c r="A414" s="17"/>
    </row>
    <row r="415" spans="1:1" x14ac:dyDescent="0.35">
      <c r="A415" s="17"/>
    </row>
    <row r="416" spans="1:1" x14ac:dyDescent="0.35">
      <c r="A416" s="17"/>
    </row>
    <row r="417" spans="1:1" x14ac:dyDescent="0.35">
      <c r="A417" s="17"/>
    </row>
    <row r="418" spans="1:1" x14ac:dyDescent="0.35">
      <c r="A418" s="17"/>
    </row>
    <row r="419" spans="1:1" x14ac:dyDescent="0.35">
      <c r="A419" s="17"/>
    </row>
    <row r="420" spans="1:1" x14ac:dyDescent="0.35">
      <c r="A420" s="17"/>
    </row>
    <row r="421" spans="1:1" x14ac:dyDescent="0.35">
      <c r="A421" s="17"/>
    </row>
    <row r="422" spans="1:1" x14ac:dyDescent="0.35">
      <c r="A422" s="17"/>
    </row>
    <row r="423" spans="1:1" x14ac:dyDescent="0.35">
      <c r="A423" s="17"/>
    </row>
    <row r="424" spans="1:1" x14ac:dyDescent="0.35">
      <c r="A424" s="17"/>
    </row>
    <row r="425" spans="1:1" x14ac:dyDescent="0.35">
      <c r="A425" s="17"/>
    </row>
    <row r="426" spans="1:1" x14ac:dyDescent="0.35">
      <c r="A426" s="17"/>
    </row>
    <row r="427" spans="1:1" x14ac:dyDescent="0.35">
      <c r="A427" s="17"/>
    </row>
    <row r="428" spans="1:1" x14ac:dyDescent="0.35">
      <c r="A428" s="17"/>
    </row>
    <row r="429" spans="1:1" x14ac:dyDescent="0.35">
      <c r="A429" s="17"/>
    </row>
    <row r="430" spans="1:1" x14ac:dyDescent="0.35">
      <c r="A430" s="17"/>
    </row>
    <row r="431" spans="1:1" x14ac:dyDescent="0.35">
      <c r="A431" s="17"/>
    </row>
    <row r="432" spans="1:1" x14ac:dyDescent="0.35">
      <c r="A432" s="17"/>
    </row>
    <row r="433" spans="1:1" x14ac:dyDescent="0.35">
      <c r="A433" s="17"/>
    </row>
    <row r="434" spans="1:1" x14ac:dyDescent="0.35">
      <c r="A434" s="17"/>
    </row>
    <row r="435" spans="1:1" x14ac:dyDescent="0.35">
      <c r="A435" s="17"/>
    </row>
    <row r="436" spans="1:1" x14ac:dyDescent="0.35">
      <c r="A436" s="17"/>
    </row>
    <row r="437" spans="1:1" x14ac:dyDescent="0.35">
      <c r="A437" s="17"/>
    </row>
    <row r="438" spans="1:1" x14ac:dyDescent="0.35">
      <c r="A438" s="17"/>
    </row>
    <row r="439" spans="1:1" x14ac:dyDescent="0.35">
      <c r="A439" s="17"/>
    </row>
    <row r="440" spans="1:1" x14ac:dyDescent="0.35">
      <c r="A440" s="17"/>
    </row>
    <row r="441" spans="1:1" x14ac:dyDescent="0.35">
      <c r="A441" s="17"/>
    </row>
    <row r="442" spans="1:1" x14ac:dyDescent="0.35">
      <c r="A442" s="17"/>
    </row>
    <row r="443" spans="1:1" x14ac:dyDescent="0.35">
      <c r="A443" s="17"/>
    </row>
    <row r="444" spans="1:1" x14ac:dyDescent="0.35">
      <c r="A444" s="17"/>
    </row>
    <row r="445" spans="1:1" x14ac:dyDescent="0.35">
      <c r="A445" s="17"/>
    </row>
    <row r="446" spans="1:1" x14ac:dyDescent="0.35">
      <c r="A446" s="17"/>
    </row>
    <row r="447" spans="1:1" x14ac:dyDescent="0.35">
      <c r="A447" s="17"/>
    </row>
    <row r="448" spans="1:1" x14ac:dyDescent="0.35">
      <c r="A448" s="17"/>
    </row>
    <row r="449" spans="1:1" x14ac:dyDescent="0.35">
      <c r="A449" s="17"/>
    </row>
    <row r="450" spans="1:1" x14ac:dyDescent="0.35">
      <c r="A450" s="17"/>
    </row>
    <row r="451" spans="1:1" x14ac:dyDescent="0.35">
      <c r="A451" s="17"/>
    </row>
    <row r="452" spans="1:1" x14ac:dyDescent="0.35">
      <c r="A452" s="17"/>
    </row>
    <row r="453" spans="1:1" x14ac:dyDescent="0.35">
      <c r="A453" s="17"/>
    </row>
    <row r="454" spans="1:1" x14ac:dyDescent="0.35">
      <c r="A454" s="17"/>
    </row>
    <row r="455" spans="1:1" x14ac:dyDescent="0.35">
      <c r="A455" s="17"/>
    </row>
    <row r="456" spans="1:1" x14ac:dyDescent="0.35">
      <c r="A456" s="17"/>
    </row>
    <row r="457" spans="1:1" x14ac:dyDescent="0.35">
      <c r="A457" s="17"/>
    </row>
    <row r="458" spans="1:1" x14ac:dyDescent="0.35">
      <c r="A458" s="17"/>
    </row>
    <row r="459" spans="1:1" x14ac:dyDescent="0.35">
      <c r="A459" s="17"/>
    </row>
    <row r="460" spans="1:1" x14ac:dyDescent="0.35">
      <c r="A460" s="17"/>
    </row>
    <row r="461" spans="1:1" x14ac:dyDescent="0.35">
      <c r="A461" s="17"/>
    </row>
    <row r="462" spans="1:1" x14ac:dyDescent="0.35">
      <c r="A462" s="17"/>
    </row>
    <row r="463" spans="1:1" x14ac:dyDescent="0.35">
      <c r="A463" s="17"/>
    </row>
    <row r="464" spans="1:1" x14ac:dyDescent="0.35">
      <c r="A464" s="17"/>
    </row>
    <row r="465" spans="1:1" x14ac:dyDescent="0.35">
      <c r="A465" s="17"/>
    </row>
    <row r="466" spans="1:1" x14ac:dyDescent="0.35">
      <c r="A466" s="17"/>
    </row>
    <row r="467" spans="1:1" x14ac:dyDescent="0.35">
      <c r="A467" s="17"/>
    </row>
    <row r="468" spans="1:1" x14ac:dyDescent="0.35">
      <c r="A468" s="17"/>
    </row>
    <row r="469" spans="1:1" x14ac:dyDescent="0.35">
      <c r="A469" s="17"/>
    </row>
    <row r="470" spans="1:1" x14ac:dyDescent="0.35">
      <c r="A470" s="17"/>
    </row>
    <row r="471" spans="1:1" x14ac:dyDescent="0.35">
      <c r="A471" s="17"/>
    </row>
    <row r="472" spans="1:1" x14ac:dyDescent="0.35">
      <c r="A472" s="17"/>
    </row>
    <row r="473" spans="1:1" x14ac:dyDescent="0.35">
      <c r="A473" s="17"/>
    </row>
    <row r="474" spans="1:1" x14ac:dyDescent="0.35">
      <c r="A474" s="17"/>
    </row>
    <row r="475" spans="1:1" x14ac:dyDescent="0.35">
      <c r="A475" s="17"/>
    </row>
    <row r="476" spans="1:1" x14ac:dyDescent="0.35">
      <c r="A476" s="17"/>
    </row>
    <row r="477" spans="1:1" x14ac:dyDescent="0.35">
      <c r="A477" s="17"/>
    </row>
    <row r="478" spans="1:1" x14ac:dyDescent="0.35">
      <c r="A478" s="17"/>
    </row>
    <row r="479" spans="1:1" x14ac:dyDescent="0.35">
      <c r="A479" s="17"/>
    </row>
    <row r="480" spans="1:1" x14ac:dyDescent="0.35">
      <c r="A480" s="17"/>
    </row>
    <row r="481" spans="1:1" x14ac:dyDescent="0.35">
      <c r="A481" s="17"/>
    </row>
    <row r="482" spans="1:1" x14ac:dyDescent="0.35">
      <c r="A482" s="17"/>
    </row>
    <row r="483" spans="1:1" x14ac:dyDescent="0.35">
      <c r="A483" s="17"/>
    </row>
    <row r="484" spans="1:1" x14ac:dyDescent="0.35">
      <c r="A484" s="17"/>
    </row>
    <row r="485" spans="1:1" x14ac:dyDescent="0.35">
      <c r="A485" s="17"/>
    </row>
    <row r="486" spans="1:1" x14ac:dyDescent="0.35">
      <c r="A486" s="17"/>
    </row>
    <row r="487" spans="1:1" x14ac:dyDescent="0.35">
      <c r="A487" s="17"/>
    </row>
    <row r="488" spans="1:1" x14ac:dyDescent="0.35">
      <c r="A488" s="17"/>
    </row>
    <row r="489" spans="1:1" x14ac:dyDescent="0.35">
      <c r="A489" s="17"/>
    </row>
    <row r="490" spans="1:1" x14ac:dyDescent="0.35">
      <c r="A490" s="17"/>
    </row>
    <row r="491" spans="1:1" x14ac:dyDescent="0.35">
      <c r="A491" s="17"/>
    </row>
    <row r="492" spans="1:1" x14ac:dyDescent="0.35">
      <c r="A492" s="17"/>
    </row>
    <row r="493" spans="1:1" x14ac:dyDescent="0.35">
      <c r="A493" s="17"/>
    </row>
    <row r="494" spans="1:1" x14ac:dyDescent="0.35">
      <c r="A494" s="17"/>
    </row>
    <row r="495" spans="1:1" x14ac:dyDescent="0.35">
      <c r="A495" s="17"/>
    </row>
    <row r="496" spans="1:1" x14ac:dyDescent="0.35">
      <c r="A496" s="17"/>
    </row>
    <row r="497" spans="1:1" x14ac:dyDescent="0.35">
      <c r="A497" s="17"/>
    </row>
    <row r="498" spans="1:1" x14ac:dyDescent="0.35">
      <c r="A498" s="17"/>
    </row>
    <row r="499" spans="1:1" x14ac:dyDescent="0.35">
      <c r="A499" s="17"/>
    </row>
    <row r="500" spans="1:1" x14ac:dyDescent="0.35">
      <c r="A500" s="17"/>
    </row>
    <row r="501" spans="1:1" x14ac:dyDescent="0.35">
      <c r="A501" s="17"/>
    </row>
    <row r="502" spans="1:1" x14ac:dyDescent="0.35">
      <c r="A502" s="17"/>
    </row>
    <row r="503" spans="1:1" x14ac:dyDescent="0.35">
      <c r="A503" s="17"/>
    </row>
    <row r="504" spans="1:1" x14ac:dyDescent="0.35">
      <c r="A504" s="17"/>
    </row>
    <row r="505" spans="1:1" x14ac:dyDescent="0.35">
      <c r="A505" s="17"/>
    </row>
    <row r="506" spans="1:1" x14ac:dyDescent="0.35">
      <c r="A506" s="17"/>
    </row>
    <row r="507" spans="1:1" x14ac:dyDescent="0.35">
      <c r="A507" s="17"/>
    </row>
    <row r="508" spans="1:1" x14ac:dyDescent="0.35">
      <c r="A508" s="17"/>
    </row>
    <row r="509" spans="1:1" x14ac:dyDescent="0.35">
      <c r="A509" s="17"/>
    </row>
    <row r="510" spans="1:1" x14ac:dyDescent="0.35">
      <c r="A510" s="17"/>
    </row>
    <row r="511" spans="1:1" x14ac:dyDescent="0.35">
      <c r="A511" s="17"/>
    </row>
    <row r="512" spans="1:1" x14ac:dyDescent="0.35">
      <c r="A512" s="17"/>
    </row>
    <row r="513" spans="1:1" x14ac:dyDescent="0.35">
      <c r="A513" s="17"/>
    </row>
    <row r="514" spans="1:1" x14ac:dyDescent="0.35">
      <c r="A514" s="17"/>
    </row>
    <row r="515" spans="1:1" x14ac:dyDescent="0.35">
      <c r="A515" s="17"/>
    </row>
    <row r="516" spans="1:1" x14ac:dyDescent="0.35">
      <c r="A516" s="17"/>
    </row>
    <row r="517" spans="1:1" x14ac:dyDescent="0.35">
      <c r="A517" s="17"/>
    </row>
    <row r="518" spans="1:1" x14ac:dyDescent="0.35">
      <c r="A518" s="17"/>
    </row>
    <row r="519" spans="1:1" x14ac:dyDescent="0.35">
      <c r="A519" s="17"/>
    </row>
    <row r="520" spans="1:1" x14ac:dyDescent="0.35">
      <c r="A520" s="17"/>
    </row>
    <row r="521" spans="1:1" x14ac:dyDescent="0.35">
      <c r="A521" s="17"/>
    </row>
    <row r="522" spans="1:1" x14ac:dyDescent="0.35">
      <c r="A522" s="17"/>
    </row>
    <row r="523" spans="1:1" x14ac:dyDescent="0.35">
      <c r="A523" s="17"/>
    </row>
    <row r="524" spans="1:1" x14ac:dyDescent="0.35">
      <c r="A524" s="17"/>
    </row>
    <row r="525" spans="1:1" x14ac:dyDescent="0.35">
      <c r="A525" s="17"/>
    </row>
    <row r="526" spans="1:1" x14ac:dyDescent="0.35">
      <c r="A526" s="17"/>
    </row>
    <row r="527" spans="1:1" x14ac:dyDescent="0.35">
      <c r="A527" s="17"/>
    </row>
    <row r="528" spans="1:1" x14ac:dyDescent="0.35">
      <c r="A528" s="17"/>
    </row>
    <row r="529" spans="1:1" x14ac:dyDescent="0.35">
      <c r="A529" s="17"/>
    </row>
    <row r="530" spans="1:1" x14ac:dyDescent="0.35">
      <c r="A530" s="17"/>
    </row>
    <row r="531" spans="1:1" x14ac:dyDescent="0.35">
      <c r="A531" s="17"/>
    </row>
    <row r="532" spans="1:1" x14ac:dyDescent="0.35">
      <c r="A532" s="17"/>
    </row>
    <row r="533" spans="1:1" x14ac:dyDescent="0.35">
      <c r="A533" s="17"/>
    </row>
    <row r="534" spans="1:1" x14ac:dyDescent="0.35">
      <c r="A534" s="17"/>
    </row>
    <row r="535" spans="1:1" x14ac:dyDescent="0.35">
      <c r="A535" s="17"/>
    </row>
    <row r="536" spans="1:1" x14ac:dyDescent="0.35">
      <c r="A536" s="17"/>
    </row>
    <row r="537" spans="1:1" x14ac:dyDescent="0.35">
      <c r="A537" s="17"/>
    </row>
    <row r="538" spans="1:1" x14ac:dyDescent="0.35">
      <c r="A538" s="17"/>
    </row>
    <row r="539" spans="1:1" x14ac:dyDescent="0.35">
      <c r="A539" s="17"/>
    </row>
    <row r="540" spans="1:1" x14ac:dyDescent="0.35">
      <c r="A540" s="17"/>
    </row>
    <row r="541" spans="1:1" x14ac:dyDescent="0.35">
      <c r="A541" s="17"/>
    </row>
    <row r="542" spans="1:1" x14ac:dyDescent="0.35">
      <c r="A542" s="17"/>
    </row>
    <row r="543" spans="1:1" x14ac:dyDescent="0.35">
      <c r="A543" s="17"/>
    </row>
    <row r="544" spans="1:1" x14ac:dyDescent="0.35">
      <c r="A544" s="17"/>
    </row>
    <row r="545" spans="1:1" x14ac:dyDescent="0.35">
      <c r="A545" s="17"/>
    </row>
    <row r="546" spans="1:1" x14ac:dyDescent="0.35">
      <c r="A546" s="17"/>
    </row>
    <row r="547" spans="1:1" x14ac:dyDescent="0.35">
      <c r="A547" s="17"/>
    </row>
    <row r="548" spans="1:1" x14ac:dyDescent="0.35">
      <c r="A548" s="17"/>
    </row>
    <row r="549" spans="1:1" x14ac:dyDescent="0.35">
      <c r="A549" s="17"/>
    </row>
    <row r="550" spans="1:1" x14ac:dyDescent="0.35">
      <c r="A550" s="17"/>
    </row>
    <row r="551" spans="1:1" x14ac:dyDescent="0.35">
      <c r="A551" s="17"/>
    </row>
    <row r="552" spans="1:1" x14ac:dyDescent="0.35">
      <c r="A552" s="17"/>
    </row>
    <row r="553" spans="1:1" x14ac:dyDescent="0.35">
      <c r="A553" s="17"/>
    </row>
    <row r="554" spans="1:1" x14ac:dyDescent="0.35">
      <c r="A554" s="17"/>
    </row>
    <row r="555" spans="1:1" x14ac:dyDescent="0.35">
      <c r="A555" s="17"/>
    </row>
    <row r="556" spans="1:1" x14ac:dyDescent="0.35">
      <c r="A556" s="17"/>
    </row>
    <row r="557" spans="1:1" x14ac:dyDescent="0.35">
      <c r="A557" s="17"/>
    </row>
    <row r="558" spans="1:1" x14ac:dyDescent="0.35">
      <c r="A558" s="17"/>
    </row>
    <row r="559" spans="1:1" x14ac:dyDescent="0.35">
      <c r="A559" s="17"/>
    </row>
    <row r="560" spans="1:1" x14ac:dyDescent="0.35">
      <c r="A560" s="17"/>
    </row>
    <row r="561" spans="1:1" x14ac:dyDescent="0.35">
      <c r="A561" s="17"/>
    </row>
    <row r="562" spans="1:1" x14ac:dyDescent="0.35">
      <c r="A562" s="17"/>
    </row>
    <row r="563" spans="1:1" x14ac:dyDescent="0.35">
      <c r="A563" s="17"/>
    </row>
    <row r="564" spans="1:1" x14ac:dyDescent="0.35">
      <c r="A564" s="17"/>
    </row>
    <row r="565" spans="1:1" x14ac:dyDescent="0.35">
      <c r="A565" s="17"/>
    </row>
    <row r="566" spans="1:1" x14ac:dyDescent="0.35">
      <c r="A566" s="17"/>
    </row>
    <row r="567" spans="1:1" x14ac:dyDescent="0.35">
      <c r="A567" s="17"/>
    </row>
    <row r="568" spans="1:1" x14ac:dyDescent="0.35">
      <c r="A568" s="17"/>
    </row>
    <row r="569" spans="1:1" x14ac:dyDescent="0.35">
      <c r="A569" s="17"/>
    </row>
    <row r="570" spans="1:1" x14ac:dyDescent="0.35">
      <c r="A570" s="17"/>
    </row>
    <row r="571" spans="1:1" x14ac:dyDescent="0.35">
      <c r="A571" s="17"/>
    </row>
    <row r="572" spans="1:1" x14ac:dyDescent="0.35">
      <c r="A572" s="17"/>
    </row>
    <row r="573" spans="1:1" x14ac:dyDescent="0.35">
      <c r="A573" s="17"/>
    </row>
    <row r="574" spans="1:1" x14ac:dyDescent="0.35">
      <c r="A574" s="17"/>
    </row>
    <row r="575" spans="1:1" x14ac:dyDescent="0.35">
      <c r="A575" s="17"/>
    </row>
    <row r="576" spans="1:1" x14ac:dyDescent="0.35">
      <c r="A576" s="17"/>
    </row>
    <row r="577" spans="1:1" x14ac:dyDescent="0.35">
      <c r="A577" s="17"/>
    </row>
    <row r="578" spans="1:1" x14ac:dyDescent="0.35">
      <c r="A578" s="17"/>
    </row>
    <row r="579" spans="1:1" x14ac:dyDescent="0.35">
      <c r="A579" s="17"/>
    </row>
    <row r="580" spans="1:1" x14ac:dyDescent="0.35">
      <c r="A580" s="17"/>
    </row>
    <row r="581" spans="1:1" x14ac:dyDescent="0.35">
      <c r="A581" s="17"/>
    </row>
    <row r="582" spans="1:1" x14ac:dyDescent="0.35">
      <c r="A582" s="17"/>
    </row>
    <row r="583" spans="1:1" x14ac:dyDescent="0.35">
      <c r="A583" s="17"/>
    </row>
    <row r="584" spans="1:1" x14ac:dyDescent="0.35">
      <c r="A584" s="17"/>
    </row>
    <row r="585" spans="1:1" x14ac:dyDescent="0.35">
      <c r="A585" s="17"/>
    </row>
    <row r="586" spans="1:1" x14ac:dyDescent="0.35">
      <c r="A586" s="17"/>
    </row>
    <row r="587" spans="1:1" x14ac:dyDescent="0.35">
      <c r="A587" s="17"/>
    </row>
    <row r="588" spans="1:1" x14ac:dyDescent="0.35">
      <c r="A588" s="17"/>
    </row>
    <row r="589" spans="1:1" x14ac:dyDescent="0.35">
      <c r="A589" s="17"/>
    </row>
    <row r="590" spans="1:1" x14ac:dyDescent="0.35">
      <c r="A590" s="17"/>
    </row>
    <row r="591" spans="1:1" x14ac:dyDescent="0.35">
      <c r="A591" s="17"/>
    </row>
    <row r="592" spans="1:1" x14ac:dyDescent="0.35">
      <c r="A592" s="17"/>
    </row>
    <row r="593" spans="1:1" x14ac:dyDescent="0.35">
      <c r="A593" s="17"/>
    </row>
    <row r="594" spans="1:1" x14ac:dyDescent="0.35">
      <c r="A594" s="17"/>
    </row>
    <row r="595" spans="1:1" x14ac:dyDescent="0.35">
      <c r="A595" s="17"/>
    </row>
    <row r="596" spans="1:1" x14ac:dyDescent="0.35">
      <c r="A596" s="17"/>
    </row>
    <row r="597" spans="1:1" x14ac:dyDescent="0.35">
      <c r="A597" s="17"/>
    </row>
    <row r="598" spans="1:1" x14ac:dyDescent="0.35">
      <c r="A598" s="17"/>
    </row>
    <row r="599" spans="1:1" x14ac:dyDescent="0.35">
      <c r="A599" s="17"/>
    </row>
    <row r="600" spans="1:1" x14ac:dyDescent="0.35">
      <c r="A600" s="17"/>
    </row>
    <row r="601" spans="1:1" x14ac:dyDescent="0.35">
      <c r="A601" s="17"/>
    </row>
    <row r="602" spans="1:1" x14ac:dyDescent="0.35">
      <c r="A602" s="17"/>
    </row>
    <row r="603" spans="1:1" x14ac:dyDescent="0.35">
      <c r="A603" s="17"/>
    </row>
    <row r="604" spans="1:1" x14ac:dyDescent="0.35">
      <c r="A604" s="17"/>
    </row>
    <row r="605" spans="1:1" x14ac:dyDescent="0.35">
      <c r="A605" s="17"/>
    </row>
    <row r="606" spans="1:1" x14ac:dyDescent="0.35">
      <c r="A606" s="17"/>
    </row>
    <row r="607" spans="1:1" x14ac:dyDescent="0.35">
      <c r="A607" s="17"/>
    </row>
    <row r="608" spans="1:1" x14ac:dyDescent="0.35">
      <c r="A608" s="17"/>
    </row>
    <row r="609" spans="1:1" x14ac:dyDescent="0.35">
      <c r="A609" s="17"/>
    </row>
    <row r="610" spans="1:1" x14ac:dyDescent="0.35">
      <c r="A610" s="17"/>
    </row>
    <row r="611" spans="1:1" x14ac:dyDescent="0.35">
      <c r="A611" s="17"/>
    </row>
    <row r="612" spans="1:1" x14ac:dyDescent="0.35">
      <c r="A612" s="17"/>
    </row>
    <row r="613" spans="1:1" x14ac:dyDescent="0.35">
      <c r="A613" s="17"/>
    </row>
    <row r="614" spans="1:1" x14ac:dyDescent="0.35">
      <c r="A614" s="17"/>
    </row>
    <row r="615" spans="1:1" x14ac:dyDescent="0.35">
      <c r="A615" s="17"/>
    </row>
    <row r="616" spans="1:1" x14ac:dyDescent="0.35">
      <c r="A616" s="17"/>
    </row>
    <row r="617" spans="1:1" x14ac:dyDescent="0.35">
      <c r="A617" s="17"/>
    </row>
    <row r="618" spans="1:1" x14ac:dyDescent="0.35">
      <c r="A618" s="17"/>
    </row>
    <row r="619" spans="1:1" x14ac:dyDescent="0.35">
      <c r="A619" s="17"/>
    </row>
    <row r="620" spans="1:1" x14ac:dyDescent="0.35">
      <c r="A620" s="17"/>
    </row>
    <row r="621" spans="1:1" x14ac:dyDescent="0.35">
      <c r="A621" s="17"/>
    </row>
    <row r="622" spans="1:1" x14ac:dyDescent="0.35">
      <c r="A622" s="17"/>
    </row>
    <row r="623" spans="1:1" x14ac:dyDescent="0.35">
      <c r="A623" s="17"/>
    </row>
    <row r="624" spans="1:1" x14ac:dyDescent="0.35">
      <c r="A624" s="17"/>
    </row>
    <row r="625" spans="1:1" x14ac:dyDescent="0.35">
      <c r="A625" s="17"/>
    </row>
    <row r="626" spans="1:1" x14ac:dyDescent="0.35">
      <c r="A626" s="17"/>
    </row>
    <row r="627" spans="1:1" x14ac:dyDescent="0.35">
      <c r="A627" s="17"/>
    </row>
    <row r="628" spans="1:1" x14ac:dyDescent="0.35">
      <c r="A628" s="17"/>
    </row>
    <row r="629" spans="1:1" x14ac:dyDescent="0.35">
      <c r="A629" s="17"/>
    </row>
    <row r="630" spans="1:1" x14ac:dyDescent="0.35">
      <c r="A630" s="17"/>
    </row>
    <row r="631" spans="1:1" x14ac:dyDescent="0.35">
      <c r="A631" s="17"/>
    </row>
    <row r="632" spans="1:1" x14ac:dyDescent="0.35">
      <c r="A632" s="17"/>
    </row>
    <row r="633" spans="1:1" x14ac:dyDescent="0.35">
      <c r="A633" s="17"/>
    </row>
    <row r="634" spans="1:1" x14ac:dyDescent="0.35">
      <c r="A634" s="17"/>
    </row>
    <row r="635" spans="1:1" x14ac:dyDescent="0.35">
      <c r="A635" s="17"/>
    </row>
    <row r="636" spans="1:1" x14ac:dyDescent="0.35">
      <c r="A636" s="17"/>
    </row>
    <row r="637" spans="1:1" x14ac:dyDescent="0.35">
      <c r="A637" s="17"/>
    </row>
    <row r="638" spans="1:1" x14ac:dyDescent="0.35">
      <c r="A638" s="17"/>
    </row>
    <row r="639" spans="1:1" x14ac:dyDescent="0.35">
      <c r="A639" s="17"/>
    </row>
    <row r="640" spans="1:1" x14ac:dyDescent="0.35">
      <c r="A640" s="17"/>
    </row>
    <row r="641" spans="1:1" x14ac:dyDescent="0.35">
      <c r="A641" s="17"/>
    </row>
    <row r="642" spans="1:1" x14ac:dyDescent="0.35">
      <c r="A642" s="17"/>
    </row>
    <row r="643" spans="1:1" x14ac:dyDescent="0.35">
      <c r="A643" s="17"/>
    </row>
    <row r="644" spans="1:1" x14ac:dyDescent="0.35">
      <c r="A644" s="17"/>
    </row>
    <row r="645" spans="1:1" x14ac:dyDescent="0.35">
      <c r="A645" s="17"/>
    </row>
    <row r="646" spans="1:1" x14ac:dyDescent="0.35">
      <c r="A646" s="17"/>
    </row>
    <row r="647" spans="1:1" x14ac:dyDescent="0.35">
      <c r="A647" s="17"/>
    </row>
    <row r="648" spans="1:1" x14ac:dyDescent="0.35">
      <c r="A648" s="17"/>
    </row>
    <row r="649" spans="1:1" x14ac:dyDescent="0.35">
      <c r="A649" s="17"/>
    </row>
    <row r="650" spans="1:1" x14ac:dyDescent="0.35">
      <c r="A650" s="17"/>
    </row>
    <row r="651" spans="1:1" x14ac:dyDescent="0.35">
      <c r="A651" s="17"/>
    </row>
    <row r="652" spans="1:1" x14ac:dyDescent="0.35">
      <c r="A652" s="17"/>
    </row>
    <row r="653" spans="1:1" x14ac:dyDescent="0.35">
      <c r="A653" s="17"/>
    </row>
    <row r="654" spans="1:1" x14ac:dyDescent="0.35">
      <c r="A654" s="17"/>
    </row>
    <row r="655" spans="1:1" x14ac:dyDescent="0.35">
      <c r="A655" s="17"/>
    </row>
    <row r="656" spans="1:1" x14ac:dyDescent="0.35">
      <c r="A656" s="17"/>
    </row>
    <row r="657" spans="1:1" x14ac:dyDescent="0.35">
      <c r="A657" s="17"/>
    </row>
    <row r="658" spans="1:1" x14ac:dyDescent="0.35">
      <c r="A658" s="17"/>
    </row>
    <row r="659" spans="1:1" x14ac:dyDescent="0.35">
      <c r="A659" s="17"/>
    </row>
    <row r="660" spans="1:1" x14ac:dyDescent="0.35">
      <c r="A660" s="17"/>
    </row>
    <row r="661" spans="1:1" x14ac:dyDescent="0.35">
      <c r="A661" s="17"/>
    </row>
    <row r="662" spans="1:1" x14ac:dyDescent="0.35">
      <c r="A662" s="17"/>
    </row>
    <row r="663" spans="1:1" x14ac:dyDescent="0.35">
      <c r="A663" s="17"/>
    </row>
    <row r="664" spans="1:1" x14ac:dyDescent="0.35">
      <c r="A664" s="17"/>
    </row>
    <row r="665" spans="1:1" x14ac:dyDescent="0.35">
      <c r="A665" s="17"/>
    </row>
    <row r="666" spans="1:1" x14ac:dyDescent="0.35">
      <c r="A666" s="17"/>
    </row>
    <row r="667" spans="1:1" x14ac:dyDescent="0.35">
      <c r="A667" s="17"/>
    </row>
    <row r="668" spans="1:1" x14ac:dyDescent="0.35">
      <c r="A668" s="17"/>
    </row>
    <row r="669" spans="1:1" x14ac:dyDescent="0.35">
      <c r="A669" s="17"/>
    </row>
    <row r="670" spans="1:1" x14ac:dyDescent="0.35">
      <c r="A670" s="17"/>
    </row>
    <row r="671" spans="1:1" x14ac:dyDescent="0.35">
      <c r="A671" s="17"/>
    </row>
    <row r="672" spans="1:1" x14ac:dyDescent="0.35">
      <c r="A672" s="17"/>
    </row>
    <row r="673" spans="1:1" x14ac:dyDescent="0.35">
      <c r="A673" s="17"/>
    </row>
    <row r="674" spans="1:1" x14ac:dyDescent="0.35">
      <c r="A674" s="17"/>
    </row>
    <row r="675" spans="1:1" x14ac:dyDescent="0.35">
      <c r="A675" s="17"/>
    </row>
    <row r="676" spans="1:1" x14ac:dyDescent="0.35">
      <c r="A676" s="17"/>
    </row>
    <row r="677" spans="1:1" x14ac:dyDescent="0.35">
      <c r="A677" s="17"/>
    </row>
    <row r="678" spans="1:1" x14ac:dyDescent="0.35">
      <c r="A678" s="17"/>
    </row>
    <row r="679" spans="1:1" x14ac:dyDescent="0.35">
      <c r="A679" s="17"/>
    </row>
    <row r="680" spans="1:1" x14ac:dyDescent="0.35">
      <c r="A680" s="17"/>
    </row>
    <row r="681" spans="1:1" x14ac:dyDescent="0.35">
      <c r="A681" s="17"/>
    </row>
    <row r="682" spans="1:1" x14ac:dyDescent="0.35">
      <c r="A682" s="17"/>
    </row>
    <row r="683" spans="1:1" x14ac:dyDescent="0.35">
      <c r="A683" s="17"/>
    </row>
    <row r="684" spans="1:1" x14ac:dyDescent="0.35">
      <c r="A684" s="17"/>
    </row>
    <row r="685" spans="1:1" x14ac:dyDescent="0.35">
      <c r="A685" s="17"/>
    </row>
    <row r="686" spans="1:1" x14ac:dyDescent="0.35">
      <c r="A686" s="17"/>
    </row>
    <row r="687" spans="1:1" x14ac:dyDescent="0.35">
      <c r="A687" s="17"/>
    </row>
    <row r="688" spans="1:1" x14ac:dyDescent="0.35">
      <c r="A688" s="17"/>
    </row>
    <row r="689" spans="1:1" x14ac:dyDescent="0.35">
      <c r="A689" s="17"/>
    </row>
    <row r="690" spans="1:1" x14ac:dyDescent="0.35">
      <c r="A690" s="17"/>
    </row>
    <row r="691" spans="1:1" x14ac:dyDescent="0.35">
      <c r="A691" s="17"/>
    </row>
    <row r="692" spans="1:1" x14ac:dyDescent="0.35">
      <c r="A692" s="17"/>
    </row>
    <row r="693" spans="1:1" x14ac:dyDescent="0.35">
      <c r="A693" s="17"/>
    </row>
    <row r="694" spans="1:1" x14ac:dyDescent="0.35">
      <c r="A694" s="17"/>
    </row>
    <row r="695" spans="1:1" x14ac:dyDescent="0.35">
      <c r="A695" s="17"/>
    </row>
    <row r="696" spans="1:1" x14ac:dyDescent="0.35">
      <c r="A696" s="17"/>
    </row>
    <row r="697" spans="1:1" x14ac:dyDescent="0.35">
      <c r="A697" s="17"/>
    </row>
    <row r="698" spans="1:1" x14ac:dyDescent="0.35">
      <c r="A698" s="17"/>
    </row>
    <row r="699" spans="1:1" x14ac:dyDescent="0.35">
      <c r="A699" s="17"/>
    </row>
    <row r="700" spans="1:1" x14ac:dyDescent="0.35">
      <c r="A700" s="17"/>
    </row>
    <row r="701" spans="1:1" x14ac:dyDescent="0.35">
      <c r="A701" s="17"/>
    </row>
    <row r="702" spans="1:1" x14ac:dyDescent="0.35">
      <c r="A702" s="17"/>
    </row>
    <row r="703" spans="1:1" x14ac:dyDescent="0.35">
      <c r="A703" s="17"/>
    </row>
    <row r="704" spans="1:1" x14ac:dyDescent="0.35">
      <c r="A704" s="17"/>
    </row>
    <row r="705" spans="1:1" x14ac:dyDescent="0.35">
      <c r="A705" s="17"/>
    </row>
    <row r="706" spans="1:1" x14ac:dyDescent="0.35">
      <c r="A706" s="17"/>
    </row>
    <row r="707" spans="1:1" x14ac:dyDescent="0.35">
      <c r="A707" s="17"/>
    </row>
    <row r="708" spans="1:1" x14ac:dyDescent="0.35">
      <c r="A708" s="17"/>
    </row>
    <row r="709" spans="1:1" x14ac:dyDescent="0.35">
      <c r="A709" s="17"/>
    </row>
    <row r="710" spans="1:1" x14ac:dyDescent="0.35">
      <c r="A710" s="17"/>
    </row>
    <row r="711" spans="1:1" x14ac:dyDescent="0.35">
      <c r="A711" s="17"/>
    </row>
    <row r="712" spans="1:1" x14ac:dyDescent="0.35">
      <c r="A712" s="17"/>
    </row>
    <row r="713" spans="1:1" x14ac:dyDescent="0.35">
      <c r="A713" s="17"/>
    </row>
    <row r="714" spans="1:1" x14ac:dyDescent="0.35">
      <c r="A714" s="17"/>
    </row>
    <row r="715" spans="1:1" x14ac:dyDescent="0.35">
      <c r="A715" s="17"/>
    </row>
    <row r="716" spans="1:1" x14ac:dyDescent="0.35">
      <c r="A716" s="17"/>
    </row>
    <row r="717" spans="1:1" x14ac:dyDescent="0.35">
      <c r="A717" s="17"/>
    </row>
    <row r="718" spans="1:1" x14ac:dyDescent="0.35">
      <c r="A718" s="17"/>
    </row>
    <row r="719" spans="1:1" x14ac:dyDescent="0.35">
      <c r="A719" s="17"/>
    </row>
    <row r="720" spans="1:1" x14ac:dyDescent="0.35">
      <c r="A720" s="17"/>
    </row>
    <row r="721" spans="1:1" x14ac:dyDescent="0.35">
      <c r="A721" s="17"/>
    </row>
    <row r="722" spans="1:1" x14ac:dyDescent="0.35">
      <c r="A722" s="17"/>
    </row>
    <row r="723" spans="1:1" x14ac:dyDescent="0.35">
      <c r="A723" s="17"/>
    </row>
    <row r="724" spans="1:1" x14ac:dyDescent="0.35">
      <c r="A724" s="17"/>
    </row>
    <row r="725" spans="1:1" x14ac:dyDescent="0.35">
      <c r="A725" s="17"/>
    </row>
    <row r="726" spans="1:1" x14ac:dyDescent="0.35">
      <c r="A726" s="17"/>
    </row>
    <row r="727" spans="1:1" x14ac:dyDescent="0.35">
      <c r="A727" s="17"/>
    </row>
    <row r="728" spans="1:1" x14ac:dyDescent="0.35">
      <c r="A728" s="17"/>
    </row>
    <row r="729" spans="1:1" x14ac:dyDescent="0.35">
      <c r="A729" s="17"/>
    </row>
    <row r="730" spans="1:1" x14ac:dyDescent="0.35">
      <c r="A730" s="17"/>
    </row>
    <row r="731" spans="1:1" x14ac:dyDescent="0.35">
      <c r="A731" s="17"/>
    </row>
    <row r="732" spans="1:1" x14ac:dyDescent="0.35">
      <c r="A732" s="17"/>
    </row>
    <row r="733" spans="1:1" x14ac:dyDescent="0.35">
      <c r="A733" s="17"/>
    </row>
    <row r="734" spans="1:1" x14ac:dyDescent="0.35">
      <c r="A734" s="17"/>
    </row>
    <row r="735" spans="1:1" x14ac:dyDescent="0.35">
      <c r="A735" s="17"/>
    </row>
    <row r="736" spans="1:1" x14ac:dyDescent="0.35">
      <c r="A736" s="17"/>
    </row>
    <row r="737" spans="1:1" x14ac:dyDescent="0.35">
      <c r="A737" s="17"/>
    </row>
    <row r="738" spans="1:1" x14ac:dyDescent="0.35">
      <c r="A738" s="17"/>
    </row>
    <row r="739" spans="1:1" x14ac:dyDescent="0.35">
      <c r="A739" s="17"/>
    </row>
    <row r="740" spans="1:1" x14ac:dyDescent="0.35">
      <c r="A740" s="17"/>
    </row>
    <row r="741" spans="1:1" x14ac:dyDescent="0.35">
      <c r="A741" s="17"/>
    </row>
    <row r="742" spans="1:1" x14ac:dyDescent="0.35">
      <c r="A742" s="17"/>
    </row>
    <row r="743" spans="1:1" x14ac:dyDescent="0.35">
      <c r="A743" s="17"/>
    </row>
    <row r="744" spans="1:1" x14ac:dyDescent="0.35">
      <c r="A744" s="17"/>
    </row>
    <row r="745" spans="1:1" x14ac:dyDescent="0.35">
      <c r="A745" s="17"/>
    </row>
    <row r="746" spans="1:1" x14ac:dyDescent="0.35">
      <c r="A746" s="17"/>
    </row>
    <row r="747" spans="1:1" x14ac:dyDescent="0.35">
      <c r="A747" s="17"/>
    </row>
    <row r="748" spans="1:1" x14ac:dyDescent="0.35">
      <c r="A748" s="17"/>
    </row>
    <row r="749" spans="1:1" x14ac:dyDescent="0.35">
      <c r="A749" s="17"/>
    </row>
    <row r="750" spans="1:1" x14ac:dyDescent="0.35">
      <c r="A750" s="17"/>
    </row>
    <row r="751" spans="1:1" x14ac:dyDescent="0.35">
      <c r="A751" s="17"/>
    </row>
    <row r="752" spans="1:1" x14ac:dyDescent="0.35">
      <c r="A752" s="17"/>
    </row>
    <row r="753" spans="1:1" x14ac:dyDescent="0.35">
      <c r="A753" s="17"/>
    </row>
    <row r="754" spans="1:1" x14ac:dyDescent="0.35">
      <c r="A754" s="17"/>
    </row>
    <row r="755" spans="1:1" x14ac:dyDescent="0.35">
      <c r="A755" s="17"/>
    </row>
    <row r="756" spans="1:1" x14ac:dyDescent="0.35">
      <c r="A756" s="17"/>
    </row>
    <row r="757" spans="1:1" x14ac:dyDescent="0.35">
      <c r="A757" s="17"/>
    </row>
    <row r="758" spans="1:1" x14ac:dyDescent="0.35">
      <c r="A758" s="17"/>
    </row>
    <row r="759" spans="1:1" x14ac:dyDescent="0.35">
      <c r="A759" s="17"/>
    </row>
    <row r="760" spans="1:1" x14ac:dyDescent="0.35">
      <c r="A760" s="17"/>
    </row>
    <row r="761" spans="1:1" x14ac:dyDescent="0.35">
      <c r="A761" s="17"/>
    </row>
    <row r="762" spans="1:1" x14ac:dyDescent="0.35">
      <c r="A762" s="17"/>
    </row>
    <row r="763" spans="1:1" x14ac:dyDescent="0.35">
      <c r="A763" s="17"/>
    </row>
    <row r="764" spans="1:1" x14ac:dyDescent="0.35">
      <c r="A764" s="17"/>
    </row>
    <row r="765" spans="1:1" x14ac:dyDescent="0.35">
      <c r="A765" s="17"/>
    </row>
    <row r="766" spans="1:1" x14ac:dyDescent="0.35">
      <c r="A766" s="17"/>
    </row>
    <row r="767" spans="1:1" x14ac:dyDescent="0.35">
      <c r="A767" s="17"/>
    </row>
    <row r="768" spans="1:1" x14ac:dyDescent="0.35">
      <c r="A768" s="17"/>
    </row>
    <row r="769" spans="1:1" x14ac:dyDescent="0.35">
      <c r="A769" s="17"/>
    </row>
    <row r="770" spans="1:1" x14ac:dyDescent="0.35">
      <c r="A770" s="17"/>
    </row>
    <row r="771" spans="1:1" x14ac:dyDescent="0.35">
      <c r="A771" s="17"/>
    </row>
    <row r="772" spans="1:1" x14ac:dyDescent="0.35">
      <c r="A772" s="17"/>
    </row>
    <row r="773" spans="1:1" x14ac:dyDescent="0.35">
      <c r="A773" s="17"/>
    </row>
    <row r="774" spans="1:1" x14ac:dyDescent="0.35">
      <c r="A774" s="17"/>
    </row>
    <row r="775" spans="1:1" x14ac:dyDescent="0.35">
      <c r="A775" s="17"/>
    </row>
    <row r="776" spans="1:1" x14ac:dyDescent="0.35">
      <c r="A776" s="17"/>
    </row>
    <row r="777" spans="1:1" x14ac:dyDescent="0.35">
      <c r="A777" s="17"/>
    </row>
    <row r="778" spans="1:1" x14ac:dyDescent="0.35">
      <c r="A778" s="17"/>
    </row>
    <row r="779" spans="1:1" x14ac:dyDescent="0.35">
      <c r="A779" s="17"/>
    </row>
    <row r="780" spans="1:1" x14ac:dyDescent="0.35">
      <c r="A780" s="17"/>
    </row>
    <row r="781" spans="1:1" x14ac:dyDescent="0.35">
      <c r="A781" s="17"/>
    </row>
    <row r="782" spans="1:1" x14ac:dyDescent="0.35">
      <c r="A782" s="17"/>
    </row>
    <row r="783" spans="1:1" x14ac:dyDescent="0.35">
      <c r="A783" s="17"/>
    </row>
    <row r="784" spans="1:1" x14ac:dyDescent="0.35">
      <c r="A784" s="17"/>
    </row>
    <row r="785" spans="1:1" x14ac:dyDescent="0.35">
      <c r="A785" s="17"/>
    </row>
    <row r="786" spans="1:1" x14ac:dyDescent="0.35">
      <c r="A786" s="17"/>
    </row>
    <row r="787" spans="1:1" x14ac:dyDescent="0.35">
      <c r="A787" s="17"/>
    </row>
    <row r="788" spans="1:1" x14ac:dyDescent="0.35">
      <c r="A788" s="17"/>
    </row>
    <row r="789" spans="1:1" x14ac:dyDescent="0.35">
      <c r="A789" s="17"/>
    </row>
    <row r="790" spans="1:1" x14ac:dyDescent="0.35">
      <c r="A790" s="17"/>
    </row>
    <row r="791" spans="1:1" x14ac:dyDescent="0.35">
      <c r="A791" s="17"/>
    </row>
    <row r="792" spans="1:1" x14ac:dyDescent="0.35">
      <c r="A792" s="17"/>
    </row>
    <row r="793" spans="1:1" x14ac:dyDescent="0.35">
      <c r="A793" s="17"/>
    </row>
    <row r="794" spans="1:1" x14ac:dyDescent="0.35">
      <c r="A794" s="17"/>
    </row>
    <row r="795" spans="1:1" x14ac:dyDescent="0.35">
      <c r="A795" s="17"/>
    </row>
    <row r="796" spans="1:1" x14ac:dyDescent="0.35">
      <c r="A796" s="17"/>
    </row>
    <row r="797" spans="1:1" x14ac:dyDescent="0.35">
      <c r="A797" s="17"/>
    </row>
    <row r="798" spans="1:1" x14ac:dyDescent="0.35">
      <c r="A798" s="17"/>
    </row>
    <row r="799" spans="1:1" x14ac:dyDescent="0.35">
      <c r="A799" s="17"/>
    </row>
    <row r="800" spans="1:1" x14ac:dyDescent="0.35">
      <c r="A800" s="17"/>
    </row>
    <row r="801" spans="1:1" x14ac:dyDescent="0.35">
      <c r="A801" s="17"/>
    </row>
    <row r="802" spans="1:1" x14ac:dyDescent="0.35">
      <c r="A802" s="17"/>
    </row>
    <row r="803" spans="1:1" x14ac:dyDescent="0.35">
      <c r="A803" s="17"/>
    </row>
    <row r="804" spans="1:1" x14ac:dyDescent="0.35">
      <c r="A804" s="17"/>
    </row>
    <row r="805" spans="1:1" x14ac:dyDescent="0.35">
      <c r="A805" s="17"/>
    </row>
    <row r="806" spans="1:1" x14ac:dyDescent="0.35">
      <c r="A806" s="17"/>
    </row>
    <row r="807" spans="1:1" x14ac:dyDescent="0.35">
      <c r="A807" s="17"/>
    </row>
    <row r="808" spans="1:1" x14ac:dyDescent="0.35">
      <c r="A808" s="17"/>
    </row>
    <row r="809" spans="1:1" x14ac:dyDescent="0.35">
      <c r="A809" s="17"/>
    </row>
    <row r="810" spans="1:1" x14ac:dyDescent="0.35">
      <c r="A810" s="17"/>
    </row>
    <row r="811" spans="1:1" x14ac:dyDescent="0.35">
      <c r="A811" s="17"/>
    </row>
    <row r="812" spans="1:1" x14ac:dyDescent="0.35">
      <c r="A812" s="17"/>
    </row>
    <row r="813" spans="1:1" x14ac:dyDescent="0.35">
      <c r="A813" s="17"/>
    </row>
    <row r="814" spans="1:1" x14ac:dyDescent="0.35">
      <c r="A814" s="17"/>
    </row>
    <row r="815" spans="1:1" x14ac:dyDescent="0.35">
      <c r="A815" s="17"/>
    </row>
    <row r="816" spans="1:1" x14ac:dyDescent="0.35">
      <c r="A816" s="17"/>
    </row>
    <row r="817" spans="1:1" x14ac:dyDescent="0.35">
      <c r="A817" s="17"/>
    </row>
    <row r="818" spans="1:1" x14ac:dyDescent="0.35">
      <c r="A818" s="17"/>
    </row>
    <row r="819" spans="1:1" x14ac:dyDescent="0.35">
      <c r="A819" s="17"/>
    </row>
    <row r="820" spans="1:1" x14ac:dyDescent="0.35">
      <c r="A820" s="17"/>
    </row>
    <row r="821" spans="1:1" x14ac:dyDescent="0.35">
      <c r="A821" s="17"/>
    </row>
    <row r="822" spans="1:1" x14ac:dyDescent="0.35">
      <c r="A822" s="17"/>
    </row>
    <row r="823" spans="1:1" x14ac:dyDescent="0.35">
      <c r="A823" s="17"/>
    </row>
    <row r="824" spans="1:1" x14ac:dyDescent="0.35">
      <c r="A824" s="17"/>
    </row>
    <row r="825" spans="1:1" x14ac:dyDescent="0.35">
      <c r="A825" s="17"/>
    </row>
    <row r="826" spans="1:1" x14ac:dyDescent="0.35">
      <c r="A826" s="17"/>
    </row>
    <row r="827" spans="1:1" x14ac:dyDescent="0.35">
      <c r="A827" s="17"/>
    </row>
    <row r="828" spans="1:1" x14ac:dyDescent="0.35">
      <c r="A828" s="17"/>
    </row>
    <row r="829" spans="1:1" x14ac:dyDescent="0.35">
      <c r="A829" s="17"/>
    </row>
    <row r="830" spans="1:1" x14ac:dyDescent="0.35">
      <c r="A830" s="17"/>
    </row>
    <row r="831" spans="1:1" x14ac:dyDescent="0.35">
      <c r="A831" s="17"/>
    </row>
    <row r="832" spans="1:1" x14ac:dyDescent="0.35">
      <c r="A832" s="17"/>
    </row>
    <row r="833" spans="1:1" x14ac:dyDescent="0.35">
      <c r="A833" s="17"/>
    </row>
    <row r="834" spans="1:1" x14ac:dyDescent="0.35">
      <c r="A834" s="17"/>
    </row>
    <row r="835" spans="1:1" x14ac:dyDescent="0.35">
      <c r="A835" s="17"/>
    </row>
    <row r="836" spans="1:1" x14ac:dyDescent="0.35">
      <c r="A836" s="17"/>
    </row>
    <row r="837" spans="1:1" x14ac:dyDescent="0.35">
      <c r="A837" s="17"/>
    </row>
    <row r="838" spans="1:1" x14ac:dyDescent="0.35">
      <c r="A838" s="17"/>
    </row>
    <row r="839" spans="1:1" x14ac:dyDescent="0.35">
      <c r="A839" s="17"/>
    </row>
    <row r="840" spans="1:1" x14ac:dyDescent="0.35">
      <c r="A840" s="17"/>
    </row>
    <row r="841" spans="1:1" x14ac:dyDescent="0.35">
      <c r="A841" s="17"/>
    </row>
    <row r="842" spans="1:1" x14ac:dyDescent="0.35">
      <c r="A842" s="17"/>
    </row>
    <row r="843" spans="1:1" x14ac:dyDescent="0.35">
      <c r="A843" s="17"/>
    </row>
    <row r="844" spans="1:1" x14ac:dyDescent="0.35">
      <c r="A844" s="17"/>
    </row>
    <row r="845" spans="1:1" x14ac:dyDescent="0.35">
      <c r="A845" s="17"/>
    </row>
    <row r="846" spans="1:1" x14ac:dyDescent="0.35">
      <c r="A846" s="17"/>
    </row>
    <row r="847" spans="1:1" x14ac:dyDescent="0.35">
      <c r="A847" s="17"/>
    </row>
    <row r="848" spans="1:1" x14ac:dyDescent="0.35">
      <c r="A848" s="17"/>
    </row>
    <row r="849" spans="1:1" x14ac:dyDescent="0.35">
      <c r="A849" s="17"/>
    </row>
    <row r="850" spans="1:1" x14ac:dyDescent="0.35">
      <c r="A850" s="17"/>
    </row>
    <row r="851" spans="1:1" x14ac:dyDescent="0.35">
      <c r="A851" s="17"/>
    </row>
    <row r="852" spans="1:1" x14ac:dyDescent="0.35">
      <c r="A852" s="17"/>
    </row>
    <row r="853" spans="1:1" x14ac:dyDescent="0.35">
      <c r="A853" s="17"/>
    </row>
    <row r="854" spans="1:1" x14ac:dyDescent="0.35">
      <c r="A854" s="17"/>
    </row>
    <row r="855" spans="1:1" x14ac:dyDescent="0.35">
      <c r="A855" s="17"/>
    </row>
    <row r="856" spans="1:1" x14ac:dyDescent="0.35">
      <c r="A856" s="17"/>
    </row>
    <row r="857" spans="1:1" x14ac:dyDescent="0.35">
      <c r="A857" s="17"/>
    </row>
    <row r="858" spans="1:1" x14ac:dyDescent="0.35">
      <c r="A858" s="17"/>
    </row>
    <row r="859" spans="1:1" x14ac:dyDescent="0.35">
      <c r="A859" s="17"/>
    </row>
    <row r="860" spans="1:1" x14ac:dyDescent="0.35">
      <c r="A860" s="17"/>
    </row>
    <row r="861" spans="1:1" x14ac:dyDescent="0.35">
      <c r="A861" s="17"/>
    </row>
    <row r="862" spans="1:1" x14ac:dyDescent="0.35">
      <c r="A862" s="17"/>
    </row>
    <row r="863" spans="1:1" x14ac:dyDescent="0.35">
      <c r="A863" s="17"/>
    </row>
    <row r="864" spans="1:1" x14ac:dyDescent="0.35">
      <c r="A864" s="17"/>
    </row>
    <row r="865" spans="1:1" x14ac:dyDescent="0.35">
      <c r="A865" s="17"/>
    </row>
    <row r="866" spans="1:1" x14ac:dyDescent="0.35">
      <c r="A866" s="17"/>
    </row>
    <row r="867" spans="1:1" x14ac:dyDescent="0.35">
      <c r="A867" s="17"/>
    </row>
    <row r="868" spans="1:1" x14ac:dyDescent="0.35">
      <c r="A868" s="17"/>
    </row>
    <row r="869" spans="1:1" x14ac:dyDescent="0.35">
      <c r="A869" s="17"/>
    </row>
    <row r="870" spans="1:1" x14ac:dyDescent="0.35">
      <c r="A870" s="17"/>
    </row>
    <row r="871" spans="1:1" x14ac:dyDescent="0.35">
      <c r="A871" s="17"/>
    </row>
    <row r="872" spans="1:1" x14ac:dyDescent="0.35">
      <c r="A872" s="17"/>
    </row>
    <row r="873" spans="1:1" x14ac:dyDescent="0.35">
      <c r="A873" s="17"/>
    </row>
    <row r="874" spans="1:1" x14ac:dyDescent="0.35">
      <c r="A874" s="17"/>
    </row>
    <row r="875" spans="1:1" x14ac:dyDescent="0.35">
      <c r="A875" s="17"/>
    </row>
    <row r="876" spans="1:1" x14ac:dyDescent="0.35">
      <c r="A876" s="17"/>
    </row>
    <row r="877" spans="1:1" x14ac:dyDescent="0.35">
      <c r="A877" s="17"/>
    </row>
    <row r="878" spans="1:1" x14ac:dyDescent="0.35">
      <c r="A878" s="17"/>
    </row>
    <row r="879" spans="1:1" x14ac:dyDescent="0.35">
      <c r="A879" s="17"/>
    </row>
    <row r="880" spans="1:1" x14ac:dyDescent="0.35">
      <c r="A880" s="17"/>
    </row>
    <row r="881" spans="1:1" x14ac:dyDescent="0.35">
      <c r="A881" s="17"/>
    </row>
    <row r="882" spans="1:1" x14ac:dyDescent="0.35">
      <c r="A882" s="17"/>
    </row>
    <row r="883" spans="1:1" x14ac:dyDescent="0.35">
      <c r="A883" s="17"/>
    </row>
    <row r="884" spans="1:1" x14ac:dyDescent="0.35">
      <c r="A884" s="17"/>
    </row>
    <row r="885" spans="1:1" x14ac:dyDescent="0.35">
      <c r="A885" s="17"/>
    </row>
    <row r="886" spans="1:1" x14ac:dyDescent="0.35">
      <c r="A886" s="17"/>
    </row>
    <row r="887" spans="1:1" x14ac:dyDescent="0.35">
      <c r="A887" s="17"/>
    </row>
    <row r="888" spans="1:1" x14ac:dyDescent="0.35">
      <c r="A888" s="17"/>
    </row>
    <row r="889" spans="1:1" x14ac:dyDescent="0.35">
      <c r="A889" s="17"/>
    </row>
    <row r="890" spans="1:1" x14ac:dyDescent="0.35">
      <c r="A890" s="17"/>
    </row>
    <row r="891" spans="1:1" x14ac:dyDescent="0.35">
      <c r="A891" s="17"/>
    </row>
    <row r="892" spans="1:1" x14ac:dyDescent="0.35">
      <c r="A892" s="17"/>
    </row>
    <row r="893" spans="1:1" x14ac:dyDescent="0.35">
      <c r="A893" s="17"/>
    </row>
    <row r="894" spans="1:1" x14ac:dyDescent="0.35">
      <c r="A894" s="17"/>
    </row>
    <row r="895" spans="1:1" x14ac:dyDescent="0.35">
      <c r="A895" s="17"/>
    </row>
    <row r="896" spans="1:1" x14ac:dyDescent="0.35">
      <c r="A896" s="17"/>
    </row>
    <row r="897" spans="1:1" x14ac:dyDescent="0.35">
      <c r="A897" s="17"/>
    </row>
    <row r="898" spans="1:1" x14ac:dyDescent="0.35">
      <c r="A898" s="17"/>
    </row>
    <row r="899" spans="1:1" x14ac:dyDescent="0.35">
      <c r="A899" s="17"/>
    </row>
    <row r="900" spans="1:1" x14ac:dyDescent="0.35">
      <c r="A900" s="17"/>
    </row>
    <row r="901" spans="1:1" x14ac:dyDescent="0.35">
      <c r="A901" s="17"/>
    </row>
    <row r="902" spans="1:1" x14ac:dyDescent="0.35">
      <c r="A902" s="17"/>
    </row>
    <row r="903" spans="1:1" x14ac:dyDescent="0.35">
      <c r="A903" s="17"/>
    </row>
    <row r="904" spans="1:1" x14ac:dyDescent="0.35">
      <c r="A904" s="17"/>
    </row>
    <row r="905" spans="1:1" x14ac:dyDescent="0.35">
      <c r="A905" s="17"/>
    </row>
    <row r="906" spans="1:1" x14ac:dyDescent="0.35">
      <c r="A906" s="17"/>
    </row>
    <row r="907" spans="1:1" x14ac:dyDescent="0.35">
      <c r="A907" s="17"/>
    </row>
    <row r="908" spans="1:1" x14ac:dyDescent="0.35">
      <c r="A908" s="17"/>
    </row>
    <row r="909" spans="1:1" x14ac:dyDescent="0.35">
      <c r="A909" s="17"/>
    </row>
    <row r="910" spans="1:1" x14ac:dyDescent="0.35">
      <c r="A910" s="17"/>
    </row>
    <row r="911" spans="1:1" x14ac:dyDescent="0.35">
      <c r="A911" s="17"/>
    </row>
    <row r="912" spans="1:1" x14ac:dyDescent="0.35">
      <c r="A912" s="17"/>
    </row>
    <row r="913" spans="1:1" x14ac:dyDescent="0.35">
      <c r="A913" s="17"/>
    </row>
    <row r="914" spans="1:1" x14ac:dyDescent="0.35">
      <c r="A914" s="17"/>
    </row>
    <row r="915" spans="1:1" x14ac:dyDescent="0.35">
      <c r="A915" s="17"/>
    </row>
    <row r="916" spans="1:1" x14ac:dyDescent="0.35">
      <c r="A916" s="17"/>
    </row>
    <row r="917" spans="1:1" x14ac:dyDescent="0.35">
      <c r="A917" s="17"/>
    </row>
    <row r="918" spans="1:1" x14ac:dyDescent="0.35">
      <c r="A918" s="17"/>
    </row>
    <row r="919" spans="1:1" x14ac:dyDescent="0.35">
      <c r="A919" s="17"/>
    </row>
    <row r="920" spans="1:1" x14ac:dyDescent="0.35">
      <c r="A920" s="17"/>
    </row>
    <row r="921" spans="1:1" x14ac:dyDescent="0.35">
      <c r="A921" s="17"/>
    </row>
    <row r="922" spans="1:1" x14ac:dyDescent="0.35">
      <c r="A922" s="17"/>
    </row>
    <row r="923" spans="1:1" x14ac:dyDescent="0.35">
      <c r="A923" s="17"/>
    </row>
    <row r="924" spans="1:1" x14ac:dyDescent="0.35">
      <c r="A924" s="17"/>
    </row>
    <row r="925" spans="1:1" x14ac:dyDescent="0.35">
      <c r="A925" s="17"/>
    </row>
    <row r="926" spans="1:1" x14ac:dyDescent="0.35">
      <c r="A926" s="17"/>
    </row>
    <row r="927" spans="1:1" x14ac:dyDescent="0.35">
      <c r="A927" s="17"/>
    </row>
    <row r="928" spans="1:1" x14ac:dyDescent="0.35">
      <c r="A928" s="17"/>
    </row>
    <row r="929" spans="1:1" x14ac:dyDescent="0.35">
      <c r="A929" s="17"/>
    </row>
    <row r="930" spans="1:1" x14ac:dyDescent="0.35">
      <c r="A930" s="17"/>
    </row>
    <row r="931" spans="1:1" x14ac:dyDescent="0.35">
      <c r="A931" s="17"/>
    </row>
    <row r="932" spans="1:1" x14ac:dyDescent="0.35">
      <c r="A932" s="17"/>
    </row>
    <row r="933" spans="1:1" x14ac:dyDescent="0.35">
      <c r="A933" s="17"/>
    </row>
    <row r="934" spans="1:1" x14ac:dyDescent="0.35">
      <c r="A934" s="17"/>
    </row>
    <row r="935" spans="1:1" x14ac:dyDescent="0.35">
      <c r="A935" s="17"/>
    </row>
    <row r="936" spans="1:1" x14ac:dyDescent="0.35">
      <c r="A936" s="17"/>
    </row>
    <row r="937" spans="1:1" x14ac:dyDescent="0.35">
      <c r="A937" s="17"/>
    </row>
    <row r="938" spans="1:1" x14ac:dyDescent="0.35">
      <c r="A938" s="17"/>
    </row>
    <row r="939" spans="1:1" x14ac:dyDescent="0.35">
      <c r="A939" s="17"/>
    </row>
    <row r="940" spans="1:1" x14ac:dyDescent="0.35">
      <c r="A940" s="17"/>
    </row>
    <row r="941" spans="1:1" x14ac:dyDescent="0.35">
      <c r="A941" s="17"/>
    </row>
    <row r="942" spans="1:1" x14ac:dyDescent="0.35">
      <c r="A942" s="17"/>
    </row>
    <row r="943" spans="1:1" x14ac:dyDescent="0.35">
      <c r="A943" s="17"/>
    </row>
    <row r="944" spans="1:1" x14ac:dyDescent="0.35">
      <c r="A944" s="17"/>
    </row>
    <row r="945" spans="1:1" x14ac:dyDescent="0.35">
      <c r="A945" s="17"/>
    </row>
    <row r="946" spans="1:1" x14ac:dyDescent="0.35">
      <c r="A946" s="17"/>
    </row>
    <row r="947" spans="1:1" x14ac:dyDescent="0.35">
      <c r="A947" s="17"/>
    </row>
    <row r="948" spans="1:1" x14ac:dyDescent="0.35">
      <c r="A948" s="17"/>
    </row>
    <row r="949" spans="1:1" x14ac:dyDescent="0.35">
      <c r="A949" s="17"/>
    </row>
    <row r="950" spans="1:1" x14ac:dyDescent="0.35">
      <c r="A950" s="17"/>
    </row>
    <row r="951" spans="1:1" x14ac:dyDescent="0.35">
      <c r="A951" s="17"/>
    </row>
    <row r="952" spans="1:1" x14ac:dyDescent="0.35">
      <c r="A952" s="17"/>
    </row>
    <row r="953" spans="1:1" x14ac:dyDescent="0.35">
      <c r="A953" s="17"/>
    </row>
    <row r="954" spans="1:1" x14ac:dyDescent="0.35">
      <c r="A954" s="17"/>
    </row>
    <row r="955" spans="1:1" x14ac:dyDescent="0.35">
      <c r="A955" s="17"/>
    </row>
    <row r="956" spans="1:1" x14ac:dyDescent="0.35">
      <c r="A956" s="17"/>
    </row>
    <row r="957" spans="1:1" x14ac:dyDescent="0.35">
      <c r="A957" s="17"/>
    </row>
    <row r="958" spans="1:1" x14ac:dyDescent="0.35">
      <c r="A958" s="17"/>
    </row>
    <row r="959" spans="1:1" x14ac:dyDescent="0.35">
      <c r="A959" s="17"/>
    </row>
    <row r="960" spans="1:1" x14ac:dyDescent="0.35">
      <c r="A960" s="17"/>
    </row>
    <row r="961" spans="1:1" x14ac:dyDescent="0.35">
      <c r="A961" s="17"/>
    </row>
    <row r="962" spans="1:1" x14ac:dyDescent="0.35">
      <c r="A962" s="17"/>
    </row>
    <row r="963" spans="1:1" x14ac:dyDescent="0.35">
      <c r="A963" s="17"/>
    </row>
    <row r="964" spans="1:1" x14ac:dyDescent="0.35">
      <c r="A964" s="17"/>
    </row>
    <row r="965" spans="1:1" x14ac:dyDescent="0.35">
      <c r="A965" s="17"/>
    </row>
    <row r="966" spans="1:1" x14ac:dyDescent="0.35">
      <c r="A966" s="17"/>
    </row>
    <row r="967" spans="1:1" x14ac:dyDescent="0.35">
      <c r="A967" s="17"/>
    </row>
    <row r="968" spans="1:1" x14ac:dyDescent="0.35">
      <c r="A968" s="17"/>
    </row>
    <row r="969" spans="1:1" x14ac:dyDescent="0.35">
      <c r="A969" s="17"/>
    </row>
    <row r="970" spans="1:1" x14ac:dyDescent="0.35">
      <c r="A970" s="17"/>
    </row>
    <row r="971" spans="1:1" x14ac:dyDescent="0.35">
      <c r="A971" s="17"/>
    </row>
    <row r="972" spans="1:1" x14ac:dyDescent="0.35">
      <c r="A972" s="17"/>
    </row>
    <row r="973" spans="1:1" x14ac:dyDescent="0.35">
      <c r="A973" s="17"/>
    </row>
    <row r="974" spans="1:1" x14ac:dyDescent="0.35">
      <c r="A974" s="17"/>
    </row>
    <row r="975" spans="1:1" x14ac:dyDescent="0.35">
      <c r="A975" s="17"/>
    </row>
    <row r="976" spans="1:1" x14ac:dyDescent="0.35">
      <c r="A976" s="17"/>
    </row>
    <row r="977" spans="1:1" x14ac:dyDescent="0.35">
      <c r="A977" s="17"/>
    </row>
    <row r="978" spans="1:1" x14ac:dyDescent="0.35">
      <c r="A978" s="17"/>
    </row>
    <row r="979" spans="1:1" x14ac:dyDescent="0.35">
      <c r="A979" s="17"/>
    </row>
    <row r="980" spans="1:1" x14ac:dyDescent="0.35">
      <c r="A980" s="17"/>
    </row>
    <row r="981" spans="1:1" x14ac:dyDescent="0.35">
      <c r="A981" s="17"/>
    </row>
    <row r="982" spans="1:1" x14ac:dyDescent="0.35">
      <c r="A982" s="17"/>
    </row>
    <row r="983" spans="1:1" x14ac:dyDescent="0.35">
      <c r="A983" s="17"/>
    </row>
    <row r="984" spans="1:1" x14ac:dyDescent="0.35">
      <c r="A984" s="17"/>
    </row>
    <row r="985" spans="1:1" x14ac:dyDescent="0.35">
      <c r="A985" s="17"/>
    </row>
    <row r="986" spans="1:1" x14ac:dyDescent="0.35">
      <c r="A986" s="17"/>
    </row>
    <row r="987" spans="1:1" x14ac:dyDescent="0.35">
      <c r="A987" s="17"/>
    </row>
    <row r="988" spans="1:1" x14ac:dyDescent="0.35">
      <c r="A988" s="17"/>
    </row>
    <row r="989" spans="1:1" x14ac:dyDescent="0.35">
      <c r="A989" s="17"/>
    </row>
    <row r="990" spans="1:1" x14ac:dyDescent="0.35">
      <c r="A990" s="17"/>
    </row>
    <row r="991" spans="1:1" x14ac:dyDescent="0.35">
      <c r="A991" s="17"/>
    </row>
    <row r="992" spans="1:1" x14ac:dyDescent="0.35">
      <c r="A992" s="17"/>
    </row>
    <row r="993" spans="1:1" x14ac:dyDescent="0.35">
      <c r="A993" s="17"/>
    </row>
    <row r="994" spans="1:1" x14ac:dyDescent="0.35">
      <c r="A994" s="17"/>
    </row>
    <row r="995" spans="1:1" x14ac:dyDescent="0.35">
      <c r="A995" s="17"/>
    </row>
    <row r="996" spans="1:1" x14ac:dyDescent="0.35">
      <c r="A996" s="17"/>
    </row>
    <row r="997" spans="1:1" x14ac:dyDescent="0.35">
      <c r="A997" s="17"/>
    </row>
    <row r="998" spans="1:1" x14ac:dyDescent="0.35">
      <c r="A998" s="17"/>
    </row>
    <row r="999" spans="1:1" x14ac:dyDescent="0.35">
      <c r="A999" s="17"/>
    </row>
    <row r="1000" spans="1:1" x14ac:dyDescent="0.35">
      <c r="A1000" s="17"/>
    </row>
    <row r="1001" spans="1:1" x14ac:dyDescent="0.35">
      <c r="A1001" s="17"/>
    </row>
    <row r="1002" spans="1:1" x14ac:dyDescent="0.35">
      <c r="A1002" s="17"/>
    </row>
    <row r="1003" spans="1:1" x14ac:dyDescent="0.35">
      <c r="A1003" s="17"/>
    </row>
    <row r="1004" spans="1:1" x14ac:dyDescent="0.35">
      <c r="A1004" s="17"/>
    </row>
    <row r="1005" spans="1:1" x14ac:dyDescent="0.35">
      <c r="A1005" s="17"/>
    </row>
    <row r="1006" spans="1:1" x14ac:dyDescent="0.35">
      <c r="A1006" s="17"/>
    </row>
    <row r="1007" spans="1:1" x14ac:dyDescent="0.35">
      <c r="A1007" s="17"/>
    </row>
    <row r="1008" spans="1:1" x14ac:dyDescent="0.35">
      <c r="A1008" s="17"/>
    </row>
    <row r="1009" spans="1:1" x14ac:dyDescent="0.35">
      <c r="A1009" s="17"/>
    </row>
    <row r="1010" spans="1:1" x14ac:dyDescent="0.35">
      <c r="A1010" s="17"/>
    </row>
    <row r="1011" spans="1:1" x14ac:dyDescent="0.35">
      <c r="A1011" s="17"/>
    </row>
    <row r="1012" spans="1:1" x14ac:dyDescent="0.35">
      <c r="A1012" s="17"/>
    </row>
    <row r="1013" spans="1:1" x14ac:dyDescent="0.35">
      <c r="A1013" s="17"/>
    </row>
    <row r="1014" spans="1:1" x14ac:dyDescent="0.35">
      <c r="A1014" s="17"/>
    </row>
    <row r="1015" spans="1:1" x14ac:dyDescent="0.35">
      <c r="A1015" s="17"/>
    </row>
    <row r="1016" spans="1:1" x14ac:dyDescent="0.35">
      <c r="A1016" s="17"/>
    </row>
    <row r="1017" spans="1:1" x14ac:dyDescent="0.35">
      <c r="A1017" s="17"/>
    </row>
    <row r="1018" spans="1:1" x14ac:dyDescent="0.35">
      <c r="A1018" s="17"/>
    </row>
    <row r="1019" spans="1:1" x14ac:dyDescent="0.35">
      <c r="A1019" s="17"/>
    </row>
    <row r="1020" spans="1:1" x14ac:dyDescent="0.35">
      <c r="A1020" s="17"/>
    </row>
    <row r="1021" spans="1:1" x14ac:dyDescent="0.35">
      <c r="A1021" s="17"/>
    </row>
    <row r="1022" spans="1:1" x14ac:dyDescent="0.35">
      <c r="A1022" s="17"/>
    </row>
    <row r="1023" spans="1:1" x14ac:dyDescent="0.35">
      <c r="A1023" s="17"/>
    </row>
    <row r="1024" spans="1:1" x14ac:dyDescent="0.35">
      <c r="A1024" s="17"/>
    </row>
    <row r="1025" spans="1:1" x14ac:dyDescent="0.35">
      <c r="A1025" s="17"/>
    </row>
    <row r="1026" spans="1:1" x14ac:dyDescent="0.35">
      <c r="A1026" s="17"/>
    </row>
    <row r="1027" spans="1:1" x14ac:dyDescent="0.35">
      <c r="A1027" s="17"/>
    </row>
    <row r="1028" spans="1:1" x14ac:dyDescent="0.35">
      <c r="A1028" s="17"/>
    </row>
    <row r="1029" spans="1:1" x14ac:dyDescent="0.35">
      <c r="A1029" s="17"/>
    </row>
    <row r="1030" spans="1:1" x14ac:dyDescent="0.35">
      <c r="A1030" s="17"/>
    </row>
    <row r="1031" spans="1:1" x14ac:dyDescent="0.35">
      <c r="A1031" s="17"/>
    </row>
    <row r="1032" spans="1:1" x14ac:dyDescent="0.35">
      <c r="A1032" s="17"/>
    </row>
    <row r="1033" spans="1:1" x14ac:dyDescent="0.35">
      <c r="A1033" s="17"/>
    </row>
    <row r="1034" spans="1:1" x14ac:dyDescent="0.35">
      <c r="A1034" s="17"/>
    </row>
    <row r="1035" spans="1:1" x14ac:dyDescent="0.35">
      <c r="A1035" s="17"/>
    </row>
    <row r="1036" spans="1:1" x14ac:dyDescent="0.35">
      <c r="A1036" s="17"/>
    </row>
    <row r="1037" spans="1:1" x14ac:dyDescent="0.35">
      <c r="A1037" s="17"/>
    </row>
    <row r="1038" spans="1:1" x14ac:dyDescent="0.35">
      <c r="A1038" s="17"/>
    </row>
    <row r="1039" spans="1:1" x14ac:dyDescent="0.35">
      <c r="A1039" s="17"/>
    </row>
    <row r="1040" spans="1:1" x14ac:dyDescent="0.35">
      <c r="A1040" s="17"/>
    </row>
    <row r="1041" spans="1:1" x14ac:dyDescent="0.35">
      <c r="A1041" s="17"/>
    </row>
    <row r="1042" spans="1:1" x14ac:dyDescent="0.35">
      <c r="A1042" s="17"/>
    </row>
    <row r="1043" spans="1:1" x14ac:dyDescent="0.35">
      <c r="A1043" s="17"/>
    </row>
    <row r="1044" spans="1:1" x14ac:dyDescent="0.35">
      <c r="A1044" s="17"/>
    </row>
    <row r="1045" spans="1:1" x14ac:dyDescent="0.35">
      <c r="A1045" s="17"/>
    </row>
    <row r="1046" spans="1:1" x14ac:dyDescent="0.35">
      <c r="A1046" s="17"/>
    </row>
    <row r="1047" spans="1:1" x14ac:dyDescent="0.35">
      <c r="A1047" s="17"/>
    </row>
    <row r="1048" spans="1:1" x14ac:dyDescent="0.35">
      <c r="A1048" s="17"/>
    </row>
    <row r="1049" spans="1:1" x14ac:dyDescent="0.35">
      <c r="A1049" s="17"/>
    </row>
    <row r="1050" spans="1:1" x14ac:dyDescent="0.35">
      <c r="A1050" s="17"/>
    </row>
    <row r="1051" spans="1:1" x14ac:dyDescent="0.35">
      <c r="A1051" s="17"/>
    </row>
    <row r="1052" spans="1:1" x14ac:dyDescent="0.35">
      <c r="A1052" s="17"/>
    </row>
    <row r="1053" spans="1:1" x14ac:dyDescent="0.35">
      <c r="A1053" s="17"/>
    </row>
    <row r="1054" spans="1:1" x14ac:dyDescent="0.35">
      <c r="A1054" s="17"/>
    </row>
    <row r="1055" spans="1:1" x14ac:dyDescent="0.35">
      <c r="A1055" s="17"/>
    </row>
    <row r="1056" spans="1:1" x14ac:dyDescent="0.35">
      <c r="A1056" s="17"/>
    </row>
    <row r="1057" spans="1:1" x14ac:dyDescent="0.35">
      <c r="A1057" s="17"/>
    </row>
    <row r="1058" spans="1:1" x14ac:dyDescent="0.35">
      <c r="A1058" s="17"/>
    </row>
    <row r="1059" spans="1:1" x14ac:dyDescent="0.35">
      <c r="A1059" s="17"/>
    </row>
    <row r="1060" spans="1:1" x14ac:dyDescent="0.35">
      <c r="A1060" s="17"/>
    </row>
    <row r="1061" spans="1:1" x14ac:dyDescent="0.35">
      <c r="A1061" s="17"/>
    </row>
    <row r="1062" spans="1:1" x14ac:dyDescent="0.35">
      <c r="A1062" s="17"/>
    </row>
    <row r="1063" spans="1:1" x14ac:dyDescent="0.35">
      <c r="A1063" s="17"/>
    </row>
    <row r="1064" spans="1:1" x14ac:dyDescent="0.35">
      <c r="A1064" s="17"/>
    </row>
    <row r="1065" spans="1:1" x14ac:dyDescent="0.35">
      <c r="A1065" s="17"/>
    </row>
    <row r="1066" spans="1:1" x14ac:dyDescent="0.35">
      <c r="A1066" s="17"/>
    </row>
    <row r="1067" spans="1:1" x14ac:dyDescent="0.35">
      <c r="A1067" s="17"/>
    </row>
    <row r="1068" spans="1:1" x14ac:dyDescent="0.35">
      <c r="A1068" s="17"/>
    </row>
    <row r="1069" spans="1:1" x14ac:dyDescent="0.35">
      <c r="A1069" s="17"/>
    </row>
    <row r="1070" spans="1:1" x14ac:dyDescent="0.35">
      <c r="A1070" s="17"/>
    </row>
    <row r="1071" spans="1:1" x14ac:dyDescent="0.35">
      <c r="A1071" s="17"/>
    </row>
    <row r="1072" spans="1:1" x14ac:dyDescent="0.35">
      <c r="A1072" s="17"/>
    </row>
    <row r="1073" spans="1:1" x14ac:dyDescent="0.35">
      <c r="A1073" s="17"/>
    </row>
    <row r="1074" spans="1:1" x14ac:dyDescent="0.35">
      <c r="A1074" s="17"/>
    </row>
    <row r="1075" spans="1:1" x14ac:dyDescent="0.35">
      <c r="A1075" s="17"/>
    </row>
    <row r="1076" spans="1:1" x14ac:dyDescent="0.35">
      <c r="A1076" s="17"/>
    </row>
    <row r="1077" spans="1:1" x14ac:dyDescent="0.35">
      <c r="A1077" s="17"/>
    </row>
    <row r="1078" spans="1:1" x14ac:dyDescent="0.35">
      <c r="A1078" s="17"/>
    </row>
    <row r="1079" spans="1:1" x14ac:dyDescent="0.35">
      <c r="A1079" s="17"/>
    </row>
    <row r="1080" spans="1:1" x14ac:dyDescent="0.35">
      <c r="A1080" s="17"/>
    </row>
    <row r="1081" spans="1:1" x14ac:dyDescent="0.35">
      <c r="A1081" s="17"/>
    </row>
    <row r="1082" spans="1:1" x14ac:dyDescent="0.35">
      <c r="A1082" s="17"/>
    </row>
    <row r="1083" spans="1:1" x14ac:dyDescent="0.35">
      <c r="A1083" s="17"/>
    </row>
    <row r="1084" spans="1:1" x14ac:dyDescent="0.35">
      <c r="A1084" s="17"/>
    </row>
    <row r="1085" spans="1:1" x14ac:dyDescent="0.35">
      <c r="A1085" s="17"/>
    </row>
    <row r="1086" spans="1:1" x14ac:dyDescent="0.35">
      <c r="A1086" s="17"/>
    </row>
    <row r="1087" spans="1:1" x14ac:dyDescent="0.35">
      <c r="A1087" s="17"/>
    </row>
    <row r="1088" spans="1:1" x14ac:dyDescent="0.35">
      <c r="A1088" s="17"/>
    </row>
    <row r="1089" spans="1:1" x14ac:dyDescent="0.35">
      <c r="A1089" s="17"/>
    </row>
    <row r="1090" spans="1:1" x14ac:dyDescent="0.35">
      <c r="A1090" s="17"/>
    </row>
    <row r="1091" spans="1:1" x14ac:dyDescent="0.35">
      <c r="A1091" s="17"/>
    </row>
    <row r="1092" spans="1:1" x14ac:dyDescent="0.35">
      <c r="A1092" s="17"/>
    </row>
    <row r="1093" spans="1:1" x14ac:dyDescent="0.35">
      <c r="A1093" s="17"/>
    </row>
    <row r="1094" spans="1:1" x14ac:dyDescent="0.35">
      <c r="A1094" s="17"/>
    </row>
    <row r="1095" spans="1:1" x14ac:dyDescent="0.35">
      <c r="A1095" s="17"/>
    </row>
    <row r="1096" spans="1:1" x14ac:dyDescent="0.35">
      <c r="A1096" s="17"/>
    </row>
    <row r="1097" spans="1:1" x14ac:dyDescent="0.35">
      <c r="A1097" s="17"/>
    </row>
    <row r="1098" spans="1:1" x14ac:dyDescent="0.35">
      <c r="A1098" s="17"/>
    </row>
    <row r="1099" spans="1:1" x14ac:dyDescent="0.35">
      <c r="A1099" s="17"/>
    </row>
    <row r="1100" spans="1:1" x14ac:dyDescent="0.35">
      <c r="A1100" s="17"/>
    </row>
    <row r="1101" spans="1:1" x14ac:dyDescent="0.35">
      <c r="A1101" s="17"/>
    </row>
    <row r="1102" spans="1:1" x14ac:dyDescent="0.35">
      <c r="A1102" s="17"/>
    </row>
    <row r="1103" spans="1:1" x14ac:dyDescent="0.35">
      <c r="A1103" s="17"/>
    </row>
    <row r="1104" spans="1:1" x14ac:dyDescent="0.35">
      <c r="A1104" s="17"/>
    </row>
    <row r="1105" spans="1:1" x14ac:dyDescent="0.35">
      <c r="A1105" s="17"/>
    </row>
    <row r="1106" spans="1:1" x14ac:dyDescent="0.35">
      <c r="A1106" s="17"/>
    </row>
    <row r="1107" spans="1:1" x14ac:dyDescent="0.35">
      <c r="A1107" s="17"/>
    </row>
    <row r="1108" spans="1:1" x14ac:dyDescent="0.35">
      <c r="A1108" s="17"/>
    </row>
    <row r="1109" spans="1:1" x14ac:dyDescent="0.35">
      <c r="A1109" s="17"/>
    </row>
    <row r="1110" spans="1:1" x14ac:dyDescent="0.35">
      <c r="A1110" s="17"/>
    </row>
    <row r="1111" spans="1:1" x14ac:dyDescent="0.35">
      <c r="A1111" s="17"/>
    </row>
    <row r="1112" spans="1:1" x14ac:dyDescent="0.35">
      <c r="A1112" s="17"/>
    </row>
    <row r="1113" spans="1:1" x14ac:dyDescent="0.35">
      <c r="A1113" s="17"/>
    </row>
    <row r="1114" spans="1:1" x14ac:dyDescent="0.35">
      <c r="A1114" s="17"/>
    </row>
    <row r="1115" spans="1:1" x14ac:dyDescent="0.35">
      <c r="A1115" s="17"/>
    </row>
    <row r="1116" spans="1:1" x14ac:dyDescent="0.35">
      <c r="A1116" s="17"/>
    </row>
    <row r="1117" spans="1:1" x14ac:dyDescent="0.35">
      <c r="A1117" s="17"/>
    </row>
    <row r="1118" spans="1:1" x14ac:dyDescent="0.35">
      <c r="A1118" s="17"/>
    </row>
    <row r="1119" spans="1:1" x14ac:dyDescent="0.35">
      <c r="A1119" s="17"/>
    </row>
    <row r="1120" spans="1:1" x14ac:dyDescent="0.35">
      <c r="A1120" s="17"/>
    </row>
    <row r="1121" spans="1:1" x14ac:dyDescent="0.35">
      <c r="A1121" s="17"/>
    </row>
    <row r="1122" spans="1:1" x14ac:dyDescent="0.35">
      <c r="A1122" s="17"/>
    </row>
    <row r="1123" spans="1:1" x14ac:dyDescent="0.35">
      <c r="A1123" s="17"/>
    </row>
    <row r="1124" spans="1:1" x14ac:dyDescent="0.35">
      <c r="A1124" s="17"/>
    </row>
    <row r="1125" spans="1:1" x14ac:dyDescent="0.35">
      <c r="A1125" s="17"/>
    </row>
    <row r="1126" spans="1:1" x14ac:dyDescent="0.35">
      <c r="A1126" s="17"/>
    </row>
    <row r="1127" spans="1:1" x14ac:dyDescent="0.35">
      <c r="A1127" s="17"/>
    </row>
    <row r="1128" spans="1:1" x14ac:dyDescent="0.35">
      <c r="A1128" s="17"/>
    </row>
    <row r="1129" spans="1:1" x14ac:dyDescent="0.35">
      <c r="A1129" s="17"/>
    </row>
    <row r="1130" spans="1:1" x14ac:dyDescent="0.35">
      <c r="A1130" s="17"/>
    </row>
    <row r="1131" spans="1:1" x14ac:dyDescent="0.35">
      <c r="A1131" s="17"/>
    </row>
    <row r="1132" spans="1:1" x14ac:dyDescent="0.35">
      <c r="A1132" s="17"/>
    </row>
    <row r="1133" spans="1:1" x14ac:dyDescent="0.35">
      <c r="A1133" s="17"/>
    </row>
    <row r="1134" spans="1:1" x14ac:dyDescent="0.35">
      <c r="A1134" s="17"/>
    </row>
    <row r="1135" spans="1:1" x14ac:dyDescent="0.35">
      <c r="A1135" s="17"/>
    </row>
    <row r="1136" spans="1:1" x14ac:dyDescent="0.35">
      <c r="A1136" s="17"/>
    </row>
    <row r="1137" spans="1:1" x14ac:dyDescent="0.35">
      <c r="A1137" s="17"/>
    </row>
    <row r="1138" spans="1:1" x14ac:dyDescent="0.35">
      <c r="A1138" s="17"/>
    </row>
    <row r="1139" spans="1:1" x14ac:dyDescent="0.35">
      <c r="A1139" s="17"/>
    </row>
    <row r="1140" spans="1:1" x14ac:dyDescent="0.35">
      <c r="A1140" s="17"/>
    </row>
    <row r="1141" spans="1:1" x14ac:dyDescent="0.35">
      <c r="A1141" s="17"/>
    </row>
    <row r="1142" spans="1:1" x14ac:dyDescent="0.35">
      <c r="A1142" s="17"/>
    </row>
    <row r="1143" spans="1:1" x14ac:dyDescent="0.35">
      <c r="A1143" s="17"/>
    </row>
    <row r="1144" spans="1:1" x14ac:dyDescent="0.35">
      <c r="A1144" s="17"/>
    </row>
    <row r="1145" spans="1:1" x14ac:dyDescent="0.35">
      <c r="A1145" s="17"/>
    </row>
    <row r="1146" spans="1:1" x14ac:dyDescent="0.35">
      <c r="A1146" s="17"/>
    </row>
    <row r="1147" spans="1:1" x14ac:dyDescent="0.35">
      <c r="A1147" s="17"/>
    </row>
    <row r="1148" spans="1:1" x14ac:dyDescent="0.35">
      <c r="A1148" s="17"/>
    </row>
    <row r="1149" spans="1:1" x14ac:dyDescent="0.35">
      <c r="A1149" s="17"/>
    </row>
    <row r="1150" spans="1:1" x14ac:dyDescent="0.35">
      <c r="A1150" s="17"/>
    </row>
    <row r="1151" spans="1:1" x14ac:dyDescent="0.35">
      <c r="A1151" s="17"/>
    </row>
    <row r="1152" spans="1:1" x14ac:dyDescent="0.35">
      <c r="A1152" s="17"/>
    </row>
    <row r="1153" spans="1:1" x14ac:dyDescent="0.35">
      <c r="A1153" s="17"/>
    </row>
    <row r="1154" spans="1:1" x14ac:dyDescent="0.35">
      <c r="A1154" s="17"/>
    </row>
    <row r="1155" spans="1:1" x14ac:dyDescent="0.35">
      <c r="A1155" s="17"/>
    </row>
    <row r="1156" spans="1:1" x14ac:dyDescent="0.35">
      <c r="A1156" s="17"/>
    </row>
    <row r="1157" spans="1:1" x14ac:dyDescent="0.35">
      <c r="A1157" s="17"/>
    </row>
    <row r="1158" spans="1:1" x14ac:dyDescent="0.35">
      <c r="A1158" s="17"/>
    </row>
    <row r="1159" spans="1:1" x14ac:dyDescent="0.35">
      <c r="A1159" s="17"/>
    </row>
    <row r="1160" spans="1:1" x14ac:dyDescent="0.35">
      <c r="A1160" s="17"/>
    </row>
    <row r="1161" spans="1:1" x14ac:dyDescent="0.35">
      <c r="A1161" s="17"/>
    </row>
    <row r="1162" spans="1:1" x14ac:dyDescent="0.35">
      <c r="A1162" s="17"/>
    </row>
    <row r="1163" spans="1:1" x14ac:dyDescent="0.35">
      <c r="A1163" s="17"/>
    </row>
    <row r="1164" spans="1:1" x14ac:dyDescent="0.35">
      <c r="A1164" s="17"/>
    </row>
    <row r="1165" spans="1:1" x14ac:dyDescent="0.35">
      <c r="A1165" s="17"/>
    </row>
    <row r="1166" spans="1:1" x14ac:dyDescent="0.35">
      <c r="A1166" s="17"/>
    </row>
    <row r="1167" spans="1:1" x14ac:dyDescent="0.35">
      <c r="A1167" s="17"/>
    </row>
    <row r="1168" spans="1:1" x14ac:dyDescent="0.35">
      <c r="A1168" s="17"/>
    </row>
    <row r="1169" spans="1:1" x14ac:dyDescent="0.35">
      <c r="A1169" s="17"/>
    </row>
    <row r="1170" spans="1:1" x14ac:dyDescent="0.35">
      <c r="A1170" s="17"/>
    </row>
    <row r="1171" spans="1:1" x14ac:dyDescent="0.35">
      <c r="A1171" s="17"/>
    </row>
    <row r="1172" spans="1:1" x14ac:dyDescent="0.35">
      <c r="A1172" s="17"/>
    </row>
    <row r="1173" spans="1:1" x14ac:dyDescent="0.35">
      <c r="A1173" s="17"/>
    </row>
    <row r="1174" spans="1:1" x14ac:dyDescent="0.35">
      <c r="A1174" s="17"/>
    </row>
    <row r="1175" spans="1:1" x14ac:dyDescent="0.35">
      <c r="A1175" s="17"/>
    </row>
    <row r="1176" spans="1:1" x14ac:dyDescent="0.35">
      <c r="A1176" s="17"/>
    </row>
    <row r="1177" spans="1:1" x14ac:dyDescent="0.35">
      <c r="A1177" s="17"/>
    </row>
    <row r="1178" spans="1:1" x14ac:dyDescent="0.35">
      <c r="A1178" s="17"/>
    </row>
    <row r="1179" spans="1:1" x14ac:dyDescent="0.35">
      <c r="A1179" s="17"/>
    </row>
    <row r="1180" spans="1:1" x14ac:dyDescent="0.35">
      <c r="A1180" s="17"/>
    </row>
    <row r="1181" spans="1:1" x14ac:dyDescent="0.35">
      <c r="A1181" s="17"/>
    </row>
    <row r="1182" spans="1:1" x14ac:dyDescent="0.35">
      <c r="A1182" s="17"/>
    </row>
    <row r="1183" spans="1:1" x14ac:dyDescent="0.35">
      <c r="A1183" s="17"/>
    </row>
    <row r="1184" spans="1:1" x14ac:dyDescent="0.35">
      <c r="A1184" s="17"/>
    </row>
    <row r="1185" spans="1:1" x14ac:dyDescent="0.35">
      <c r="A1185" s="17"/>
    </row>
    <row r="1186" spans="1:1" x14ac:dyDescent="0.35">
      <c r="A1186" s="17"/>
    </row>
    <row r="1187" spans="1:1" x14ac:dyDescent="0.35">
      <c r="A1187" s="17"/>
    </row>
    <row r="1188" spans="1:1" x14ac:dyDescent="0.35">
      <c r="A1188" s="17"/>
    </row>
    <row r="1189" spans="1:1" x14ac:dyDescent="0.35">
      <c r="A1189" s="17"/>
    </row>
    <row r="1190" spans="1:1" x14ac:dyDescent="0.35">
      <c r="A1190" s="17"/>
    </row>
    <row r="1191" spans="1:1" x14ac:dyDescent="0.35">
      <c r="A1191" s="17"/>
    </row>
    <row r="1192" spans="1:1" x14ac:dyDescent="0.35">
      <c r="A1192" s="17"/>
    </row>
    <row r="1193" spans="1:1" x14ac:dyDescent="0.35">
      <c r="A1193" s="17"/>
    </row>
    <row r="1194" spans="1:1" x14ac:dyDescent="0.35">
      <c r="A1194" s="17"/>
    </row>
    <row r="1195" spans="1:1" x14ac:dyDescent="0.35">
      <c r="A1195" s="17"/>
    </row>
    <row r="1196" spans="1:1" x14ac:dyDescent="0.35">
      <c r="A1196" s="17"/>
    </row>
    <row r="1197" spans="1:1" x14ac:dyDescent="0.35">
      <c r="A1197" s="17"/>
    </row>
    <row r="1198" spans="1:1" x14ac:dyDescent="0.35">
      <c r="A1198" s="17"/>
    </row>
    <row r="1199" spans="1:1" x14ac:dyDescent="0.35">
      <c r="A1199" s="17"/>
    </row>
    <row r="1200" spans="1:1" x14ac:dyDescent="0.35">
      <c r="A1200" s="17"/>
    </row>
    <row r="1201" spans="1:1" x14ac:dyDescent="0.35">
      <c r="A1201" s="17"/>
    </row>
    <row r="1202" spans="1:1" x14ac:dyDescent="0.35">
      <c r="A1202" s="17"/>
    </row>
    <row r="1203" spans="1:1" x14ac:dyDescent="0.35">
      <c r="A1203" s="17"/>
    </row>
    <row r="1204" spans="1:1" x14ac:dyDescent="0.35">
      <c r="A1204" s="17"/>
    </row>
    <row r="1205" spans="1:1" x14ac:dyDescent="0.35">
      <c r="A1205" s="17"/>
    </row>
    <row r="1206" spans="1:1" x14ac:dyDescent="0.35">
      <c r="A1206" s="17"/>
    </row>
    <row r="1207" spans="1:1" x14ac:dyDescent="0.35">
      <c r="A1207" s="17"/>
    </row>
    <row r="1208" spans="1:1" x14ac:dyDescent="0.35">
      <c r="A1208" s="17"/>
    </row>
    <row r="1209" spans="1:1" x14ac:dyDescent="0.35">
      <c r="A1209" s="17"/>
    </row>
    <row r="1210" spans="1:1" x14ac:dyDescent="0.35">
      <c r="A1210" s="17"/>
    </row>
    <row r="1211" spans="1:1" x14ac:dyDescent="0.35">
      <c r="A1211" s="17"/>
    </row>
    <row r="1212" spans="1:1" x14ac:dyDescent="0.35">
      <c r="A1212" s="17"/>
    </row>
    <row r="1213" spans="1:1" x14ac:dyDescent="0.35">
      <c r="A1213" s="17"/>
    </row>
    <row r="1214" spans="1:1" x14ac:dyDescent="0.35">
      <c r="A1214" s="17"/>
    </row>
    <row r="1215" spans="1:1" x14ac:dyDescent="0.35">
      <c r="A1215" s="17"/>
    </row>
    <row r="1216" spans="1:1" x14ac:dyDescent="0.35">
      <c r="A1216" s="17"/>
    </row>
    <row r="1217" spans="1:1" x14ac:dyDescent="0.35">
      <c r="A1217" s="17"/>
    </row>
    <row r="1218" spans="1:1" x14ac:dyDescent="0.35">
      <c r="A1218" s="17"/>
    </row>
    <row r="1219" spans="1:1" x14ac:dyDescent="0.35">
      <c r="A1219" s="17"/>
    </row>
    <row r="1220" spans="1:1" x14ac:dyDescent="0.35">
      <c r="A1220" s="17"/>
    </row>
    <row r="1221" spans="1:1" x14ac:dyDescent="0.35">
      <c r="A1221" s="17"/>
    </row>
    <row r="1222" spans="1:1" x14ac:dyDescent="0.35">
      <c r="A1222" s="17"/>
    </row>
    <row r="1223" spans="1:1" x14ac:dyDescent="0.35">
      <c r="A1223" s="17"/>
    </row>
    <row r="1224" spans="1:1" x14ac:dyDescent="0.35">
      <c r="A1224" s="17"/>
    </row>
    <row r="1225" spans="1:1" x14ac:dyDescent="0.35">
      <c r="A1225" s="17"/>
    </row>
    <row r="1226" spans="1:1" x14ac:dyDescent="0.35">
      <c r="A1226" s="17"/>
    </row>
    <row r="1227" spans="1:1" x14ac:dyDescent="0.35">
      <c r="A1227" s="17"/>
    </row>
    <row r="1228" spans="1:1" x14ac:dyDescent="0.35">
      <c r="A1228" s="17"/>
    </row>
    <row r="1229" spans="1:1" x14ac:dyDescent="0.35">
      <c r="A1229" s="17"/>
    </row>
    <row r="1230" spans="1:1" x14ac:dyDescent="0.35">
      <c r="A1230" s="17"/>
    </row>
    <row r="1231" spans="1:1" x14ac:dyDescent="0.35">
      <c r="A1231" s="17"/>
    </row>
    <row r="1232" spans="1:1" x14ac:dyDescent="0.35">
      <c r="A1232" s="17"/>
    </row>
    <row r="1233" spans="1:1" x14ac:dyDescent="0.35">
      <c r="A1233" s="17"/>
    </row>
    <row r="1234" spans="1:1" x14ac:dyDescent="0.35">
      <c r="A1234" s="17"/>
    </row>
    <row r="1235" spans="1:1" x14ac:dyDescent="0.35">
      <c r="A1235" s="17"/>
    </row>
    <row r="1236" spans="1:1" x14ac:dyDescent="0.35">
      <c r="A1236" s="17"/>
    </row>
    <row r="1237" spans="1:1" x14ac:dyDescent="0.35">
      <c r="A1237" s="17"/>
    </row>
    <row r="1238" spans="1:1" x14ac:dyDescent="0.35">
      <c r="A1238" s="17"/>
    </row>
    <row r="1239" spans="1:1" x14ac:dyDescent="0.35">
      <c r="A1239" s="17"/>
    </row>
    <row r="1240" spans="1:1" x14ac:dyDescent="0.35">
      <c r="A1240" s="17"/>
    </row>
    <row r="1241" spans="1:1" x14ac:dyDescent="0.35">
      <c r="A1241" s="17"/>
    </row>
    <row r="1242" spans="1:1" x14ac:dyDescent="0.35">
      <c r="A1242" s="17"/>
    </row>
    <row r="1243" spans="1:1" x14ac:dyDescent="0.35">
      <c r="A1243" s="17"/>
    </row>
    <row r="1244" spans="1:1" x14ac:dyDescent="0.35">
      <c r="A1244" s="17"/>
    </row>
    <row r="1245" spans="1:1" x14ac:dyDescent="0.35">
      <c r="A1245" s="17"/>
    </row>
    <row r="1246" spans="1:1" x14ac:dyDescent="0.35">
      <c r="A1246" s="17"/>
    </row>
    <row r="1247" spans="1:1" x14ac:dyDescent="0.35">
      <c r="A1247" s="17"/>
    </row>
    <row r="1248" spans="1:1" x14ac:dyDescent="0.35">
      <c r="A1248" s="17"/>
    </row>
    <row r="1249" spans="1:1" x14ac:dyDescent="0.35">
      <c r="A1249" s="17"/>
    </row>
    <row r="1250" spans="1:1" x14ac:dyDescent="0.35">
      <c r="A1250" s="17"/>
    </row>
    <row r="1251" spans="1:1" x14ac:dyDescent="0.35">
      <c r="A1251" s="17"/>
    </row>
    <row r="1252" spans="1:1" x14ac:dyDescent="0.35">
      <c r="A1252" s="17"/>
    </row>
    <row r="1253" spans="1:1" x14ac:dyDescent="0.35">
      <c r="A1253" s="17"/>
    </row>
    <row r="1254" spans="1:1" x14ac:dyDescent="0.35">
      <c r="A1254" s="17"/>
    </row>
    <row r="1255" spans="1:1" x14ac:dyDescent="0.35">
      <c r="A1255" s="17"/>
    </row>
    <row r="1256" spans="1:1" x14ac:dyDescent="0.35">
      <c r="A1256" s="17"/>
    </row>
    <row r="1257" spans="1:1" x14ac:dyDescent="0.35">
      <c r="A1257" s="17"/>
    </row>
    <row r="1258" spans="1:1" x14ac:dyDescent="0.35">
      <c r="A1258" s="17"/>
    </row>
    <row r="1259" spans="1:1" x14ac:dyDescent="0.35">
      <c r="A1259" s="17"/>
    </row>
    <row r="1260" spans="1:1" x14ac:dyDescent="0.35">
      <c r="A1260" s="17"/>
    </row>
    <row r="1261" spans="1:1" x14ac:dyDescent="0.35">
      <c r="A1261" s="17"/>
    </row>
    <row r="1262" spans="1:1" x14ac:dyDescent="0.35">
      <c r="A1262" s="17"/>
    </row>
    <row r="1263" spans="1:1" x14ac:dyDescent="0.35">
      <c r="A1263" s="17"/>
    </row>
    <row r="1264" spans="1:1" x14ac:dyDescent="0.35">
      <c r="A1264" s="17"/>
    </row>
    <row r="1265" spans="1:1" x14ac:dyDescent="0.35">
      <c r="A1265" s="17"/>
    </row>
    <row r="1266" spans="1:1" x14ac:dyDescent="0.35">
      <c r="A1266" s="17"/>
    </row>
    <row r="1267" spans="1:1" x14ac:dyDescent="0.35">
      <c r="A1267" s="17"/>
    </row>
    <row r="1268" spans="1:1" x14ac:dyDescent="0.35">
      <c r="A1268" s="17"/>
    </row>
    <row r="1269" spans="1:1" x14ac:dyDescent="0.35">
      <c r="A1269" s="17"/>
    </row>
    <row r="1270" spans="1:1" x14ac:dyDescent="0.35">
      <c r="A1270" s="17"/>
    </row>
    <row r="1271" spans="1:1" x14ac:dyDescent="0.35">
      <c r="A1271" s="17"/>
    </row>
    <row r="1272" spans="1:1" x14ac:dyDescent="0.35">
      <c r="A1272" s="17"/>
    </row>
    <row r="1273" spans="1:1" x14ac:dyDescent="0.35">
      <c r="A1273" s="17"/>
    </row>
    <row r="1274" spans="1:1" x14ac:dyDescent="0.35">
      <c r="A1274" s="17"/>
    </row>
    <row r="1275" spans="1:1" x14ac:dyDescent="0.35">
      <c r="A1275" s="17"/>
    </row>
    <row r="1276" spans="1:1" x14ac:dyDescent="0.35">
      <c r="A1276" s="17"/>
    </row>
    <row r="1277" spans="1:1" x14ac:dyDescent="0.35">
      <c r="A1277" s="17"/>
    </row>
    <row r="1278" spans="1:1" x14ac:dyDescent="0.35">
      <c r="A1278" s="17"/>
    </row>
    <row r="1279" spans="1:1" x14ac:dyDescent="0.35">
      <c r="A1279" s="17"/>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602CB-B3A7-4DA4-946A-8952BE73E6D9}">
  <dimension ref="A2:C2"/>
  <sheetViews>
    <sheetView showGridLines="0" tabSelected="1" zoomScale="98" zoomScaleNormal="98" workbookViewId="0">
      <selection activeCell="T15" sqref="T15"/>
    </sheetView>
  </sheetViews>
  <sheetFormatPr defaultRowHeight="14.5" x14ac:dyDescent="0.35"/>
  <cols>
    <col min="1" max="16384" width="8.7265625" style="18"/>
  </cols>
  <sheetData>
    <row r="2" spans="1:3" x14ac:dyDescent="0.35">
      <c r="A2" s="21"/>
      <c r="B2" s="21"/>
      <c r="C2" s="21"/>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05C28D4E-77A6-401B-B9F9-9F65E1B99BBD}">
  <ds:schemaRefs/>
</ds:datastoreItem>
</file>

<file path=customXml/itemProps2.xml><?xml version="1.0" encoding="utf-8"?>
<ds:datastoreItem xmlns:ds="http://schemas.openxmlformats.org/officeDocument/2006/customXml" ds:itemID="{AED80F77-AC5E-45E4-B05B-0B9EF124642F}">
  <ds:schemaRefs/>
</ds:datastoreItem>
</file>

<file path=customXml/itemProps3.xml><?xml version="1.0" encoding="utf-8"?>
<ds:datastoreItem xmlns:ds="http://schemas.openxmlformats.org/officeDocument/2006/customXml" ds:itemID="{C29E99CA-F599-4503-A1B6-26FEAC48F8BA}">
  <ds:schemaRefs/>
</ds:datastoreItem>
</file>

<file path=customXml/itemProps4.xml><?xml version="1.0" encoding="utf-8"?>
<ds:datastoreItem xmlns:ds="http://schemas.openxmlformats.org/officeDocument/2006/customXml" ds:itemID="{223762A6-C57F-4AF6-B349-16F26634C5C6}">
  <ds:schemaRefs/>
</ds:datastoreItem>
</file>

<file path=customXml/itemProps5.xml><?xml version="1.0" encoding="utf-8"?>
<ds:datastoreItem xmlns:ds="http://schemas.openxmlformats.org/officeDocument/2006/customXml" ds:itemID="{71D0190D-302C-41DD-8CB4-ED1A510D2020}">
  <ds:schemaRefs/>
</ds:datastoreItem>
</file>

<file path=customXml/itemProps6.xml><?xml version="1.0" encoding="utf-8"?>
<ds:datastoreItem xmlns:ds="http://schemas.openxmlformats.org/officeDocument/2006/customXml" ds:itemID="{9A91251C-CCF5-4AAF-9D8E-C69A942741C1}">
  <ds:schemaRefs/>
</ds:datastoreItem>
</file>

<file path=customXml/itemProps7.xml><?xml version="1.0" encoding="utf-8"?>
<ds:datastoreItem xmlns:ds="http://schemas.openxmlformats.org/officeDocument/2006/customXml" ds:itemID="{4F4CE6A9-5D27-4CB8-87CD-5FD99AFBACCA}">
  <ds:schemaRefs/>
</ds:datastoreItem>
</file>

<file path=customXml/itemProps8.xml><?xml version="1.0" encoding="utf-8"?>
<ds:datastoreItem xmlns:ds="http://schemas.openxmlformats.org/officeDocument/2006/customXml" ds:itemID="{E5B69B34-B521-44FA-A6D7-6047AFD1C782}">
  <ds:schemaRefs/>
</ds:datastoreItem>
</file>

<file path=customXml/itemProps9.xml><?xml version="1.0" encoding="utf-8"?>
<ds:datastoreItem xmlns:ds="http://schemas.openxmlformats.org/officeDocument/2006/customXml" ds:itemID="{3296D5AA-4406-411C-BE2A-742033C67633}">
  <ds:schemaRefs>
    <ds:schemaRef ds:uri="http://schemas.microsoft.com/DataMashup"/>
  </ds:schemaRefs>
</ds:datastoreItem>
</file>

<file path=customXml/itemProps10.xml><?xml version="1.0" encoding="utf-8"?>
<ds:datastoreItem xmlns:ds="http://schemas.openxmlformats.org/officeDocument/2006/customXml" ds:itemID="{7E6B904F-D5AA-4D0A-860E-683016FED637}">
  <ds:schemaRefs/>
</ds:datastoreItem>
</file>

<file path=customXml/itemProps11.xml><?xml version="1.0" encoding="utf-8"?>
<ds:datastoreItem xmlns:ds="http://schemas.openxmlformats.org/officeDocument/2006/customXml" ds:itemID="{105F0929-6597-4C7A-A617-7BE1F76D9C3F}">
  <ds:schemaRefs/>
</ds:datastoreItem>
</file>

<file path=customXml/itemProps12.xml><?xml version="1.0" encoding="utf-8"?>
<ds:datastoreItem xmlns:ds="http://schemas.openxmlformats.org/officeDocument/2006/customXml" ds:itemID="{1308475B-4788-4470-BC70-7EFEE61C3799}">
  <ds:schemaRefs/>
</ds:datastoreItem>
</file>

<file path=customXml/itemProps13.xml><?xml version="1.0" encoding="utf-8"?>
<ds:datastoreItem xmlns:ds="http://schemas.openxmlformats.org/officeDocument/2006/customXml" ds:itemID="{6DDA8875-784B-4862-B8B1-923B474F2323}">
  <ds:schemaRefs/>
</ds:datastoreItem>
</file>

<file path=customXml/itemProps14.xml><?xml version="1.0" encoding="utf-8"?>
<ds:datastoreItem xmlns:ds="http://schemas.openxmlformats.org/officeDocument/2006/customXml" ds:itemID="{BD74464C-BD79-47ED-AFD0-48A32422AD2F}">
  <ds:schemaRefs/>
</ds:datastoreItem>
</file>

<file path=customXml/itemProps15.xml><?xml version="1.0" encoding="utf-8"?>
<ds:datastoreItem xmlns:ds="http://schemas.openxmlformats.org/officeDocument/2006/customXml" ds:itemID="{1E6188C0-3C43-4DCC-A97B-43DEACA4F80B}">
  <ds:schemaRefs/>
</ds:datastoreItem>
</file>

<file path=customXml/itemProps16.xml><?xml version="1.0" encoding="utf-8"?>
<ds:datastoreItem xmlns:ds="http://schemas.openxmlformats.org/officeDocument/2006/customXml" ds:itemID="{4245204D-F32C-43CA-8D57-0B93392FAD1C}">
  <ds:schemaRefs/>
</ds:datastoreItem>
</file>

<file path=customXml/itemProps17.xml><?xml version="1.0" encoding="utf-8"?>
<ds:datastoreItem xmlns:ds="http://schemas.openxmlformats.org/officeDocument/2006/customXml" ds:itemID="{D5608E5D-DE42-4ED0-B0AA-EFA7A2BC344C}">
  <ds:schemaRefs/>
</ds:datastoreItem>
</file>

<file path=customXml/itemProps18.xml><?xml version="1.0" encoding="utf-8"?>
<ds:datastoreItem xmlns:ds="http://schemas.openxmlformats.org/officeDocument/2006/customXml" ds:itemID="{2BBD6CF5-A1AB-4574-86DD-AD2FC3F21407}">
  <ds:schemaRefs/>
</ds:datastoreItem>
</file>

<file path=customXml/itemProps19.xml><?xml version="1.0" encoding="utf-8"?>
<ds:datastoreItem xmlns:ds="http://schemas.openxmlformats.org/officeDocument/2006/customXml" ds:itemID="{289C79FB-E981-41C4-BE80-2F3D3A3E7E85}">
  <ds:schemaRefs/>
</ds:datastoreItem>
</file>

<file path=customXml/itemProps20.xml><?xml version="1.0" encoding="utf-8"?>
<ds:datastoreItem xmlns:ds="http://schemas.openxmlformats.org/officeDocument/2006/customXml" ds:itemID="{3541AACD-348A-49CE-BDF5-78213DEB8C1F}">
  <ds:schemaRefs/>
</ds:datastoreItem>
</file>

<file path=customXml/itemProps21.xml><?xml version="1.0" encoding="utf-8"?>
<ds:datastoreItem xmlns:ds="http://schemas.openxmlformats.org/officeDocument/2006/customXml" ds:itemID="{34566679-42F1-424B-A73C-BB1414D12611}">
  <ds:schemaRefs/>
</ds:datastoreItem>
</file>

<file path=customXml/itemProps22.xml><?xml version="1.0" encoding="utf-8"?>
<ds:datastoreItem xmlns:ds="http://schemas.openxmlformats.org/officeDocument/2006/customXml" ds:itemID="{D60C535F-FAB8-4C7E-BE55-A3D664A3C0AA}">
  <ds:schemaRefs/>
</ds:datastoreItem>
</file>

<file path=customXml/itemProps23.xml><?xml version="1.0" encoding="utf-8"?>
<ds:datastoreItem xmlns:ds="http://schemas.openxmlformats.org/officeDocument/2006/customXml" ds:itemID="{1A45896B-408D-41F1-8D15-4D5893ADAAB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EDA</vt:lpstr>
      <vt:lpstr>RFM</vt:lpstr>
      <vt:lpstr>RFM_Model</vt:lpstr>
      <vt:lpstr>Correlation_Data</vt:lpstr>
      <vt:lpstr>Cororelation_outcome</vt:lpstr>
      <vt:lpstr>2015 Projection</vt:lpstr>
      <vt:lpstr>Sales_Forcast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R0SA ASUQUO</dc:creator>
  <cp:lastModifiedBy>R0SA ASUQUO</cp:lastModifiedBy>
  <dcterms:created xsi:type="dcterms:W3CDTF">2026-02-27T17:15:04Z</dcterms:created>
  <dcterms:modified xsi:type="dcterms:W3CDTF">2026-03-02T18:59:05Z</dcterms:modified>
</cp:coreProperties>
</file>