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nderson_rosa5_fatec_sp_gov_br/Documents/3º Semestre/Estatística/Trabalhos/01/"/>
    </mc:Choice>
  </mc:AlternateContent>
  <xr:revisionPtr revIDLastSave="913" documentId="8_{DCECA0E6-91EC-40D9-8A1A-C9E9B83D2E6B}" xr6:coauthVersionLast="47" xr6:coauthVersionMax="47" xr10:uidLastSave="{D27DF217-9EC9-4BF1-85FC-61007E10E691}"/>
  <bookViews>
    <workbookView xWindow="12360" yWindow="450" windowWidth="16155" windowHeight="13080" xr2:uid="{F6A05A98-C8E8-4596-937C-5FC46F56E04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2" l="1" a="1"/>
  <c r="C36" i="2" s="1"/>
  <c r="G36" i="2" a="1"/>
  <c r="G36" i="2" s="1"/>
  <c r="H36" i="2" a="1"/>
  <c r="H36" i="2" s="1"/>
  <c r="B36" i="2" a="1"/>
  <c r="B36" i="2" s="1"/>
  <c r="B48" i="2"/>
  <c r="C48" i="2"/>
  <c r="G48" i="2"/>
  <c r="H48" i="2"/>
  <c r="C39" i="2"/>
  <c r="G39" i="2"/>
  <c r="H39" i="2"/>
  <c r="B39" i="2"/>
  <c r="C46" i="2"/>
  <c r="G46" i="2"/>
  <c r="H46" i="2"/>
  <c r="B46" i="2"/>
  <c r="C37" i="2"/>
  <c r="G37" i="2"/>
  <c r="H37" i="2"/>
  <c r="B37" i="2"/>
  <c r="G50" i="2" l="1"/>
  <c r="H50" i="2"/>
  <c r="B50" i="2"/>
  <c r="C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<sst xmlns="http://schemas.openxmlformats.org/spreadsheetml/2006/main" count="166" uniqueCount="64">
  <si>
    <t>Sexo do Usuário</t>
  </si>
  <si>
    <t>Grau de Satisfação</t>
  </si>
  <si>
    <t>Valor da Mensalidade</t>
  </si>
  <si>
    <t xml:space="preserve">Masculino      </t>
  </si>
  <si>
    <t xml:space="preserve">Feminino       </t>
  </si>
  <si>
    <t>Escolaridade</t>
  </si>
  <si>
    <t xml:space="preserve">Satisfeito        </t>
  </si>
  <si>
    <t xml:space="preserve">Neutro            </t>
  </si>
  <si>
    <t xml:space="preserve">Insatisfeito      </t>
  </si>
  <si>
    <t xml:space="preserve">Salário    </t>
  </si>
  <si>
    <t>qualitativa ordinal</t>
  </si>
  <si>
    <t>qualitativa nominal</t>
  </si>
  <si>
    <t>quantitativa continua</t>
  </si>
  <si>
    <t>quantitativa discreta</t>
  </si>
  <si>
    <t>quantitadita continua</t>
  </si>
  <si>
    <t>Fundamental</t>
  </si>
  <si>
    <t>Médio</t>
  </si>
  <si>
    <t>Superior</t>
  </si>
  <si>
    <t>Dias conectado (durante 24h)</t>
  </si>
  <si>
    <t>Velocidade da Banda (Mbps)</t>
  </si>
  <si>
    <t>Média</t>
  </si>
  <si>
    <t>Mediana</t>
  </si>
  <si>
    <t>Moda</t>
  </si>
  <si>
    <t>amodal</t>
  </si>
  <si>
    <t>unimodal</t>
  </si>
  <si>
    <t>excel</t>
  </si>
  <si>
    <t>manual</t>
  </si>
  <si>
    <t>Variância</t>
  </si>
  <si>
    <t>Desvio Padrão</t>
  </si>
  <si>
    <t>Amplitude Total</t>
  </si>
  <si>
    <t>Coeficiente de Variação (%)</t>
  </si>
  <si>
    <t>Os assinantes pagam em média R$ 89,84 pelo serviço de internet.</t>
  </si>
  <si>
    <t>23,38 é a media de dias que os assinantes permanecem conectados.</t>
  </si>
  <si>
    <t>A mediada da velocidade de internet contratada é de 67,50 Mbps.</t>
  </si>
  <si>
    <t>A média de velocidade de internet contratada é de 69,38 Mbps.</t>
  </si>
  <si>
    <t>Obs: Todos os valores de média apresentaram igualdade quando calculados manualmente ou pelo excel.</t>
  </si>
  <si>
    <t>Obs: Alguns valores da mediana apresentaram divergência quando calculados manualmente e pelo excel.</t>
  </si>
  <si>
    <t>Os assinantes têm uma média salarial de R$ 2.445,53.</t>
  </si>
  <si>
    <t xml:space="preserve">A mediada do valor pago pela assinatura de internet é de </t>
  </si>
  <si>
    <t xml:space="preserve">A mediana de dias em que os assinantes ficam conectatos é de </t>
  </si>
  <si>
    <t>A mediana salarial dos assinantes é de R$ 2.405,50.</t>
  </si>
  <si>
    <t>O conjunto de dados referente a velocidade de conexão é amodal, apesar de existir dados repetidos não há nenhum que se destaque.</t>
  </si>
  <si>
    <t>O conjunto de dados referente ao valor pago pela assinatura é unimodal, pois o valor R$ 95,00 se repete 11 vezes.</t>
  </si>
  <si>
    <t>O conjunto de dados referente ao sexo é unimodal, pois o sexo masculino se destaca com 19 registros.</t>
  </si>
  <si>
    <t>O conjunto de dados referente a escolaridade é unimodal, pois a maiorida dos assinantes concluíram o ensino médio com 16 registros.</t>
  </si>
  <si>
    <t>O conjunto de dados referente a satisfação dos assinantes é unimodal, os que se apresentam satisfeitos são 15 assinantes.</t>
  </si>
  <si>
    <t>O conjunto de dados referente aos dias em que os usuarios permaneceram conectados unimodal, com 21 dias se repetindo 11 vezes.</t>
  </si>
  <si>
    <t>O conjunto de dados referente ao salário dos assinantes é amodal, nesse caso nenhum dos valores se repete.</t>
  </si>
  <si>
    <t>A amplitude total para a velocidade da conexão contratada é de 90 Mbps.</t>
  </si>
  <si>
    <t>A amplitude total para a o valor pago pela assinatura é de R$ 40,00.</t>
  </si>
  <si>
    <t>A amplitude total para a a quantidades de dias em que os usuários permaneceram conectados é de 12 dias.</t>
  </si>
  <si>
    <t>A amplitude total para o valor do salário dos assinantes é de R$ 3.566,00.</t>
  </si>
  <si>
    <t>A variância da velocidade de conexão é de 815,23 Mbps.</t>
  </si>
  <si>
    <t>A variância da do valor pago de assinatura é de R$ 155,44.</t>
  </si>
  <si>
    <t>A variância de dias em que os usuarios permaneceram conectados é de 19,48 dias.</t>
  </si>
  <si>
    <t>A variância salarial dos assinantes é de R$ 774.492,56.</t>
  </si>
  <si>
    <t>O desvio padrão para a velocidade de conexão de internet é de 28,94 Mbps.</t>
  </si>
  <si>
    <t>O desvio padrão para a do valor pago pela assinatura é de R$ 12,63.</t>
  </si>
  <si>
    <t>O desvio padrão para o número de dias em que o assinante permanece conectado é de 4,38 dias.</t>
  </si>
  <si>
    <t>O desvio padrão para o salario dos assinantes é de R$ 892,88.</t>
  </si>
  <si>
    <t>O coeficiente de variação da velocidade de conexão contratada é de 47,72%.</t>
  </si>
  <si>
    <t>O coeficiente de variação do valor pago pelos assinantes é de 14,06%.</t>
  </si>
  <si>
    <t>O coeficiente de variação de dias em que os usuários permaneceram conectados é de 18,72%.</t>
  </si>
  <si>
    <t>O coeficiente de variação do salário dos assinantes é de 36,51%.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</si>
</sst>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0" fillId="0" borderId="6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8" fontId="0" fillId="2" borderId="6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44" fontId="0" fillId="0" borderId="6" xfId="1" applyFont="1" applyBorder="1" applyAlignment="1">
      <alignment vertical="center"/>
    </xf>
    <xf numFmtId="44" fontId="0" fillId="0" borderId="4" xfId="1" applyFont="1" applyBorder="1" applyAlignment="1">
      <alignment vertical="center"/>
    </xf>
    <xf numFmtId="44" fontId="0" fillId="0" borderId="6" xfId="1" applyFont="1" applyBorder="1" applyAlignment="1">
      <alignment horizontal="right" vertical="center"/>
    </xf>
    <xf numFmtId="44" fontId="0" fillId="0" borderId="1" xfId="1" applyFont="1" applyBorder="1" applyAlignment="1">
      <alignment vertical="center"/>
    </xf>
    <xf numFmtId="44" fontId="0" fillId="0" borderId="1" xfId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3F2-FF8C-4E6B-A762-9EC10D2E5902}">
  <dimension ref="A1:I92"/>
  <sheetViews>
    <sheetView tabSelected="1" topLeftCell="A65" workbookViewId="0">
      <selection activeCell="D63" sqref="D63"/>
    </sheetView>
  </sheetViews>
  <sheetFormatPr defaultRowHeight="15" x14ac:dyDescent="0.25"/>
  <cols>
    <col min="1" max="1" width="15.28515625" style="1" customWidth="1"/>
    <col min="2" max="2" width="17.140625" style="1" customWidth="1"/>
    <col min="3" max="3" width="13.5703125" style="1" customWidth="1"/>
    <col min="4" max="4" width="14.42578125" style="1" customWidth="1"/>
    <col min="5" max="5" width="16" style="1" customWidth="1"/>
    <col min="6" max="6" width="14.28515625" style="1" customWidth="1"/>
    <col min="7" max="7" width="15" style="1" customWidth="1"/>
    <col min="8" max="8" width="15.28515625" style="1" customWidth="1"/>
    <col min="9" max="9" width="9.140625" style="7"/>
    <col min="10" max="16384" width="9.140625" style="1"/>
  </cols>
  <sheetData>
    <row r="1" spans="1:8" ht="36.75" customHeight="1" x14ac:dyDescent="0.25">
      <c r="A1" s="8"/>
      <c r="B1" s="2" t="s">
        <v>13</v>
      </c>
      <c r="C1" s="23" t="s">
        <v>14</v>
      </c>
      <c r="D1" s="23" t="s">
        <v>11</v>
      </c>
      <c r="E1" s="23" t="s">
        <v>10</v>
      </c>
      <c r="F1" s="23" t="s">
        <v>10</v>
      </c>
      <c r="G1" s="23" t="s">
        <v>13</v>
      </c>
      <c r="H1" s="23" t="s">
        <v>12</v>
      </c>
    </row>
    <row r="2" spans="1:8" ht="36.75" customHeight="1" x14ac:dyDescent="0.25">
      <c r="A2" s="8"/>
      <c r="B2" s="9" t="s">
        <v>19</v>
      </c>
      <c r="C2" s="10" t="s">
        <v>2</v>
      </c>
      <c r="D2" s="10" t="s">
        <v>0</v>
      </c>
      <c r="E2" s="10" t="s">
        <v>5</v>
      </c>
      <c r="F2" s="10" t="s">
        <v>1</v>
      </c>
      <c r="G2" s="10" t="s">
        <v>18</v>
      </c>
      <c r="H2" s="10" t="s">
        <v>9</v>
      </c>
    </row>
    <row r="3" spans="1:8" x14ac:dyDescent="0.25">
      <c r="A3" s="8"/>
      <c r="B3" s="11">
        <v>50</v>
      </c>
      <c r="C3" s="25">
        <v>80</v>
      </c>
      <c r="D3" s="12" t="s">
        <v>3</v>
      </c>
      <c r="E3" s="12" t="s">
        <v>15</v>
      </c>
      <c r="F3" s="12" t="s">
        <v>6</v>
      </c>
      <c r="G3" s="12">
        <v>21</v>
      </c>
      <c r="H3" s="25">
        <v>2110</v>
      </c>
    </row>
    <row r="4" spans="1:8" x14ac:dyDescent="0.25">
      <c r="A4" s="8"/>
      <c r="B4" s="3">
        <v>100</v>
      </c>
      <c r="C4" s="24">
        <v>95</v>
      </c>
      <c r="D4" s="13" t="s">
        <v>3</v>
      </c>
      <c r="E4" s="13" t="s">
        <v>16</v>
      </c>
      <c r="F4" s="13" t="s">
        <v>6</v>
      </c>
      <c r="G4" s="13">
        <v>18</v>
      </c>
      <c r="H4" s="24">
        <v>1331</v>
      </c>
    </row>
    <row r="5" spans="1:8" x14ac:dyDescent="0.25">
      <c r="A5" s="8"/>
      <c r="B5" s="3">
        <v>30</v>
      </c>
      <c r="C5" s="24">
        <v>70</v>
      </c>
      <c r="D5" s="13" t="s">
        <v>3</v>
      </c>
      <c r="E5" s="13" t="s">
        <v>17</v>
      </c>
      <c r="F5" s="13" t="s">
        <v>6</v>
      </c>
      <c r="G5" s="13">
        <v>29</v>
      </c>
      <c r="H5" s="24">
        <v>1561</v>
      </c>
    </row>
    <row r="6" spans="1:8" x14ac:dyDescent="0.25">
      <c r="A6" s="8"/>
      <c r="B6" s="3">
        <v>75</v>
      </c>
      <c r="C6" s="24">
        <v>95</v>
      </c>
      <c r="D6" s="13" t="s">
        <v>4</v>
      </c>
      <c r="E6" s="13" t="s">
        <v>16</v>
      </c>
      <c r="F6" s="13" t="s">
        <v>7</v>
      </c>
      <c r="G6" s="13">
        <v>21</v>
      </c>
      <c r="H6" s="24">
        <v>3291</v>
      </c>
    </row>
    <row r="7" spans="1:8" x14ac:dyDescent="0.25">
      <c r="A7" s="8"/>
      <c r="B7" s="3">
        <v>120</v>
      </c>
      <c r="C7" s="24">
        <v>110</v>
      </c>
      <c r="D7" s="13" t="s">
        <v>3</v>
      </c>
      <c r="E7" s="13" t="s">
        <v>16</v>
      </c>
      <c r="F7" s="13" t="s">
        <v>6</v>
      </c>
      <c r="G7" s="13">
        <v>30</v>
      </c>
      <c r="H7" s="24">
        <v>2400</v>
      </c>
    </row>
    <row r="8" spans="1:8" x14ac:dyDescent="0.25">
      <c r="A8" s="8"/>
      <c r="B8" s="3">
        <v>60</v>
      </c>
      <c r="C8" s="24">
        <v>85</v>
      </c>
      <c r="D8" s="13" t="s">
        <v>4</v>
      </c>
      <c r="E8" s="13" t="s">
        <v>17</v>
      </c>
      <c r="F8" s="13" t="s">
        <v>8</v>
      </c>
      <c r="G8" s="13">
        <v>18</v>
      </c>
      <c r="H8" s="24">
        <v>2642</v>
      </c>
    </row>
    <row r="9" spans="1:8" x14ac:dyDescent="0.25">
      <c r="A9" s="8"/>
      <c r="B9" s="3">
        <v>40</v>
      </c>
      <c r="C9" s="24">
        <v>75</v>
      </c>
      <c r="D9" s="13" t="s">
        <v>3</v>
      </c>
      <c r="E9" s="13" t="s">
        <v>16</v>
      </c>
      <c r="F9" s="13" t="s">
        <v>6</v>
      </c>
      <c r="G9" s="13">
        <v>25</v>
      </c>
      <c r="H9" s="24">
        <v>1853</v>
      </c>
    </row>
    <row r="10" spans="1:8" x14ac:dyDescent="0.25">
      <c r="A10" s="8"/>
      <c r="B10" s="3">
        <v>80</v>
      </c>
      <c r="C10" s="24">
        <v>95</v>
      </c>
      <c r="D10" s="13" t="s">
        <v>4</v>
      </c>
      <c r="E10" s="13" t="s">
        <v>15</v>
      </c>
      <c r="F10" s="13" t="s">
        <v>7</v>
      </c>
      <c r="G10" s="13">
        <v>21</v>
      </c>
      <c r="H10" s="24">
        <v>1963</v>
      </c>
    </row>
    <row r="11" spans="1:8" x14ac:dyDescent="0.25">
      <c r="A11" s="8"/>
      <c r="B11" s="3">
        <v>100</v>
      </c>
      <c r="C11" s="24">
        <v>95</v>
      </c>
      <c r="D11" s="13" t="s">
        <v>3</v>
      </c>
      <c r="E11" s="13" t="s">
        <v>16</v>
      </c>
      <c r="F11" s="13" t="s">
        <v>8</v>
      </c>
      <c r="G11" s="13">
        <v>21</v>
      </c>
      <c r="H11" s="24">
        <v>2036</v>
      </c>
    </row>
    <row r="12" spans="1:8" x14ac:dyDescent="0.25">
      <c r="A12" s="8"/>
      <c r="B12" s="3">
        <v>50</v>
      </c>
      <c r="C12" s="24">
        <v>80</v>
      </c>
      <c r="D12" s="13" t="s">
        <v>4</v>
      </c>
      <c r="E12" s="13" t="s">
        <v>17</v>
      </c>
      <c r="F12" s="13" t="s">
        <v>6</v>
      </c>
      <c r="G12" s="13">
        <v>30</v>
      </c>
      <c r="H12" s="24">
        <v>3767</v>
      </c>
    </row>
    <row r="13" spans="1:8" x14ac:dyDescent="0.25">
      <c r="A13" s="8"/>
      <c r="B13" s="3">
        <v>30</v>
      </c>
      <c r="C13" s="24">
        <v>75</v>
      </c>
      <c r="D13" s="13" t="s">
        <v>3</v>
      </c>
      <c r="E13" s="13" t="s">
        <v>16</v>
      </c>
      <c r="F13" s="13" t="s">
        <v>7</v>
      </c>
      <c r="G13" s="13">
        <v>21</v>
      </c>
      <c r="H13" s="24">
        <v>2411</v>
      </c>
    </row>
    <row r="14" spans="1:8" x14ac:dyDescent="0.25">
      <c r="A14" s="8"/>
      <c r="B14" s="3">
        <v>75</v>
      </c>
      <c r="C14" s="24">
        <v>95</v>
      </c>
      <c r="D14" s="13" t="s">
        <v>4</v>
      </c>
      <c r="E14" s="13" t="s">
        <v>15</v>
      </c>
      <c r="F14" s="13" t="s">
        <v>6</v>
      </c>
      <c r="G14" s="13">
        <v>29</v>
      </c>
      <c r="H14" s="24">
        <v>4845</v>
      </c>
    </row>
    <row r="15" spans="1:8" x14ac:dyDescent="0.25">
      <c r="A15" s="8"/>
      <c r="B15" s="3">
        <v>120</v>
      </c>
      <c r="C15" s="24">
        <v>110</v>
      </c>
      <c r="D15" s="13" t="s">
        <v>3</v>
      </c>
      <c r="E15" s="13" t="s">
        <v>16</v>
      </c>
      <c r="F15" s="13" t="s">
        <v>7</v>
      </c>
      <c r="G15" s="13">
        <v>18</v>
      </c>
      <c r="H15" s="24">
        <v>2958</v>
      </c>
    </row>
    <row r="16" spans="1:8" x14ac:dyDescent="0.25">
      <c r="A16" s="8"/>
      <c r="B16" s="3">
        <v>60</v>
      </c>
      <c r="C16" s="24">
        <v>85</v>
      </c>
      <c r="D16" s="13" t="s">
        <v>3</v>
      </c>
      <c r="E16" s="13" t="s">
        <v>16</v>
      </c>
      <c r="F16" s="13" t="s">
        <v>6</v>
      </c>
      <c r="G16" s="13">
        <v>25</v>
      </c>
      <c r="H16" s="24">
        <v>1279</v>
      </c>
    </row>
    <row r="17" spans="1:8" x14ac:dyDescent="0.25">
      <c r="A17" s="8"/>
      <c r="B17" s="3">
        <v>40</v>
      </c>
      <c r="C17" s="24">
        <v>75</v>
      </c>
      <c r="D17" s="13" t="s">
        <v>3</v>
      </c>
      <c r="E17" s="13" t="s">
        <v>15</v>
      </c>
      <c r="F17" s="13" t="s">
        <v>6</v>
      </c>
      <c r="G17" s="13">
        <v>21</v>
      </c>
      <c r="H17" s="24">
        <v>1481</v>
      </c>
    </row>
    <row r="18" spans="1:8" x14ac:dyDescent="0.25">
      <c r="A18" s="8"/>
      <c r="B18" s="3">
        <v>80</v>
      </c>
      <c r="C18" s="24">
        <v>95</v>
      </c>
      <c r="D18" s="13" t="s">
        <v>4</v>
      </c>
      <c r="E18" s="13" t="s">
        <v>16</v>
      </c>
      <c r="F18" s="13" t="s">
        <v>7</v>
      </c>
      <c r="G18" s="13">
        <v>25</v>
      </c>
      <c r="H18" s="24">
        <v>2694</v>
      </c>
    </row>
    <row r="19" spans="1:8" x14ac:dyDescent="0.25">
      <c r="A19" s="8"/>
      <c r="B19" s="3">
        <v>100</v>
      </c>
      <c r="C19" s="24">
        <v>110</v>
      </c>
      <c r="D19" s="13" t="s">
        <v>3</v>
      </c>
      <c r="E19" s="13" t="s">
        <v>17</v>
      </c>
      <c r="F19" s="13" t="s">
        <v>8</v>
      </c>
      <c r="G19" s="13">
        <v>18</v>
      </c>
      <c r="H19" s="24">
        <v>1906</v>
      </c>
    </row>
    <row r="20" spans="1:8" x14ac:dyDescent="0.25">
      <c r="A20" s="8"/>
      <c r="B20" s="3">
        <v>50</v>
      </c>
      <c r="C20" s="24">
        <v>85</v>
      </c>
      <c r="D20" s="13" t="s">
        <v>4</v>
      </c>
      <c r="E20" s="13" t="s">
        <v>15</v>
      </c>
      <c r="F20" s="13" t="s">
        <v>6</v>
      </c>
      <c r="G20" s="13">
        <v>29</v>
      </c>
      <c r="H20" s="24">
        <v>3828</v>
      </c>
    </row>
    <row r="21" spans="1:8" x14ac:dyDescent="0.25">
      <c r="A21" s="8"/>
      <c r="B21" s="3">
        <v>30</v>
      </c>
      <c r="C21" s="24">
        <v>75</v>
      </c>
      <c r="D21" s="13" t="s">
        <v>3</v>
      </c>
      <c r="E21" s="13" t="s">
        <v>16</v>
      </c>
      <c r="F21" s="13" t="s">
        <v>7</v>
      </c>
      <c r="G21" s="13">
        <v>21</v>
      </c>
      <c r="H21" s="24">
        <v>3239</v>
      </c>
    </row>
    <row r="22" spans="1:8" x14ac:dyDescent="0.25">
      <c r="A22" s="8"/>
      <c r="B22" s="3">
        <v>75</v>
      </c>
      <c r="C22" s="24">
        <v>95</v>
      </c>
      <c r="D22" s="13" t="s">
        <v>4</v>
      </c>
      <c r="E22" s="13" t="s">
        <v>17</v>
      </c>
      <c r="F22" s="13" t="s">
        <v>6</v>
      </c>
      <c r="G22" s="13">
        <v>30</v>
      </c>
      <c r="H22" s="24">
        <v>2641</v>
      </c>
    </row>
    <row r="23" spans="1:8" x14ac:dyDescent="0.25">
      <c r="A23" s="8"/>
      <c r="B23" s="3">
        <v>120</v>
      </c>
      <c r="C23" s="24">
        <v>110</v>
      </c>
      <c r="D23" s="13" t="s">
        <v>3</v>
      </c>
      <c r="E23" s="13" t="s">
        <v>17</v>
      </c>
      <c r="F23" s="13" t="s">
        <v>7</v>
      </c>
      <c r="G23" s="13">
        <v>18</v>
      </c>
      <c r="H23" s="24">
        <v>1352</v>
      </c>
    </row>
    <row r="24" spans="1:8" x14ac:dyDescent="0.25">
      <c r="A24" s="8"/>
      <c r="B24" s="3">
        <v>60</v>
      </c>
      <c r="C24" s="24">
        <v>85</v>
      </c>
      <c r="D24" s="13" t="s">
        <v>4</v>
      </c>
      <c r="E24" s="13" t="s">
        <v>16</v>
      </c>
      <c r="F24" s="13" t="s">
        <v>8</v>
      </c>
      <c r="G24" s="13">
        <v>21</v>
      </c>
      <c r="H24" s="24">
        <v>4063</v>
      </c>
    </row>
    <row r="25" spans="1:8" x14ac:dyDescent="0.25">
      <c r="A25" s="8"/>
      <c r="B25" s="3">
        <v>40</v>
      </c>
      <c r="C25" s="24">
        <v>75</v>
      </c>
      <c r="D25" s="13" t="s">
        <v>3</v>
      </c>
      <c r="E25" s="13" t="s">
        <v>16</v>
      </c>
      <c r="F25" s="13" t="s">
        <v>6</v>
      </c>
      <c r="G25" s="13">
        <v>29</v>
      </c>
      <c r="H25" s="24">
        <v>3470</v>
      </c>
    </row>
    <row r="26" spans="1:8" x14ac:dyDescent="0.25">
      <c r="A26" s="8"/>
      <c r="B26" s="3">
        <v>80</v>
      </c>
      <c r="C26" s="24">
        <v>95</v>
      </c>
      <c r="D26" s="13" t="s">
        <v>4</v>
      </c>
      <c r="E26" s="13" t="s">
        <v>16</v>
      </c>
      <c r="F26" s="13" t="s">
        <v>7</v>
      </c>
      <c r="G26" s="13">
        <v>21</v>
      </c>
      <c r="H26" s="24">
        <v>2148</v>
      </c>
    </row>
    <row r="27" spans="1:8" x14ac:dyDescent="0.25">
      <c r="A27" s="8"/>
      <c r="B27" s="3">
        <v>100</v>
      </c>
      <c r="C27" s="24">
        <v>110</v>
      </c>
      <c r="D27" s="13" t="s">
        <v>3</v>
      </c>
      <c r="E27" s="13" t="s">
        <v>17</v>
      </c>
      <c r="F27" s="13" t="s">
        <v>8</v>
      </c>
      <c r="G27" s="13">
        <v>30</v>
      </c>
      <c r="H27" s="24">
        <v>1543</v>
      </c>
    </row>
    <row r="28" spans="1:8" x14ac:dyDescent="0.25">
      <c r="A28" s="8"/>
      <c r="B28" s="3">
        <v>50</v>
      </c>
      <c r="C28" s="24">
        <v>85</v>
      </c>
      <c r="D28" s="13" t="s">
        <v>3</v>
      </c>
      <c r="E28" s="13" t="s">
        <v>16</v>
      </c>
      <c r="F28" s="13" t="s">
        <v>6</v>
      </c>
      <c r="G28" s="13">
        <v>25</v>
      </c>
      <c r="H28" s="24">
        <v>1705</v>
      </c>
    </row>
    <row r="29" spans="1:8" x14ac:dyDescent="0.25">
      <c r="A29" s="8"/>
      <c r="B29" s="3">
        <v>30</v>
      </c>
      <c r="C29" s="24">
        <v>75</v>
      </c>
      <c r="D29" s="13" t="s">
        <v>3</v>
      </c>
      <c r="E29" s="13" t="s">
        <v>15</v>
      </c>
      <c r="F29" s="13" t="s">
        <v>7</v>
      </c>
      <c r="G29" s="13">
        <v>21</v>
      </c>
      <c r="H29" s="24">
        <v>2816</v>
      </c>
    </row>
    <row r="30" spans="1:8" x14ac:dyDescent="0.25">
      <c r="A30" s="8"/>
      <c r="B30" s="3">
        <v>75</v>
      </c>
      <c r="C30" s="24">
        <v>95</v>
      </c>
      <c r="D30" s="13" t="s">
        <v>4</v>
      </c>
      <c r="E30" s="13" t="s">
        <v>17</v>
      </c>
      <c r="F30" s="13" t="s">
        <v>6</v>
      </c>
      <c r="G30" s="13">
        <v>25</v>
      </c>
      <c r="H30" s="24">
        <v>1378</v>
      </c>
    </row>
    <row r="31" spans="1:8" x14ac:dyDescent="0.25">
      <c r="A31" s="8"/>
      <c r="B31" s="3">
        <v>120</v>
      </c>
      <c r="C31" s="24">
        <v>110</v>
      </c>
      <c r="D31" s="13" t="s">
        <v>3</v>
      </c>
      <c r="E31" s="13" t="s">
        <v>16</v>
      </c>
      <c r="F31" s="13" t="s">
        <v>7</v>
      </c>
      <c r="G31" s="13">
        <v>21</v>
      </c>
      <c r="H31" s="24">
        <v>2429</v>
      </c>
    </row>
    <row r="32" spans="1:8" x14ac:dyDescent="0.25">
      <c r="A32" s="8"/>
      <c r="B32" s="3">
        <v>60</v>
      </c>
      <c r="C32" s="24">
        <v>85</v>
      </c>
      <c r="D32" s="13" t="s">
        <v>4</v>
      </c>
      <c r="E32" s="13" t="s">
        <v>15</v>
      </c>
      <c r="F32" s="13" t="s">
        <v>8</v>
      </c>
      <c r="G32" s="13">
        <v>18</v>
      </c>
      <c r="H32" s="24">
        <v>2640</v>
      </c>
    </row>
    <row r="33" spans="1:9" x14ac:dyDescent="0.25">
      <c r="A33" s="8"/>
      <c r="B33" s="3">
        <v>40</v>
      </c>
      <c r="C33" s="24">
        <v>75</v>
      </c>
      <c r="D33" s="13" t="s">
        <v>3</v>
      </c>
      <c r="E33" s="13" t="s">
        <v>16</v>
      </c>
      <c r="F33" s="13" t="s">
        <v>6</v>
      </c>
      <c r="G33" s="13">
        <v>30</v>
      </c>
      <c r="H33" s="24">
        <v>1772</v>
      </c>
    </row>
    <row r="34" spans="1:9" x14ac:dyDescent="0.25">
      <c r="A34" s="8"/>
      <c r="B34" s="3">
        <v>80</v>
      </c>
      <c r="C34" s="24">
        <v>95</v>
      </c>
      <c r="D34" s="13" t="s">
        <v>4</v>
      </c>
      <c r="E34" s="13" t="s">
        <v>17</v>
      </c>
      <c r="F34" s="13" t="s">
        <v>7</v>
      </c>
      <c r="G34" s="13">
        <v>18</v>
      </c>
      <c r="H34" s="24">
        <v>2705</v>
      </c>
    </row>
    <row r="35" spans="1:9" ht="8.25" customHeight="1" x14ac:dyDescent="0.25">
      <c r="A35" s="29"/>
      <c r="B35" s="20"/>
      <c r="C35" s="21"/>
      <c r="D35" s="22"/>
      <c r="E35" s="22"/>
      <c r="F35" s="22"/>
      <c r="G35" s="22"/>
      <c r="H35" s="21"/>
    </row>
    <row r="36" spans="1:9" x14ac:dyDescent="0.25">
      <c r="A36" s="18" t="s">
        <v>20</v>
      </c>
      <c r="B36" s="5" cm="1">
        <f t="array" ref="B36">SUM((B3:B34)/32)</f>
        <v>69.375</v>
      </c>
      <c r="C36" s="28" cm="1">
        <f t="array" ref="C36">SUM((C3:C34)/32)</f>
        <v>89.84375</v>
      </c>
      <c r="D36" s="5"/>
      <c r="E36" s="5"/>
      <c r="F36" s="5"/>
      <c r="G36" s="5" cm="1">
        <f t="array" ref="G36">SUM((G3:G34)/32)</f>
        <v>23.375</v>
      </c>
      <c r="H36" s="28" cm="1">
        <f t="array" ref="H36">SUM((H3:H34)/32)</f>
        <v>2445.53125</v>
      </c>
      <c r="I36" s="7" t="s">
        <v>26</v>
      </c>
    </row>
    <row r="37" spans="1:9" x14ac:dyDescent="0.25">
      <c r="A37" s="18" t="s">
        <v>20</v>
      </c>
      <c r="B37" s="5">
        <f>AVERAGE(B3:B35)</f>
        <v>69.375</v>
      </c>
      <c r="C37" s="26">
        <f t="shared" ref="C37:H37" si="0">AVERAGE(C3:C35)</f>
        <v>89.84375</v>
      </c>
      <c r="D37" s="14"/>
      <c r="E37" s="14"/>
      <c r="F37" s="14"/>
      <c r="G37" s="15">
        <f t="shared" si="0"/>
        <v>23.375</v>
      </c>
      <c r="H37" s="26">
        <f t="shared" si="0"/>
        <v>2445.53125</v>
      </c>
      <c r="I37" s="7" t="s">
        <v>25</v>
      </c>
    </row>
    <row r="38" spans="1:9" ht="8.25" customHeight="1" x14ac:dyDescent="0.25">
      <c r="A38" s="19"/>
      <c r="B38" s="20"/>
      <c r="C38" s="21"/>
      <c r="D38" s="22"/>
      <c r="E38" s="22"/>
      <c r="F38" s="22"/>
      <c r="G38" s="22"/>
      <c r="H38" s="21"/>
    </row>
    <row r="39" spans="1:9" x14ac:dyDescent="0.25">
      <c r="A39" s="18" t="s">
        <v>21</v>
      </c>
      <c r="B39" s="6">
        <f>MEDIAN(B3:B34)</f>
        <v>67.5</v>
      </c>
      <c r="C39" s="24">
        <f t="shared" ref="C39:H39" si="1">MEDIAN(C3:C34)</f>
        <v>90</v>
      </c>
      <c r="D39" s="16"/>
      <c r="E39" s="16"/>
      <c r="F39" s="16"/>
      <c r="G39" s="33">
        <f t="shared" si="1"/>
        <v>21</v>
      </c>
      <c r="H39" s="24">
        <f t="shared" si="1"/>
        <v>2405.5</v>
      </c>
      <c r="I39" s="7" t="s">
        <v>25</v>
      </c>
    </row>
    <row r="40" spans="1:9" x14ac:dyDescent="0.25">
      <c r="A40" s="18" t="s">
        <v>21</v>
      </c>
      <c r="B40" s="6">
        <v>67.5</v>
      </c>
      <c r="C40" s="24">
        <v>82.5</v>
      </c>
      <c r="D40" s="13"/>
      <c r="E40" s="13"/>
      <c r="F40" s="13"/>
      <c r="G40" s="13">
        <v>25</v>
      </c>
      <c r="H40" s="24">
        <v>2405.5</v>
      </c>
      <c r="I40" s="7" t="s">
        <v>26</v>
      </c>
    </row>
    <row r="41" spans="1:9" ht="8.25" customHeight="1" x14ac:dyDescent="0.25">
      <c r="A41" s="19"/>
      <c r="B41" s="20"/>
      <c r="C41" s="21"/>
      <c r="D41" s="22"/>
      <c r="E41" s="22"/>
      <c r="F41" s="22"/>
      <c r="G41" s="22"/>
      <c r="H41" s="21"/>
    </row>
    <row r="42" spans="1:9" x14ac:dyDescent="0.25">
      <c r="A42" s="18" t="s">
        <v>22</v>
      </c>
      <c r="B42" s="31" t="s">
        <v>23</v>
      </c>
      <c r="C42" s="32" t="s">
        <v>24</v>
      </c>
      <c r="D42" s="32" t="s">
        <v>24</v>
      </c>
      <c r="E42" s="32" t="s">
        <v>24</v>
      </c>
      <c r="F42" s="32" t="s">
        <v>24</v>
      </c>
      <c r="G42" s="32" t="s">
        <v>24</v>
      </c>
      <c r="H42" s="32" t="s">
        <v>23</v>
      </c>
    </row>
    <row r="43" spans="1:9" ht="8.25" customHeight="1" x14ac:dyDescent="0.25">
      <c r="A43" s="19"/>
      <c r="B43" s="20"/>
      <c r="C43" s="21"/>
      <c r="D43" s="22"/>
      <c r="E43" s="22"/>
      <c r="F43" s="22"/>
      <c r="G43" s="22"/>
      <c r="H43" s="21"/>
    </row>
    <row r="44" spans="1:9" ht="15" customHeight="1" x14ac:dyDescent="0.25">
      <c r="A44" s="18" t="s">
        <v>29</v>
      </c>
      <c r="B44" s="4">
        <v>90</v>
      </c>
      <c r="C44" s="17">
        <v>40</v>
      </c>
      <c r="D44" s="13"/>
      <c r="E44" s="13"/>
      <c r="F44" s="13"/>
      <c r="G44" s="13">
        <v>12</v>
      </c>
      <c r="H44" s="17">
        <v>3566</v>
      </c>
    </row>
    <row r="45" spans="1:9" ht="8.25" customHeight="1" x14ac:dyDescent="0.25">
      <c r="A45" s="19"/>
      <c r="B45" s="20"/>
      <c r="C45" s="21"/>
      <c r="D45" s="22"/>
      <c r="E45" s="22"/>
      <c r="F45" s="22"/>
      <c r="G45" s="22"/>
      <c r="H45" s="21"/>
    </row>
    <row r="46" spans="1:9" x14ac:dyDescent="0.25">
      <c r="A46" s="18" t="s">
        <v>27</v>
      </c>
      <c r="B46" s="6">
        <f>_xlfn.VAR.P(B3:B34)</f>
        <v>815.234375</v>
      </c>
      <c r="C46" s="24">
        <f>_xlfn.VAR.P(C3:C34)</f>
        <v>155.4443359375</v>
      </c>
      <c r="D46" s="16"/>
      <c r="E46" s="16"/>
      <c r="F46" s="16"/>
      <c r="G46" s="16">
        <f>_xlfn.VAR.P(G3:G34)</f>
        <v>19.484375</v>
      </c>
      <c r="H46" s="24">
        <f>_xlfn.VAR.P(H3:H34)</f>
        <v>774492.5615234375</v>
      </c>
      <c r="I46" s="7" t="s">
        <v>25</v>
      </c>
    </row>
    <row r="47" spans="1:9" ht="8.25" customHeight="1" x14ac:dyDescent="0.25">
      <c r="A47" s="19"/>
      <c r="B47" s="20"/>
      <c r="C47" s="21"/>
      <c r="D47" s="22"/>
      <c r="E47" s="22"/>
      <c r="F47" s="22"/>
      <c r="G47" s="22"/>
      <c r="H47" s="21"/>
    </row>
    <row r="48" spans="1:9" x14ac:dyDescent="0.25">
      <c r="A48" s="18" t="s">
        <v>28</v>
      </c>
      <c r="B48" s="6">
        <f>_xlfn.STDEV.P(B2:B33)</f>
        <v>28.944311236677592</v>
      </c>
      <c r="C48" s="27">
        <f>_xlfn.STDEV.P(C2:C33)</f>
        <v>12.632234999484693</v>
      </c>
      <c r="D48" s="4"/>
      <c r="E48" s="4"/>
      <c r="F48" s="4"/>
      <c r="G48" s="6">
        <f>_xlfn.STDEV.P(G2:G33)</f>
        <v>4.3761723566739663</v>
      </c>
      <c r="H48" s="27">
        <f>_xlfn.STDEV.P(H2:H33)</f>
        <v>892.87983141085147</v>
      </c>
      <c r="I48" s="7" t="s">
        <v>25</v>
      </c>
    </row>
    <row r="49" spans="1:9" ht="8.25" customHeight="1" x14ac:dyDescent="0.25">
      <c r="A49" s="19"/>
      <c r="B49" s="20"/>
      <c r="C49" s="21"/>
      <c r="D49" s="22"/>
      <c r="E49" s="22"/>
      <c r="F49" s="22"/>
      <c r="G49" s="22"/>
      <c r="H49" s="21"/>
    </row>
    <row r="50" spans="1:9" ht="30" x14ac:dyDescent="0.25">
      <c r="A50" s="18" t="s">
        <v>30</v>
      </c>
      <c r="B50" s="6">
        <f>(B48/B37)*100</f>
        <v>41.721529710526255</v>
      </c>
      <c r="C50" s="6">
        <f>(C48/C37)*100</f>
        <v>14.060226782035137</v>
      </c>
      <c r="D50" s="6"/>
      <c r="E50" s="6"/>
      <c r="F50" s="6"/>
      <c r="G50" s="6">
        <f>(G48/G37)*100</f>
        <v>18.721592969728199</v>
      </c>
      <c r="H50" s="6">
        <f>(H48/H37)*100</f>
        <v>36.51066946745626</v>
      </c>
      <c r="I50" s="7" t="s">
        <v>25</v>
      </c>
    </row>
    <row r="52" spans="1:9" x14ac:dyDescent="0.25">
      <c r="A52" s="36" t="s">
        <v>34</v>
      </c>
      <c r="B52" s="36"/>
      <c r="C52" s="36"/>
      <c r="D52" s="46"/>
      <c r="E52" s="37" t="s">
        <v>35</v>
      </c>
      <c r="F52" s="38"/>
      <c r="G52" s="38"/>
      <c r="H52" s="39"/>
    </row>
    <row r="53" spans="1:9" x14ac:dyDescent="0.25">
      <c r="A53" s="36" t="s">
        <v>31</v>
      </c>
      <c r="B53" s="36"/>
      <c r="C53" s="36"/>
      <c r="D53" s="46"/>
      <c r="E53" s="40"/>
      <c r="F53" s="41"/>
      <c r="G53" s="41"/>
      <c r="H53" s="42"/>
    </row>
    <row r="54" spans="1:9" x14ac:dyDescent="0.25">
      <c r="A54" s="36" t="s">
        <v>32</v>
      </c>
      <c r="B54" s="36"/>
      <c r="C54" s="36"/>
      <c r="D54" s="46"/>
      <c r="E54" s="40"/>
      <c r="F54" s="41"/>
      <c r="G54" s="41"/>
      <c r="H54" s="42"/>
    </row>
    <row r="55" spans="1:9" x14ac:dyDescent="0.25">
      <c r="A55" s="36" t="s">
        <v>37</v>
      </c>
      <c r="B55" s="36"/>
      <c r="C55" s="36"/>
      <c r="D55" s="46"/>
      <c r="E55" s="43"/>
      <c r="F55" s="44"/>
      <c r="G55" s="44"/>
      <c r="H55" s="45"/>
    </row>
    <row r="57" spans="1:9" ht="15" customHeight="1" x14ac:dyDescent="0.25">
      <c r="A57" s="36" t="s">
        <v>33</v>
      </c>
      <c r="B57" s="36"/>
      <c r="C57" s="36"/>
      <c r="D57" s="36"/>
      <c r="E57" s="37" t="s">
        <v>36</v>
      </c>
      <c r="F57" s="38"/>
      <c r="G57" s="38"/>
      <c r="H57" s="39"/>
    </row>
    <row r="58" spans="1:9" x14ac:dyDescent="0.25">
      <c r="A58" s="47" t="s">
        <v>38</v>
      </c>
      <c r="B58" s="47"/>
      <c r="C58" s="47"/>
      <c r="D58" s="35">
        <v>90</v>
      </c>
      <c r="E58" s="40"/>
      <c r="F58" s="41"/>
      <c r="G58" s="41"/>
      <c r="H58" s="42"/>
    </row>
    <row r="59" spans="1:9" x14ac:dyDescent="0.25">
      <c r="A59" s="47"/>
      <c r="B59" s="47"/>
      <c r="C59" s="47"/>
      <c r="D59" s="35">
        <v>82.5</v>
      </c>
      <c r="E59" s="40"/>
      <c r="F59" s="41"/>
      <c r="G59" s="41"/>
      <c r="H59" s="42"/>
    </row>
    <row r="60" spans="1:9" x14ac:dyDescent="0.25">
      <c r="A60" s="47" t="s">
        <v>39</v>
      </c>
      <c r="B60" s="47"/>
      <c r="C60" s="47"/>
      <c r="D60" s="30">
        <v>21</v>
      </c>
      <c r="E60" s="40"/>
      <c r="F60" s="41"/>
      <c r="G60" s="41"/>
      <c r="H60" s="42"/>
    </row>
    <row r="61" spans="1:9" x14ac:dyDescent="0.25">
      <c r="A61" s="47"/>
      <c r="B61" s="47"/>
      <c r="C61" s="47"/>
      <c r="D61" s="30">
        <v>25</v>
      </c>
      <c r="E61" s="40"/>
      <c r="F61" s="41"/>
      <c r="G61" s="41"/>
      <c r="H61" s="42"/>
    </row>
    <row r="62" spans="1:9" x14ac:dyDescent="0.25">
      <c r="A62" s="36" t="s">
        <v>40</v>
      </c>
      <c r="B62" s="36"/>
      <c r="C62" s="36"/>
      <c r="D62" s="36"/>
      <c r="E62" s="43"/>
      <c r="F62" s="44"/>
      <c r="G62" s="44"/>
      <c r="H62" s="45"/>
    </row>
    <row r="66" spans="1:8" x14ac:dyDescent="0.25">
      <c r="A66" s="36" t="s">
        <v>56</v>
      </c>
      <c r="B66" s="36"/>
      <c r="C66" s="36"/>
      <c r="D66" s="36"/>
      <c r="E66" s="36"/>
      <c r="F66" s="36"/>
      <c r="G66" s="36"/>
      <c r="H66" s="36"/>
    </row>
    <row r="67" spans="1:8" x14ac:dyDescent="0.25">
      <c r="A67" s="36" t="s">
        <v>57</v>
      </c>
      <c r="B67" s="36"/>
      <c r="C67" s="36"/>
      <c r="D67" s="36"/>
      <c r="E67" s="36"/>
      <c r="F67" s="36"/>
      <c r="G67" s="36"/>
      <c r="H67" s="36"/>
    </row>
    <row r="68" spans="1:8" x14ac:dyDescent="0.25">
      <c r="A68" s="36" t="s">
        <v>58</v>
      </c>
      <c r="B68" s="36"/>
      <c r="C68" s="36"/>
      <c r="D68" s="36"/>
      <c r="E68" s="36"/>
      <c r="F68" s="36"/>
      <c r="G68" s="36"/>
      <c r="H68" s="36"/>
    </row>
    <row r="69" spans="1:8" x14ac:dyDescent="0.25">
      <c r="A69" s="36" t="s">
        <v>59</v>
      </c>
      <c r="B69" s="36"/>
      <c r="C69" s="36"/>
      <c r="D69" s="36"/>
      <c r="E69" s="36"/>
      <c r="F69" s="36"/>
      <c r="G69" s="36"/>
      <c r="H69" s="36"/>
    </row>
    <row r="70" spans="1:8" x14ac:dyDescent="0.25">
      <c r="A70" s="34"/>
      <c r="B70" s="34"/>
      <c r="C70" s="34"/>
      <c r="D70" s="34"/>
      <c r="E70" s="34"/>
      <c r="F70" s="34"/>
      <c r="G70" s="34"/>
      <c r="H70" s="34"/>
    </row>
    <row r="71" spans="1:8" x14ac:dyDescent="0.25">
      <c r="A71" s="36" t="s">
        <v>60</v>
      </c>
      <c r="B71" s="36"/>
      <c r="C71" s="36"/>
      <c r="D71" s="36"/>
      <c r="E71" s="36"/>
      <c r="F71" s="36"/>
      <c r="G71" s="36"/>
      <c r="H71" s="36"/>
    </row>
    <row r="72" spans="1:8" x14ac:dyDescent="0.25">
      <c r="A72" s="36" t="s">
        <v>61</v>
      </c>
      <c r="B72" s="36"/>
      <c r="C72" s="36"/>
      <c r="D72" s="36"/>
      <c r="E72" s="36"/>
      <c r="F72" s="36"/>
      <c r="G72" s="36"/>
      <c r="H72" s="36"/>
    </row>
    <row r="73" spans="1:8" x14ac:dyDescent="0.25">
      <c r="A73" s="36" t="s">
        <v>62</v>
      </c>
      <c r="B73" s="36"/>
      <c r="C73" s="36"/>
      <c r="D73" s="36"/>
      <c r="E73" s="36"/>
      <c r="F73" s="36"/>
      <c r="G73" s="36"/>
      <c r="H73" s="36"/>
    </row>
    <row r="74" spans="1:8" x14ac:dyDescent="0.25">
      <c r="A74" s="36" t="s">
        <v>63</v>
      </c>
      <c r="B74" s="36"/>
      <c r="C74" s="36"/>
      <c r="D74" s="36"/>
      <c r="E74" s="36"/>
      <c r="F74" s="36"/>
      <c r="G74" s="36"/>
      <c r="H74" s="36"/>
    </row>
    <row r="76" spans="1:8" x14ac:dyDescent="0.25">
      <c r="A76" s="36" t="s">
        <v>41</v>
      </c>
      <c r="B76" s="36"/>
      <c r="C76" s="36"/>
      <c r="D76" s="36"/>
      <c r="E76" s="36"/>
      <c r="F76" s="36"/>
      <c r="G76" s="36"/>
      <c r="H76" s="36"/>
    </row>
    <row r="77" spans="1:8" x14ac:dyDescent="0.25">
      <c r="A77" s="36" t="s">
        <v>42</v>
      </c>
      <c r="B77" s="36"/>
      <c r="C77" s="36"/>
      <c r="D77" s="36"/>
      <c r="E77" s="36"/>
      <c r="F77" s="36"/>
      <c r="G77" s="36"/>
      <c r="H77" s="36"/>
    </row>
    <row r="78" spans="1:8" x14ac:dyDescent="0.25">
      <c r="A78" s="36" t="s">
        <v>43</v>
      </c>
      <c r="B78" s="36"/>
      <c r="C78" s="36"/>
      <c r="D78" s="36"/>
      <c r="E78" s="36"/>
      <c r="F78" s="36"/>
      <c r="G78" s="36"/>
      <c r="H78" s="36"/>
    </row>
    <row r="79" spans="1:8" x14ac:dyDescent="0.25">
      <c r="A79" s="36" t="s">
        <v>44</v>
      </c>
      <c r="B79" s="36"/>
      <c r="C79" s="36"/>
      <c r="D79" s="36"/>
      <c r="E79" s="36"/>
      <c r="F79" s="36"/>
      <c r="G79" s="36"/>
      <c r="H79" s="36"/>
    </row>
    <row r="80" spans="1:8" x14ac:dyDescent="0.25">
      <c r="A80" s="36" t="s">
        <v>45</v>
      </c>
      <c r="B80" s="36"/>
      <c r="C80" s="36"/>
      <c r="D80" s="36"/>
      <c r="E80" s="36"/>
      <c r="F80" s="36"/>
      <c r="G80" s="36"/>
      <c r="H80" s="36"/>
    </row>
    <row r="81" spans="1:8" x14ac:dyDescent="0.25">
      <c r="A81" s="36" t="s">
        <v>46</v>
      </c>
      <c r="B81" s="36"/>
      <c r="C81" s="36"/>
      <c r="D81" s="36"/>
      <c r="E81" s="36"/>
      <c r="F81" s="36"/>
      <c r="G81" s="36"/>
      <c r="H81" s="36"/>
    </row>
    <row r="82" spans="1:8" x14ac:dyDescent="0.25">
      <c r="A82" s="36" t="s">
        <v>47</v>
      </c>
      <c r="B82" s="36"/>
      <c r="C82" s="36"/>
      <c r="D82" s="36"/>
      <c r="E82" s="36"/>
      <c r="F82" s="36"/>
      <c r="G82" s="36"/>
      <c r="H82" s="36"/>
    </row>
    <row r="84" spans="1:8" x14ac:dyDescent="0.25">
      <c r="A84" s="36" t="s">
        <v>48</v>
      </c>
      <c r="B84" s="36"/>
      <c r="C84" s="36"/>
      <c r="D84" s="36"/>
      <c r="E84" s="36"/>
      <c r="F84" s="36"/>
      <c r="G84" s="36"/>
      <c r="H84" s="36"/>
    </row>
    <row r="85" spans="1:8" x14ac:dyDescent="0.25">
      <c r="A85" s="36" t="s">
        <v>49</v>
      </c>
      <c r="B85" s="36"/>
      <c r="C85" s="36"/>
      <c r="D85" s="36"/>
      <c r="E85" s="36"/>
      <c r="F85" s="36"/>
      <c r="G85" s="36"/>
      <c r="H85" s="36"/>
    </row>
    <row r="86" spans="1:8" x14ac:dyDescent="0.25">
      <c r="A86" s="36" t="s">
        <v>50</v>
      </c>
      <c r="B86" s="36"/>
      <c r="C86" s="36"/>
      <c r="D86" s="36"/>
      <c r="E86" s="36"/>
      <c r="F86" s="36"/>
      <c r="G86" s="36"/>
      <c r="H86" s="36"/>
    </row>
    <row r="87" spans="1:8" x14ac:dyDescent="0.25">
      <c r="A87" s="36" t="s">
        <v>51</v>
      </c>
      <c r="B87" s="36"/>
      <c r="C87" s="36"/>
      <c r="D87" s="36"/>
      <c r="E87" s="36"/>
      <c r="F87" s="36"/>
      <c r="G87" s="36"/>
      <c r="H87" s="36"/>
    </row>
    <row r="89" spans="1:8" x14ac:dyDescent="0.25">
      <c r="A89" s="36" t="s">
        <v>52</v>
      </c>
      <c r="B89" s="36"/>
      <c r="C89" s="36"/>
      <c r="D89" s="36"/>
      <c r="E89" s="36"/>
      <c r="F89" s="36"/>
      <c r="G89" s="36"/>
      <c r="H89" s="36"/>
    </row>
    <row r="90" spans="1:8" x14ac:dyDescent="0.25">
      <c r="A90" s="36" t="s">
        <v>53</v>
      </c>
      <c r="B90" s="36"/>
      <c r="C90" s="36"/>
      <c r="D90" s="36"/>
      <c r="E90" s="36"/>
      <c r="F90" s="36"/>
      <c r="G90" s="36"/>
      <c r="H90" s="36"/>
    </row>
    <row r="91" spans="1:8" x14ac:dyDescent="0.25">
      <c r="A91" s="36" t="s">
        <v>54</v>
      </c>
      <c r="B91" s="36"/>
      <c r="C91" s="36"/>
      <c r="D91" s="36"/>
      <c r="E91" s="36"/>
      <c r="F91" s="36"/>
      <c r="G91" s="36"/>
      <c r="H91" s="36"/>
    </row>
    <row r="92" spans="1:8" x14ac:dyDescent="0.25">
      <c r="A92" s="36" t="s">
        <v>55</v>
      </c>
      <c r="B92" s="36"/>
      <c r="C92" s="36"/>
      <c r="D92" s="36"/>
      <c r="E92" s="36"/>
      <c r="F92" s="36"/>
      <c r="G92" s="36"/>
      <c r="H92" s="36"/>
    </row>
  </sheetData>
  <mergeCells count="33">
    <mergeCell ref="E52:H55"/>
    <mergeCell ref="A52:D52"/>
    <mergeCell ref="A53:D53"/>
    <mergeCell ref="A54:D54"/>
    <mergeCell ref="A55:D55"/>
    <mergeCell ref="A82:H82"/>
    <mergeCell ref="A84:H84"/>
    <mergeCell ref="A85:H85"/>
    <mergeCell ref="A86:H86"/>
    <mergeCell ref="A62:D62"/>
    <mergeCell ref="E57:H62"/>
    <mergeCell ref="A76:H76"/>
    <mergeCell ref="A77:H77"/>
    <mergeCell ref="A78:H78"/>
    <mergeCell ref="A79:H79"/>
    <mergeCell ref="A57:D57"/>
    <mergeCell ref="A58:C59"/>
    <mergeCell ref="A60:C61"/>
    <mergeCell ref="A66:H66"/>
    <mergeCell ref="A73:H73"/>
    <mergeCell ref="A74:H74"/>
    <mergeCell ref="A80:H80"/>
    <mergeCell ref="A81:H81"/>
    <mergeCell ref="A87:H87"/>
    <mergeCell ref="A89:H89"/>
    <mergeCell ref="A90:H90"/>
    <mergeCell ref="A91:H91"/>
    <mergeCell ref="A92:H92"/>
    <mergeCell ref="A67:H67"/>
    <mergeCell ref="A68:H68"/>
    <mergeCell ref="A69:H69"/>
    <mergeCell ref="A71:H71"/>
    <mergeCell ref="A72:H72"/>
  </mergeCells>
  <pageMargins left="0.511811024" right="0.511811024" top="0.78740157499999996" bottom="0.78740157499999996" header="0.31496062000000002" footer="0.31496062000000002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Rosa</dc:creator>
  <cp:lastModifiedBy>Anderson Rosa</cp:lastModifiedBy>
  <cp:lastPrinted>2023-11-28T05:13:35Z</cp:lastPrinted>
  <dcterms:created xsi:type="dcterms:W3CDTF">2023-10-03T06:58:34Z</dcterms:created>
  <dcterms:modified xsi:type="dcterms:W3CDTF">2023-11-28T05:57:33Z</dcterms:modified>
</cp:coreProperties>
</file>