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ownloads\"/>
    </mc:Choice>
  </mc:AlternateContent>
  <xr:revisionPtr revIDLastSave="0" documentId="8_{E24E579E-B253-4586-80A6-76BA7940BA97}" xr6:coauthVersionLast="47" xr6:coauthVersionMax="47" xr10:uidLastSave="{00000000-0000-0000-0000-000000000000}"/>
  <bookViews>
    <workbookView xWindow="2565" yWindow="1140" windowWidth="21600" windowHeight="11385" firstSheet="1" activeTab="2" xr2:uid="{82B16C0C-8046-4CC9-B5E3-538EFAD428B8}"/>
  </bookViews>
  <sheets>
    <sheet name="Estimacion de tiempo" sheetId="1" r:id="rId1"/>
    <sheet name="Division del trabajo" sheetId="2" r:id="rId2"/>
    <sheet name="Calendario" sheetId="3" r:id="rId3"/>
    <sheet name="Imputacione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1" i="4" l="1"/>
  <c r="Y20" i="4"/>
  <c r="J22" i="4"/>
  <c r="I34" i="1"/>
  <c r="G52" i="1" s="1"/>
  <c r="F34" i="1"/>
  <c r="D52" i="1" s="1"/>
  <c r="J40" i="1"/>
  <c r="H51" i="1" s="1"/>
  <c r="J39" i="1"/>
  <c r="H53" i="1" s="1"/>
  <c r="J38" i="1"/>
  <c r="H50" i="1" s="1"/>
  <c r="J37" i="1"/>
  <c r="J36" i="1"/>
  <c r="H49" i="1" s="1"/>
  <c r="J35" i="1"/>
  <c r="J34" i="1"/>
  <c r="H52" i="1" s="1"/>
  <c r="G41" i="1"/>
  <c r="E54" i="1" s="1"/>
  <c r="H41" i="1"/>
  <c r="F54" i="1" s="1"/>
  <c r="I41" i="1"/>
  <c r="G54" i="1" s="1"/>
  <c r="J41" i="1"/>
  <c r="H54" i="1" s="1"/>
  <c r="F41" i="1"/>
  <c r="D54" i="1" s="1"/>
  <c r="G40" i="1"/>
  <c r="E51" i="1" s="1"/>
  <c r="H40" i="1"/>
  <c r="F51" i="1" s="1"/>
  <c r="I40" i="1"/>
  <c r="G51" i="1" s="1"/>
  <c r="F40" i="1"/>
  <c r="D51" i="1" s="1"/>
  <c r="G39" i="1"/>
  <c r="E53" i="1" s="1"/>
  <c r="H39" i="1"/>
  <c r="F53" i="1" s="1"/>
  <c r="I39" i="1"/>
  <c r="G53" i="1" s="1"/>
  <c r="F39" i="1"/>
  <c r="D53" i="1" s="1"/>
  <c r="G38" i="1"/>
  <c r="E50" i="1" s="1"/>
  <c r="H38" i="1"/>
  <c r="F50" i="1" s="1"/>
  <c r="I38" i="1"/>
  <c r="G50" i="1" s="1"/>
  <c r="F38" i="1"/>
  <c r="D50" i="1" s="1"/>
  <c r="G37" i="1"/>
  <c r="H37" i="1"/>
  <c r="I37" i="1"/>
  <c r="F37" i="1"/>
  <c r="G36" i="1"/>
  <c r="E49" i="1" s="1"/>
  <c r="H36" i="1"/>
  <c r="F49" i="1" s="1"/>
  <c r="I36" i="1"/>
  <c r="G49" i="1" s="1"/>
  <c r="F36" i="1"/>
  <c r="D49" i="1" s="1"/>
  <c r="G35" i="1"/>
  <c r="H35" i="1"/>
  <c r="I35" i="1"/>
  <c r="F35" i="1"/>
  <c r="H34" i="1"/>
  <c r="F52" i="1" s="1"/>
  <c r="G34" i="1"/>
  <c r="E52" i="1" s="1"/>
  <c r="U9" i="4" l="1"/>
  <c r="U9" i="2"/>
  <c r="V7" i="4"/>
  <c r="V7" i="2"/>
  <c r="E7" i="4"/>
  <c r="E7" i="2"/>
  <c r="D47" i="1"/>
  <c r="H7" i="4"/>
  <c r="H7" i="2"/>
  <c r="G9" i="4"/>
  <c r="G9" i="2"/>
  <c r="F8" i="4"/>
  <c r="F8" i="2"/>
  <c r="E47" i="1"/>
  <c r="O7" i="4"/>
  <c r="O7" i="2"/>
  <c r="R8" i="4"/>
  <c r="R8" i="2"/>
  <c r="Q7" i="4"/>
  <c r="Q7" i="2"/>
  <c r="P8" i="4"/>
  <c r="P8" i="2"/>
  <c r="J9" i="4"/>
  <c r="J9" i="2"/>
  <c r="D48" i="1"/>
  <c r="G48" i="1"/>
  <c r="M7" i="4"/>
  <c r="M7" i="2"/>
  <c r="L9" i="4"/>
  <c r="L9" i="2"/>
  <c r="K8" i="4"/>
  <c r="K8" i="2"/>
  <c r="E48" i="1"/>
  <c r="O8" i="4"/>
  <c r="O8" i="2"/>
  <c r="R9" i="4"/>
  <c r="R9" i="2"/>
  <c r="Q9" i="4"/>
  <c r="Q9" i="2"/>
  <c r="P7" i="4"/>
  <c r="P7" i="2"/>
  <c r="T8" i="4"/>
  <c r="T8" i="2"/>
  <c r="W9" i="4"/>
  <c r="W9" i="2"/>
  <c r="V9" i="4"/>
  <c r="V9" i="2"/>
  <c r="U7" i="4"/>
  <c r="U7" i="2"/>
  <c r="O9" i="4"/>
  <c r="O9" i="2"/>
  <c r="R7" i="4"/>
  <c r="R7" i="2"/>
  <c r="Q8" i="4"/>
  <c r="Q8" i="2"/>
  <c r="P9" i="4"/>
  <c r="P9" i="2"/>
  <c r="T9" i="4"/>
  <c r="T9" i="2"/>
  <c r="X7" i="4"/>
  <c r="X7" i="2"/>
  <c r="W7" i="4"/>
  <c r="W7" i="2"/>
  <c r="V8" i="4"/>
  <c r="V8" i="2"/>
  <c r="U8" i="4"/>
  <c r="U8" i="2"/>
  <c r="X8" i="4"/>
  <c r="X8" i="2"/>
  <c r="I8" i="4"/>
  <c r="I8" i="2"/>
  <c r="H47" i="1"/>
  <c r="S7" i="4"/>
  <c r="S7" i="2"/>
  <c r="N8" i="4"/>
  <c r="N8" i="2"/>
  <c r="H48" i="1"/>
  <c r="S8" i="4"/>
  <c r="S8" i="2"/>
  <c r="X9" i="4"/>
  <c r="X9" i="2"/>
  <c r="S9" i="4"/>
  <c r="S9" i="2"/>
  <c r="T7" i="4"/>
  <c r="T7" i="2"/>
  <c r="W8" i="4"/>
  <c r="W8" i="2"/>
  <c r="E12" i="2"/>
  <c r="E11" i="2"/>
  <c r="E10" i="2"/>
  <c r="Y7" i="2"/>
  <c r="O11" i="2"/>
  <c r="O10" i="2"/>
  <c r="T11" i="2"/>
  <c r="T10" i="2"/>
  <c r="J12" i="2"/>
  <c r="J11" i="2"/>
  <c r="O12" i="2"/>
  <c r="T12" i="2"/>
  <c r="E24" i="4"/>
  <c r="E23" i="4"/>
  <c r="E22" i="4"/>
  <c r="Y19" i="4"/>
  <c r="O23" i="4"/>
  <c r="O22" i="4"/>
  <c r="T23" i="4"/>
  <c r="T22" i="4"/>
  <c r="J24" i="4"/>
  <c r="J23" i="4"/>
  <c r="O24" i="4"/>
  <c r="T24" i="4"/>
  <c r="AD7" i="4"/>
  <c r="AD9" i="4"/>
  <c r="AD8" i="4"/>
  <c r="AD11" i="4"/>
  <c r="AD10" i="4"/>
  <c r="AD10" i="2"/>
  <c r="AD11" i="2"/>
  <c r="AD9" i="2"/>
  <c r="AD8" i="2"/>
  <c r="F47" i="1"/>
  <c r="F48" i="1"/>
  <c r="G47" i="1"/>
  <c r="I43" i="1"/>
  <c r="AD6" i="2" l="1"/>
  <c r="T10" i="4"/>
  <c r="T11" i="4"/>
  <c r="T12" i="4"/>
  <c r="O12" i="4"/>
  <c r="J10" i="2"/>
  <c r="J10" i="4"/>
  <c r="J11" i="4"/>
  <c r="J12" i="4"/>
  <c r="O10" i="4"/>
  <c r="O11" i="4"/>
  <c r="Y8" i="2"/>
  <c r="Y8" i="4"/>
  <c r="Y9" i="2"/>
  <c r="Y9" i="4"/>
  <c r="Y7" i="4"/>
  <c r="E10" i="4"/>
  <c r="E11" i="4"/>
  <c r="E12" i="4"/>
  <c r="AD6" i="4"/>
  <c r="AD12" i="4"/>
  <c r="AD7" i="2"/>
  <c r="AD12" i="2"/>
</calcChain>
</file>

<file path=xl/sharedStrings.xml><?xml version="1.0" encoding="utf-8"?>
<sst xmlns="http://schemas.openxmlformats.org/spreadsheetml/2006/main" count="496" uniqueCount="123">
  <si>
    <t>Servidor</t>
  </si>
  <si>
    <t>CdU</t>
  </si>
  <si>
    <t>Requisito</t>
  </si>
  <si>
    <t>Prioridad</t>
  </si>
  <si>
    <t>Nombre</t>
  </si>
  <si>
    <t>Requisitos</t>
  </si>
  <si>
    <t>Analisis</t>
  </si>
  <si>
    <t>Diseño</t>
  </si>
  <si>
    <t>Implementacion</t>
  </si>
  <si>
    <t>Pruebas</t>
  </si>
  <si>
    <t>RF1</t>
  </si>
  <si>
    <t>Log in</t>
  </si>
  <si>
    <t>RF2</t>
  </si>
  <si>
    <t>Gestionar negocio</t>
  </si>
  <si>
    <t>RF3</t>
  </si>
  <si>
    <t>Realizar ofertas</t>
  </si>
  <si>
    <t>RF4</t>
  </si>
  <si>
    <t>Gestionar rutas y sitios de interés</t>
  </si>
  <si>
    <t>RF5</t>
  </si>
  <si>
    <t>Valorar rutas y sitios de interés</t>
  </si>
  <si>
    <t>RF6</t>
  </si>
  <si>
    <t>Consultar descuentos</t>
  </si>
  <si>
    <t>RF7</t>
  </si>
  <si>
    <t>Consultar estadísticas</t>
  </si>
  <si>
    <t>RF8</t>
  </si>
  <si>
    <t>Promocionar negocios</t>
  </si>
  <si>
    <t>Dueño de negocio</t>
  </si>
  <si>
    <t>Peregrino</t>
  </si>
  <si>
    <t>Dueño de Pilgrimfy</t>
  </si>
  <si>
    <t>Diagrama general</t>
  </si>
  <si>
    <t>Iteración</t>
  </si>
  <si>
    <t>It.6</t>
  </si>
  <si>
    <t xml:space="preserve">It.1 </t>
  </si>
  <si>
    <t>It.3</t>
  </si>
  <si>
    <t>It.2</t>
  </si>
  <si>
    <t>It.4</t>
  </si>
  <si>
    <t>It.7</t>
  </si>
  <si>
    <t>It.5</t>
  </si>
  <si>
    <t>It.8</t>
  </si>
  <si>
    <t>Horas totales</t>
  </si>
  <si>
    <t>Agrupación por iteraciones</t>
  </si>
  <si>
    <t>Implementación</t>
  </si>
  <si>
    <t>It.1</t>
  </si>
  <si>
    <t>it3</t>
  </si>
  <si>
    <t>it4</t>
  </si>
  <si>
    <t>it5</t>
  </si>
  <si>
    <t>it6</t>
  </si>
  <si>
    <t>it7</t>
  </si>
  <si>
    <t>it8</t>
  </si>
  <si>
    <t>Parejas</t>
  </si>
  <si>
    <t>Rosa María y Juan</t>
  </si>
  <si>
    <t>It.1 CdU(2)</t>
  </si>
  <si>
    <t>It.2 CdU(4)</t>
  </si>
  <si>
    <t>It.3, It.4 e It.5</t>
  </si>
  <si>
    <t>It.6, It.7 e It.8</t>
  </si>
  <si>
    <t>Trajadores</t>
  </si>
  <si>
    <t>Horas</t>
  </si>
  <si>
    <t>Salario</t>
  </si>
  <si>
    <t>Inicio</t>
  </si>
  <si>
    <t>Elaboración</t>
  </si>
  <si>
    <t>Construccion</t>
  </si>
  <si>
    <t>Transición</t>
  </si>
  <si>
    <t>Carlos y Mohamed</t>
  </si>
  <si>
    <t>Análisis</t>
  </si>
  <si>
    <t>Total Horas</t>
  </si>
  <si>
    <t>Rosa</t>
  </si>
  <si>
    <t>It0</t>
  </si>
  <si>
    <t>It1</t>
  </si>
  <si>
    <t>It2</t>
  </si>
  <si>
    <t>It3, It4, It5</t>
  </si>
  <si>
    <t>It6, It7, It8</t>
  </si>
  <si>
    <t>It final</t>
  </si>
  <si>
    <t>Alejandro y Diego</t>
  </si>
  <si>
    <t>Juan</t>
  </si>
  <si>
    <t>Coste</t>
  </si>
  <si>
    <t>Carlos</t>
  </si>
  <si>
    <t>Tiempo</t>
  </si>
  <si>
    <t>5 dias</t>
  </si>
  <si>
    <t>3 días</t>
  </si>
  <si>
    <t>4 días</t>
  </si>
  <si>
    <t>5 días</t>
  </si>
  <si>
    <t>Mohamed</t>
  </si>
  <si>
    <t>Total Dias
16</t>
  </si>
  <si>
    <t>Alejandro</t>
  </si>
  <si>
    <t>Diego</t>
  </si>
  <si>
    <t>Días</t>
  </si>
  <si>
    <t>TOTAL</t>
  </si>
  <si>
    <t>NOVIEMBRE</t>
  </si>
  <si>
    <t>DICIEMBRE</t>
  </si>
  <si>
    <t xml:space="preserve">LUNES </t>
  </si>
  <si>
    <t xml:space="preserve">MARTES </t>
  </si>
  <si>
    <t>MIERCOLES</t>
  </si>
  <si>
    <t>JUEVES</t>
  </si>
  <si>
    <t>VIERNES</t>
  </si>
  <si>
    <t>SABADO</t>
  </si>
  <si>
    <t>DOMINGO</t>
  </si>
  <si>
    <t xml:space="preserve">7
</t>
  </si>
  <si>
    <t xml:space="preserve">8
</t>
  </si>
  <si>
    <t xml:space="preserve">9
</t>
  </si>
  <si>
    <t xml:space="preserve">10
</t>
  </si>
  <si>
    <t xml:space="preserve">11
</t>
  </si>
  <si>
    <t>14
Inicio (it0)</t>
  </si>
  <si>
    <t>18
Final (it0)</t>
  </si>
  <si>
    <t>21
Requisitos (it1)
Análisis (it1)</t>
  </si>
  <si>
    <t>22
Diseño(it1)</t>
  </si>
  <si>
    <t>23
Implementación (it1)
Pruebas (it1)</t>
  </si>
  <si>
    <t>24
Requisitos (it2)
Análisis (it2)</t>
  </si>
  <si>
    <t>25
Diseño (it2)</t>
  </si>
  <si>
    <t>28
Implementación (it2)</t>
  </si>
  <si>
    <t>29
Pruebas (it2)</t>
  </si>
  <si>
    <t>30
Requisitos (it3, it4, it5)
Análisis (it3, it4, it5)</t>
  </si>
  <si>
    <t>1
Diseño (it3, it4, it5)</t>
  </si>
  <si>
    <t>2
Implementación (it3, it4, it5)</t>
  </si>
  <si>
    <t>5
Pruebas (it3, it4, it5)</t>
  </si>
  <si>
    <t>6
Requisitos (it6, it7, it8)
Análisis (it6, it7, it8)</t>
  </si>
  <si>
    <t xml:space="preserve">7
Diseño (it6, it7, it8)
</t>
  </si>
  <si>
    <t>9
Implementación (it7, it8)
Pruebas (it7, it8)</t>
  </si>
  <si>
    <t>12
Implementación (it6)
Pruebas (it6)</t>
  </si>
  <si>
    <t>13
Inicio (itf)
Release Alfa</t>
  </si>
  <si>
    <t>14
Release Beta</t>
  </si>
  <si>
    <t>16
Final (itf)
Release Final</t>
  </si>
  <si>
    <t>Tabla planificación</t>
  </si>
  <si>
    <t>Tabla imputaciones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</si>
</sst>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4292F"/>
      <name val="Segoe U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6"/>
      <color theme="1"/>
      <name val="Calibri"/>
      <family val="2"/>
      <scheme val="minor"/>
    </font>
    <font>
      <sz val="11"/>
      <color theme="8" tint="0.59999389629810485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444444"/>
      <name val="Calibri"/>
      <charset val="1"/>
    </font>
    <font>
      <sz val="11"/>
      <color rgb="FF000000"/>
      <name val="Calibri"/>
      <charset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</fills>
  <borders count="7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2" fillId="0" borderId="0" xfId="0" applyFont="1"/>
    <xf numFmtId="0" fontId="1" fillId="0" borderId="0" xfId="0" applyFont="1"/>
    <xf numFmtId="0" fontId="0" fillId="3" borderId="18" xfId="0" applyFill="1" applyBorder="1"/>
    <xf numFmtId="0" fontId="4" fillId="2" borderId="1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6" xfId="0" applyBorder="1"/>
    <xf numFmtId="0" fontId="0" fillId="0" borderId="17" xfId="0" applyBorder="1"/>
    <xf numFmtId="0" fontId="0" fillId="4" borderId="7" xfId="0" applyFill="1" applyBorder="1"/>
    <xf numFmtId="0" fontId="0" fillId="4" borderId="3" xfId="0" applyFill="1" applyBorder="1"/>
    <xf numFmtId="0" fontId="0" fillId="4" borderId="5" xfId="0" applyFill="1" applyBorder="1"/>
    <xf numFmtId="0" fontId="0" fillId="4" borderId="2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4" xfId="0" applyFill="1" applyBorder="1"/>
    <xf numFmtId="0" fontId="0" fillId="0" borderId="19" xfId="0" applyBorder="1"/>
    <xf numFmtId="0" fontId="0" fillId="0" borderId="20" xfId="0" applyBorder="1"/>
    <xf numFmtId="0" fontId="0" fillId="7" borderId="0" xfId="0" applyFill="1"/>
    <xf numFmtId="0" fontId="0" fillId="7" borderId="20" xfId="0" applyFill="1" applyBorder="1"/>
    <xf numFmtId="0" fontId="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1" xfId="0" applyBorder="1"/>
    <xf numFmtId="0" fontId="8" fillId="0" borderId="0" xfId="0" quotePrefix="1" applyFont="1"/>
    <xf numFmtId="0" fontId="4" fillId="9" borderId="1" xfId="0" applyFont="1" applyFill="1" applyBorder="1"/>
    <xf numFmtId="0" fontId="4" fillId="10" borderId="1" xfId="0" applyFont="1" applyFill="1" applyBorder="1"/>
    <xf numFmtId="0" fontId="0" fillId="6" borderId="17" xfId="0" applyFill="1" applyBorder="1" applyAlignment="1">
      <alignment horizontal="center"/>
    </xf>
    <xf numFmtId="0" fontId="0" fillId="8" borderId="17" xfId="0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4" borderId="35" xfId="0" applyFill="1" applyBorder="1"/>
    <xf numFmtId="0" fontId="0" fillId="0" borderId="40" xfId="0" applyBorder="1"/>
    <xf numFmtId="0" fontId="0" fillId="0" borderId="43" xfId="0" applyBorder="1"/>
    <xf numFmtId="0" fontId="0" fillId="0" borderId="9" xfId="0" applyBorder="1"/>
    <xf numFmtId="0" fontId="0" fillId="0" borderId="51" xfId="0" applyBorder="1"/>
    <xf numFmtId="0" fontId="0" fillId="0" borderId="52" xfId="0" applyBorder="1"/>
    <xf numFmtId="0" fontId="0" fillId="4" borderId="53" xfId="0" applyFill="1" applyBorder="1"/>
    <xf numFmtId="0" fontId="0" fillId="4" borderId="34" xfId="0" applyFill="1" applyBorder="1"/>
    <xf numFmtId="0" fontId="0" fillId="4" borderId="54" xfId="0" applyFill="1" applyBorder="1"/>
    <xf numFmtId="0" fontId="0" fillId="4" borderId="55" xfId="0" applyFill="1" applyBorder="1"/>
    <xf numFmtId="0" fontId="0" fillId="4" borderId="56" xfId="0" applyFill="1" applyBorder="1"/>
    <xf numFmtId="0" fontId="0" fillId="4" borderId="57" xfId="0" applyFill="1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4" borderId="61" xfId="0" applyFill="1" applyBorder="1"/>
    <xf numFmtId="0" fontId="0" fillId="4" borderId="38" xfId="0" applyFill="1" applyBorder="1"/>
    <xf numFmtId="0" fontId="0" fillId="4" borderId="62" xfId="0" applyFill="1" applyBorder="1"/>
    <xf numFmtId="0" fontId="0" fillId="4" borderId="39" xfId="0" applyFill="1" applyBorder="1"/>
    <xf numFmtId="0" fontId="0" fillId="4" borderId="63" xfId="0" applyFill="1" applyBorder="1"/>
    <xf numFmtId="0" fontId="0" fillId="0" borderId="64" xfId="0" applyBorder="1"/>
    <xf numFmtId="0" fontId="0" fillId="0" borderId="65" xfId="0" applyBorder="1"/>
    <xf numFmtId="0" fontId="0" fillId="4" borderId="66" xfId="0" applyFill="1" applyBorder="1"/>
    <xf numFmtId="0" fontId="0" fillId="4" borderId="36" xfId="0" applyFill="1" applyBorder="1"/>
    <xf numFmtId="0" fontId="0" fillId="4" borderId="67" xfId="0" applyFill="1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13" borderId="1" xfId="0" applyFill="1" applyBorder="1" applyAlignment="1">
      <alignment horizontal="right"/>
    </xf>
    <xf numFmtId="0" fontId="0" fillId="13" borderId="1" xfId="0" applyFill="1" applyBorder="1"/>
    <xf numFmtId="0" fontId="2" fillId="13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0" fillId="13" borderId="6" xfId="0" applyFill="1" applyBorder="1"/>
    <xf numFmtId="0" fontId="0" fillId="13" borderId="8" xfId="0" applyFill="1" applyBorder="1"/>
    <xf numFmtId="0" fontId="0" fillId="0" borderId="6" xfId="0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10" fillId="5" borderId="0" xfId="0" applyFont="1" applyFill="1" applyAlignment="1">
      <alignment horizontal="center"/>
    </xf>
    <xf numFmtId="0" fontId="11" fillId="5" borderId="1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10" borderId="0" xfId="0" applyFill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17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10" fillId="8" borderId="22" xfId="0" applyFont="1" applyFill="1" applyBorder="1" applyAlignment="1">
      <alignment horizontal="center"/>
    </xf>
    <xf numFmtId="0" fontId="11" fillId="8" borderId="17" xfId="0" applyFon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0" borderId="37" xfId="0" applyBorder="1" applyAlignment="1">
      <alignment horizontal="center" wrapText="1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9" fillId="8" borderId="0" xfId="0" applyFont="1" applyFill="1" applyAlignment="1">
      <alignment horizontal="center"/>
    </xf>
    <xf numFmtId="0" fontId="9" fillId="8" borderId="17" xfId="0" applyFont="1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17" xfId="0" applyFill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0" fillId="0" borderId="50" xfId="0" applyBorder="1" applyAlignment="1">
      <alignment horizontal="center"/>
    </xf>
    <xf numFmtId="0" fontId="5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0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1" fillId="6" borderId="17" xfId="0" applyFont="1" applyFill="1" applyBorder="1" applyAlignment="1">
      <alignment horizontal="center"/>
    </xf>
    <xf numFmtId="0" fontId="10" fillId="6" borderId="13" xfId="0" applyFont="1" applyFill="1" applyBorder="1" applyAlignment="1">
      <alignment horizontal="center"/>
    </xf>
    <xf numFmtId="0" fontId="10" fillId="8" borderId="13" xfId="0" applyFont="1" applyFill="1" applyBorder="1" applyAlignment="1">
      <alignment horizontal="center"/>
    </xf>
    <xf numFmtId="0" fontId="11" fillId="8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13" fillId="11" borderId="17" xfId="0" applyFont="1" applyFill="1" applyBorder="1" applyAlignment="1">
      <alignment horizontal="center"/>
    </xf>
    <xf numFmtId="0" fontId="13" fillId="9" borderId="13" xfId="0" applyFont="1" applyFill="1" applyBorder="1" applyAlignment="1">
      <alignment horizontal="center"/>
    </xf>
    <xf numFmtId="0" fontId="13" fillId="9" borderId="17" xfId="0" applyFont="1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8" borderId="13" xfId="0" applyFill="1" applyBorder="1" applyAlignment="1">
      <alignment horizontal="center"/>
    </xf>
    <xf numFmtId="0" fontId="13" fillId="10" borderId="0" xfId="0" applyFont="1" applyFill="1" applyAlignment="1">
      <alignment horizontal="center"/>
    </xf>
    <xf numFmtId="0" fontId="13" fillId="10" borderId="17" xfId="0" applyFont="1" applyFill="1" applyBorder="1" applyAlignment="1">
      <alignment horizontal="center"/>
    </xf>
    <xf numFmtId="0" fontId="13" fillId="11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1" fillId="5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8" borderId="0" xfId="0" applyFont="1" applyFill="1" applyAlignment="1">
      <alignment horizontal="center"/>
    </xf>
    <xf numFmtId="0" fontId="10" fillId="5" borderId="22" xfId="0" applyFont="1" applyFill="1" applyBorder="1" applyAlignment="1">
      <alignment horizontal="center"/>
    </xf>
    <xf numFmtId="0" fontId="0" fillId="12" borderId="41" xfId="0" applyFill="1" applyBorder="1" applyAlignment="1">
      <alignment horizontal="center"/>
    </xf>
    <xf numFmtId="0" fontId="0" fillId="12" borderId="4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ADCB0-6A71-4962-8005-F5291958324F}">
  <dimension ref="A1:J54"/>
  <sheetViews>
    <sheetView zoomScaleNormal="100" workbookViewId="0">
      <selection activeCell="E29" sqref="E29"/>
    </sheetView>
  </sheetViews>
  <sheetFormatPr defaultColWidth="11.42578125" defaultRowHeight="15"/>
  <cols>
    <col min="1" max="1" width="17.28515625" customWidth="1"/>
    <col min="3" max="3" width="10" customWidth="1"/>
    <col min="4" max="4" width="11.5703125" customWidth="1"/>
    <col min="5" max="5" width="40.7109375" customWidth="1"/>
    <col min="7" max="7" width="15.5703125" customWidth="1"/>
    <col min="8" max="8" width="15.42578125" customWidth="1"/>
  </cols>
  <sheetData>
    <row r="1" spans="1:9">
      <c r="A1" s="2" t="s">
        <v>0</v>
      </c>
    </row>
    <row r="2" spans="1:9" ht="17.25">
      <c r="A2" s="72" t="s">
        <v>1</v>
      </c>
      <c r="B2" s="77" t="s">
        <v>2</v>
      </c>
      <c r="C2" s="77" t="s">
        <v>3</v>
      </c>
      <c r="D2" s="78" t="s">
        <v>4</v>
      </c>
      <c r="E2" s="77" t="s">
        <v>5</v>
      </c>
      <c r="F2" s="77" t="s">
        <v>6</v>
      </c>
      <c r="G2" s="77" t="s">
        <v>7</v>
      </c>
      <c r="H2" s="77" t="s">
        <v>8</v>
      </c>
      <c r="I2" s="77" t="s">
        <v>9</v>
      </c>
    </row>
    <row r="3" spans="1:9" ht="17.25">
      <c r="A3" s="73">
        <v>1</v>
      </c>
      <c r="B3" s="75" t="s">
        <v>10</v>
      </c>
      <c r="C3" s="75">
        <v>4</v>
      </c>
      <c r="D3" s="76" t="s">
        <v>11</v>
      </c>
      <c r="E3" s="75">
        <v>1</v>
      </c>
      <c r="F3" s="75">
        <v>2</v>
      </c>
      <c r="G3" s="75">
        <v>4</v>
      </c>
      <c r="H3" s="75">
        <v>10</v>
      </c>
      <c r="I3" s="75">
        <v>1</v>
      </c>
    </row>
    <row r="4" spans="1:9" ht="17.25">
      <c r="A4" s="73">
        <v>2</v>
      </c>
      <c r="B4" s="75" t="s">
        <v>12</v>
      </c>
      <c r="C4" s="75">
        <v>1</v>
      </c>
      <c r="D4" s="76" t="s">
        <v>13</v>
      </c>
      <c r="E4" s="75">
        <v>2</v>
      </c>
      <c r="F4" s="75">
        <v>3</v>
      </c>
      <c r="G4" s="75">
        <v>6</v>
      </c>
      <c r="H4" s="75">
        <v>12</v>
      </c>
      <c r="I4" s="75">
        <v>2</v>
      </c>
    </row>
    <row r="5" spans="1:9" ht="17.25">
      <c r="A5" s="73">
        <v>3</v>
      </c>
      <c r="B5" s="75" t="s">
        <v>14</v>
      </c>
      <c r="C5" s="75">
        <v>3</v>
      </c>
      <c r="D5" s="76" t="s">
        <v>15</v>
      </c>
      <c r="E5" s="75">
        <v>1</v>
      </c>
      <c r="F5" s="75">
        <v>3</v>
      </c>
      <c r="G5" s="75">
        <v>5</v>
      </c>
      <c r="H5" s="75">
        <v>12</v>
      </c>
      <c r="I5" s="75">
        <v>2</v>
      </c>
    </row>
    <row r="6" spans="1:9" ht="17.25">
      <c r="A6" s="73">
        <v>4</v>
      </c>
      <c r="B6" s="75" t="s">
        <v>16</v>
      </c>
      <c r="C6" s="75">
        <v>2</v>
      </c>
      <c r="D6" s="76" t="s">
        <v>17</v>
      </c>
      <c r="E6" s="75">
        <v>2</v>
      </c>
      <c r="F6" s="75">
        <v>2</v>
      </c>
      <c r="G6" s="75">
        <v>5</v>
      </c>
      <c r="H6" s="75">
        <v>14</v>
      </c>
      <c r="I6" s="75">
        <v>2</v>
      </c>
    </row>
    <row r="7" spans="1:9" ht="17.25">
      <c r="A7" s="73">
        <v>5</v>
      </c>
      <c r="B7" s="75" t="s">
        <v>18</v>
      </c>
      <c r="C7" s="75">
        <v>3</v>
      </c>
      <c r="D7" s="76" t="s">
        <v>19</v>
      </c>
      <c r="E7" s="75">
        <v>1</v>
      </c>
      <c r="F7" s="75">
        <v>3</v>
      </c>
      <c r="G7" s="75">
        <v>4</v>
      </c>
      <c r="H7" s="75">
        <v>14</v>
      </c>
      <c r="I7" s="75">
        <v>2</v>
      </c>
    </row>
    <row r="8" spans="1:9" ht="17.25">
      <c r="A8" s="73">
        <v>6</v>
      </c>
      <c r="B8" s="75" t="s">
        <v>20</v>
      </c>
      <c r="C8" s="75">
        <v>4</v>
      </c>
      <c r="D8" s="76" t="s">
        <v>21</v>
      </c>
      <c r="E8" s="75">
        <v>2</v>
      </c>
      <c r="F8" s="75">
        <v>3</v>
      </c>
      <c r="G8" s="75">
        <v>5</v>
      </c>
      <c r="H8" s="75">
        <v>12</v>
      </c>
      <c r="I8" s="75">
        <v>3</v>
      </c>
    </row>
    <row r="9" spans="1:9" ht="17.25">
      <c r="A9" s="73">
        <v>7</v>
      </c>
      <c r="B9" s="75" t="s">
        <v>22</v>
      </c>
      <c r="C9" s="75">
        <v>3</v>
      </c>
      <c r="D9" s="76" t="s">
        <v>23</v>
      </c>
      <c r="E9" s="75">
        <v>2</v>
      </c>
      <c r="F9" s="75">
        <v>2</v>
      </c>
      <c r="G9" s="75">
        <v>4</v>
      </c>
      <c r="H9" s="75">
        <v>12</v>
      </c>
      <c r="I9" s="75">
        <v>2</v>
      </c>
    </row>
    <row r="10" spans="1:9" ht="17.25">
      <c r="A10" s="73">
        <v>8</v>
      </c>
      <c r="B10" s="75" t="s">
        <v>24</v>
      </c>
      <c r="C10" s="75">
        <v>4</v>
      </c>
      <c r="D10" s="76" t="s">
        <v>25</v>
      </c>
      <c r="E10" s="75">
        <v>1</v>
      </c>
      <c r="F10" s="75">
        <v>2</v>
      </c>
      <c r="G10" s="75">
        <v>5</v>
      </c>
      <c r="H10" s="75">
        <v>10</v>
      </c>
      <c r="I10" s="75">
        <v>2</v>
      </c>
    </row>
    <row r="12" spans="1:9">
      <c r="A12" s="2" t="s">
        <v>26</v>
      </c>
    </row>
    <row r="13" spans="1:9" ht="17.25">
      <c r="A13" s="72" t="s">
        <v>1</v>
      </c>
      <c r="B13" s="77" t="s">
        <v>2</v>
      </c>
      <c r="C13" s="77" t="s">
        <v>3</v>
      </c>
      <c r="D13" s="78" t="s">
        <v>4</v>
      </c>
      <c r="E13" s="77" t="s">
        <v>5</v>
      </c>
      <c r="F13" s="77" t="s">
        <v>6</v>
      </c>
      <c r="G13" s="77" t="s">
        <v>7</v>
      </c>
      <c r="H13" s="77" t="s">
        <v>8</v>
      </c>
      <c r="I13" s="77" t="s">
        <v>9</v>
      </c>
    </row>
    <row r="14" spans="1:9" ht="17.25">
      <c r="A14" s="73">
        <v>1</v>
      </c>
      <c r="B14" s="75" t="s">
        <v>10</v>
      </c>
      <c r="C14" s="75">
        <v>4</v>
      </c>
      <c r="D14" s="76" t="s">
        <v>11</v>
      </c>
      <c r="E14" s="75">
        <v>1</v>
      </c>
      <c r="F14" s="75">
        <v>2</v>
      </c>
      <c r="G14" s="75">
        <v>2</v>
      </c>
      <c r="H14" s="75">
        <v>10</v>
      </c>
      <c r="I14" s="75">
        <v>1</v>
      </c>
    </row>
    <row r="15" spans="1:9" ht="17.25">
      <c r="A15" s="73">
        <v>2</v>
      </c>
      <c r="B15" s="75" t="s">
        <v>12</v>
      </c>
      <c r="C15" s="75">
        <v>1</v>
      </c>
      <c r="D15" s="76" t="s">
        <v>13</v>
      </c>
      <c r="E15" s="75">
        <v>1</v>
      </c>
      <c r="F15" s="75">
        <v>2</v>
      </c>
      <c r="G15" s="75">
        <v>3</v>
      </c>
      <c r="H15" s="75">
        <v>12</v>
      </c>
      <c r="I15" s="75">
        <v>2</v>
      </c>
    </row>
    <row r="16" spans="1:9" ht="17.25">
      <c r="A16" s="73">
        <v>3</v>
      </c>
      <c r="B16" s="75" t="s">
        <v>14</v>
      </c>
      <c r="C16" s="75">
        <v>3</v>
      </c>
      <c r="D16" s="76" t="s">
        <v>15</v>
      </c>
      <c r="E16" s="75">
        <v>2</v>
      </c>
      <c r="F16" s="75">
        <v>3</v>
      </c>
      <c r="G16" s="75">
        <v>2</v>
      </c>
      <c r="H16" s="75">
        <v>10</v>
      </c>
      <c r="I16" s="75">
        <v>2</v>
      </c>
    </row>
    <row r="17" spans="1:9" ht="17.25">
      <c r="D17" s="1"/>
    </row>
    <row r="18" spans="1:9">
      <c r="A18" s="2" t="s">
        <v>27</v>
      </c>
    </row>
    <row r="19" spans="1:9" ht="17.25">
      <c r="A19" s="72" t="s">
        <v>1</v>
      </c>
      <c r="B19" s="77" t="s">
        <v>2</v>
      </c>
      <c r="C19" s="77" t="s">
        <v>3</v>
      </c>
      <c r="D19" s="78" t="s">
        <v>4</v>
      </c>
      <c r="E19" s="77" t="s">
        <v>5</v>
      </c>
      <c r="F19" s="77" t="s">
        <v>6</v>
      </c>
      <c r="G19" s="77" t="s">
        <v>7</v>
      </c>
      <c r="H19" s="77" t="s">
        <v>8</v>
      </c>
      <c r="I19" s="77" t="s">
        <v>9</v>
      </c>
    </row>
    <row r="20" spans="1:9" ht="17.25">
      <c r="A20" s="73">
        <v>1</v>
      </c>
      <c r="B20" s="75" t="s">
        <v>10</v>
      </c>
      <c r="C20" s="75">
        <v>4</v>
      </c>
      <c r="D20" s="76" t="s">
        <v>11</v>
      </c>
      <c r="E20" s="75">
        <v>1</v>
      </c>
      <c r="F20" s="75">
        <v>2</v>
      </c>
      <c r="G20" s="75">
        <v>6</v>
      </c>
      <c r="H20" s="75">
        <v>10</v>
      </c>
      <c r="I20" s="75">
        <v>1</v>
      </c>
    </row>
    <row r="21" spans="1:9" ht="17.25">
      <c r="A21" s="73">
        <v>4</v>
      </c>
      <c r="B21" s="75" t="s">
        <v>16</v>
      </c>
      <c r="C21" s="75">
        <v>2</v>
      </c>
      <c r="D21" s="76" t="s">
        <v>17</v>
      </c>
      <c r="E21" s="75">
        <v>2</v>
      </c>
      <c r="F21" s="75">
        <v>2</v>
      </c>
      <c r="G21" s="75">
        <v>8</v>
      </c>
      <c r="H21" s="75">
        <v>12</v>
      </c>
      <c r="I21" s="75">
        <v>2</v>
      </c>
    </row>
    <row r="22" spans="1:9" ht="17.25">
      <c r="A22" s="73">
        <v>5</v>
      </c>
      <c r="B22" s="75" t="s">
        <v>18</v>
      </c>
      <c r="C22" s="75">
        <v>3</v>
      </c>
      <c r="D22" s="76" t="s">
        <v>19</v>
      </c>
      <c r="E22" s="75">
        <v>3</v>
      </c>
      <c r="F22" s="75">
        <v>2</v>
      </c>
      <c r="G22" s="75">
        <v>6</v>
      </c>
      <c r="H22" s="75">
        <v>14</v>
      </c>
      <c r="I22" s="75">
        <v>2</v>
      </c>
    </row>
    <row r="23" spans="1:9" ht="17.25">
      <c r="A23" s="73">
        <v>6</v>
      </c>
      <c r="B23" s="75" t="s">
        <v>20</v>
      </c>
      <c r="C23" s="75">
        <v>4</v>
      </c>
      <c r="D23" s="76" t="s">
        <v>21</v>
      </c>
      <c r="E23" s="75">
        <v>2</v>
      </c>
      <c r="F23" s="75">
        <v>3</v>
      </c>
      <c r="G23" s="75">
        <v>8</v>
      </c>
      <c r="H23" s="75">
        <v>12</v>
      </c>
      <c r="I23" s="75">
        <v>2</v>
      </c>
    </row>
    <row r="24" spans="1:9" ht="17.25">
      <c r="D24" s="1"/>
    </row>
    <row r="25" spans="1:9" ht="17.25">
      <c r="A25" s="2" t="s">
        <v>28</v>
      </c>
      <c r="D25" s="1"/>
    </row>
    <row r="26" spans="1:9" ht="17.25">
      <c r="A26" s="72" t="s">
        <v>1</v>
      </c>
      <c r="B26" s="77" t="s">
        <v>2</v>
      </c>
      <c r="C26" s="77" t="s">
        <v>3</v>
      </c>
      <c r="D26" s="78" t="s">
        <v>4</v>
      </c>
      <c r="E26" s="77" t="s">
        <v>5</v>
      </c>
      <c r="F26" s="77" t="s">
        <v>6</v>
      </c>
      <c r="G26" s="77" t="s">
        <v>7</v>
      </c>
      <c r="H26" s="77" t="s">
        <v>8</v>
      </c>
      <c r="I26" s="77" t="s">
        <v>9</v>
      </c>
    </row>
    <row r="27" spans="1:9" ht="17.25">
      <c r="A27" s="72">
        <v>1</v>
      </c>
      <c r="B27" s="75" t="s">
        <v>10</v>
      </c>
      <c r="C27" s="75">
        <v>4</v>
      </c>
      <c r="D27" s="76" t="s">
        <v>11</v>
      </c>
      <c r="E27" s="75">
        <v>1</v>
      </c>
      <c r="F27" s="75">
        <v>2</v>
      </c>
      <c r="G27" s="75">
        <v>5</v>
      </c>
      <c r="H27" s="75">
        <v>12</v>
      </c>
      <c r="I27" s="75">
        <v>1</v>
      </c>
    </row>
    <row r="28" spans="1:9" ht="17.25">
      <c r="A28" s="72">
        <v>7</v>
      </c>
      <c r="B28" s="75" t="s">
        <v>22</v>
      </c>
      <c r="C28" s="75">
        <v>3</v>
      </c>
      <c r="D28" s="76" t="s">
        <v>23</v>
      </c>
      <c r="E28" s="75">
        <v>2</v>
      </c>
      <c r="F28" s="75">
        <v>2</v>
      </c>
      <c r="G28" s="75">
        <v>7</v>
      </c>
      <c r="H28" s="75">
        <v>14</v>
      </c>
      <c r="I28" s="75">
        <v>2</v>
      </c>
    </row>
    <row r="29" spans="1:9" ht="17.25">
      <c r="A29" s="72">
        <v>8</v>
      </c>
      <c r="B29" s="75" t="s">
        <v>24</v>
      </c>
      <c r="C29" s="75">
        <v>4</v>
      </c>
      <c r="D29" s="76" t="s">
        <v>25</v>
      </c>
      <c r="E29" s="75">
        <v>1</v>
      </c>
      <c r="F29" s="75">
        <v>3</v>
      </c>
      <c r="G29" s="75">
        <v>5</v>
      </c>
      <c r="H29" s="75">
        <v>14</v>
      </c>
      <c r="I29" s="75">
        <v>2</v>
      </c>
    </row>
    <row r="32" spans="1:9">
      <c r="A32" s="2" t="s">
        <v>29</v>
      </c>
    </row>
    <row r="33" spans="1:10" ht="17.25">
      <c r="A33" s="73" t="s">
        <v>1</v>
      </c>
      <c r="B33" s="79" t="s">
        <v>2</v>
      </c>
      <c r="C33" s="73" t="s">
        <v>30</v>
      </c>
      <c r="D33" s="80" t="s">
        <v>3</v>
      </c>
      <c r="E33" s="74" t="s">
        <v>4</v>
      </c>
      <c r="F33" s="73" t="s">
        <v>5</v>
      </c>
      <c r="G33" s="73" t="s">
        <v>6</v>
      </c>
      <c r="H33" s="73" t="s">
        <v>7</v>
      </c>
      <c r="I33" s="73" t="s">
        <v>8</v>
      </c>
      <c r="J33" s="73" t="s">
        <v>9</v>
      </c>
    </row>
    <row r="34" spans="1:10" ht="17.25">
      <c r="A34" s="73">
        <v>1</v>
      </c>
      <c r="B34" s="81" t="s">
        <v>10</v>
      </c>
      <c r="C34" s="82" t="s">
        <v>31</v>
      </c>
      <c r="D34" s="83">
        <v>4</v>
      </c>
      <c r="E34" s="76" t="s">
        <v>11</v>
      </c>
      <c r="F34" s="75">
        <f>SUM(E20,E27,E14,E3)</f>
        <v>4</v>
      </c>
      <c r="G34" s="75">
        <f>SUM(F27,F20,F14,F3)</f>
        <v>8</v>
      </c>
      <c r="H34" s="75">
        <f>SUM(G27,G20,G14,G3)</f>
        <v>17</v>
      </c>
      <c r="I34" s="75">
        <f>SUM(H27,H20,H14,H3)</f>
        <v>42</v>
      </c>
      <c r="J34" s="75">
        <f>SUM(I27,I20,I14,)</f>
        <v>3</v>
      </c>
    </row>
    <row r="35" spans="1:10" ht="17.25">
      <c r="A35" s="73">
        <v>2</v>
      </c>
      <c r="B35" s="81" t="s">
        <v>12</v>
      </c>
      <c r="C35" s="75" t="s">
        <v>32</v>
      </c>
      <c r="D35" s="83">
        <v>1</v>
      </c>
      <c r="E35" s="76" t="s">
        <v>13</v>
      </c>
      <c r="F35" s="75">
        <f>SUM(E4,E15)</f>
        <v>3</v>
      </c>
      <c r="G35" s="75">
        <f>SUM(F4,F15)</f>
        <v>5</v>
      </c>
      <c r="H35" s="75">
        <f>SUM(G4,G15)</f>
        <v>9</v>
      </c>
      <c r="I35" s="75">
        <f>SUM(H4,H15)</f>
        <v>24</v>
      </c>
      <c r="J35" s="75">
        <f>SUM(I4,I15)</f>
        <v>4</v>
      </c>
    </row>
    <row r="36" spans="1:10" ht="17.25">
      <c r="A36" s="73">
        <v>3</v>
      </c>
      <c r="B36" s="81" t="s">
        <v>14</v>
      </c>
      <c r="C36" s="75" t="s">
        <v>33</v>
      </c>
      <c r="D36" s="83">
        <v>3</v>
      </c>
      <c r="E36" s="76" t="s">
        <v>15</v>
      </c>
      <c r="F36" s="75">
        <f>SUM(E5,E16)</f>
        <v>3</v>
      </c>
      <c r="G36" s="75">
        <f>SUM(F5,F16)</f>
        <v>6</v>
      </c>
      <c r="H36" s="75">
        <f>SUM(G5,G16)</f>
        <v>7</v>
      </c>
      <c r="I36" s="75">
        <f>SUM(H5,H16)</f>
        <v>22</v>
      </c>
      <c r="J36" s="75">
        <f>SUM(I5,I16)</f>
        <v>4</v>
      </c>
    </row>
    <row r="37" spans="1:10" ht="17.25">
      <c r="A37" s="73">
        <v>4</v>
      </c>
      <c r="B37" s="81" t="s">
        <v>16</v>
      </c>
      <c r="C37" s="75" t="s">
        <v>34</v>
      </c>
      <c r="D37" s="83">
        <v>2</v>
      </c>
      <c r="E37" s="76" t="s">
        <v>17</v>
      </c>
      <c r="F37" s="75">
        <f>SUM(E21,E6)</f>
        <v>4</v>
      </c>
      <c r="G37" s="75">
        <f>SUM(F21,F6)</f>
        <v>4</v>
      </c>
      <c r="H37" s="75">
        <f>SUM(G21,G6)</f>
        <v>13</v>
      </c>
      <c r="I37" s="75">
        <f>SUM(H21,H6)</f>
        <v>26</v>
      </c>
      <c r="J37" s="75">
        <f>SUM(I21,I6)</f>
        <v>4</v>
      </c>
    </row>
    <row r="38" spans="1:10" ht="17.25">
      <c r="A38" s="73">
        <v>5</v>
      </c>
      <c r="B38" s="81" t="s">
        <v>18</v>
      </c>
      <c r="C38" s="75" t="s">
        <v>35</v>
      </c>
      <c r="D38" s="83">
        <v>3</v>
      </c>
      <c r="E38" s="76" t="s">
        <v>19</v>
      </c>
      <c r="F38" s="75">
        <f>SUM(E22,E7)</f>
        <v>4</v>
      </c>
      <c r="G38" s="75">
        <f>SUM(F22,F7)</f>
        <v>5</v>
      </c>
      <c r="H38" s="75">
        <f>SUM(G22,G7)</f>
        <v>10</v>
      </c>
      <c r="I38" s="75">
        <f>SUM(H22,H7)</f>
        <v>28</v>
      </c>
      <c r="J38" s="75">
        <f>SUM(I22,I7)</f>
        <v>4</v>
      </c>
    </row>
    <row r="39" spans="1:10" ht="17.25">
      <c r="A39" s="73">
        <v>6</v>
      </c>
      <c r="B39" s="81" t="s">
        <v>20</v>
      </c>
      <c r="C39" s="75" t="s">
        <v>36</v>
      </c>
      <c r="D39" s="83">
        <v>4</v>
      </c>
      <c r="E39" s="76" t="s">
        <v>21</v>
      </c>
      <c r="F39" s="75">
        <f>SUM(E23,E8)</f>
        <v>4</v>
      </c>
      <c r="G39" s="75">
        <f>SUM(F23,F8)</f>
        <v>6</v>
      </c>
      <c r="H39" s="75">
        <f>SUM(G23,G8)</f>
        <v>13</v>
      </c>
      <c r="I39" s="75">
        <f>SUM(H23,H8)</f>
        <v>24</v>
      </c>
      <c r="J39" s="75">
        <f>SUM(I23,I8)</f>
        <v>5</v>
      </c>
    </row>
    <row r="40" spans="1:10" ht="17.25">
      <c r="A40" s="73">
        <v>7</v>
      </c>
      <c r="B40" s="81" t="s">
        <v>22</v>
      </c>
      <c r="C40" s="75" t="s">
        <v>37</v>
      </c>
      <c r="D40" s="83">
        <v>3</v>
      </c>
      <c r="E40" s="76" t="s">
        <v>23</v>
      </c>
      <c r="F40" s="75">
        <f>SUM(E28,E9)</f>
        <v>4</v>
      </c>
      <c r="G40" s="75">
        <f>SUM(F28,F9)</f>
        <v>4</v>
      </c>
      <c r="H40" s="75">
        <f>SUM(G28,G9)</f>
        <v>11</v>
      </c>
      <c r="I40" s="75">
        <f>SUM(H28,H9)</f>
        <v>26</v>
      </c>
      <c r="J40" s="75">
        <f>SUM(I28,I9)</f>
        <v>4</v>
      </c>
    </row>
    <row r="41" spans="1:10" ht="17.25">
      <c r="A41" s="73">
        <v>8</v>
      </c>
      <c r="B41" s="81" t="s">
        <v>24</v>
      </c>
      <c r="C41" s="75" t="s">
        <v>38</v>
      </c>
      <c r="D41" s="83">
        <v>4</v>
      </c>
      <c r="E41" s="76" t="s">
        <v>25</v>
      </c>
      <c r="F41" s="75">
        <f>SUM(E29,E10)</f>
        <v>2</v>
      </c>
      <c r="G41" s="75">
        <f>SUM(F29,F10)</f>
        <v>5</v>
      </c>
      <c r="H41" s="75">
        <f>SUM(G29,G10)</f>
        <v>10</v>
      </c>
      <c r="I41" s="75">
        <f>SUM(H29,H10)</f>
        <v>24</v>
      </c>
      <c r="J41" s="75">
        <f>SUM(I29,I10)</f>
        <v>4</v>
      </c>
    </row>
    <row r="43" spans="1:10">
      <c r="H43" s="2" t="s">
        <v>39</v>
      </c>
      <c r="I43" s="2">
        <f>SUM(F34:J41)</f>
        <v>409</v>
      </c>
    </row>
    <row r="45" spans="1:10">
      <c r="A45" s="2" t="s">
        <v>40</v>
      </c>
    </row>
    <row r="46" spans="1:10">
      <c r="A46" s="24" t="s">
        <v>30</v>
      </c>
      <c r="B46" s="24" t="s">
        <v>1</v>
      </c>
      <c r="C46" s="25" t="s">
        <v>3</v>
      </c>
      <c r="D46" s="26" t="s">
        <v>5</v>
      </c>
      <c r="E46" s="26" t="s">
        <v>6</v>
      </c>
      <c r="F46" s="26" t="s">
        <v>7</v>
      </c>
      <c r="G46" s="26" t="s">
        <v>41</v>
      </c>
      <c r="H46" s="26" t="s">
        <v>9</v>
      </c>
    </row>
    <row r="47" spans="1:10">
      <c r="A47" s="24" t="s">
        <v>42</v>
      </c>
      <c r="B47" s="24">
        <v>2</v>
      </c>
      <c r="C47" s="25">
        <v>1</v>
      </c>
      <c r="D47" s="26">
        <f>F35</f>
        <v>3</v>
      </c>
      <c r="E47" s="26">
        <f>G35</f>
        <v>5</v>
      </c>
      <c r="F47" s="26">
        <f>H35</f>
        <v>9</v>
      </c>
      <c r="G47" s="26">
        <f>I35</f>
        <v>24</v>
      </c>
      <c r="H47" s="26">
        <f>J35</f>
        <v>4</v>
      </c>
    </row>
    <row r="48" spans="1:10">
      <c r="A48" s="24" t="s">
        <v>34</v>
      </c>
      <c r="B48" s="24">
        <v>4</v>
      </c>
      <c r="C48" s="25">
        <v>2</v>
      </c>
      <c r="D48" s="26">
        <f>F37</f>
        <v>4</v>
      </c>
      <c r="E48" s="26">
        <f>G37</f>
        <v>4</v>
      </c>
      <c r="F48" s="26">
        <f>H37</f>
        <v>13</v>
      </c>
      <c r="G48" s="26">
        <f>I37</f>
        <v>26</v>
      </c>
      <c r="H48" s="26">
        <f>J37</f>
        <v>4</v>
      </c>
    </row>
    <row r="49" spans="1:8">
      <c r="A49" s="24" t="s">
        <v>33</v>
      </c>
      <c r="B49" s="24">
        <v>3</v>
      </c>
      <c r="C49" s="25">
        <v>3</v>
      </c>
      <c r="D49" s="26">
        <f>F36</f>
        <v>3</v>
      </c>
      <c r="E49" s="26">
        <f>G36</f>
        <v>6</v>
      </c>
      <c r="F49" s="26">
        <f>H36</f>
        <v>7</v>
      </c>
      <c r="G49" s="26">
        <f>I36</f>
        <v>22</v>
      </c>
      <c r="H49" s="26">
        <f>J36</f>
        <v>4</v>
      </c>
    </row>
    <row r="50" spans="1:8">
      <c r="A50" s="24" t="s">
        <v>35</v>
      </c>
      <c r="B50" s="24">
        <v>5</v>
      </c>
      <c r="C50" s="25">
        <v>3</v>
      </c>
      <c r="D50" s="24">
        <f>F38</f>
        <v>4</v>
      </c>
      <c r="E50" s="24">
        <f>G38</f>
        <v>5</v>
      </c>
      <c r="F50" s="24">
        <f>H38</f>
        <v>10</v>
      </c>
      <c r="G50" s="24">
        <f>I38</f>
        <v>28</v>
      </c>
      <c r="H50" s="24">
        <f>J38</f>
        <v>4</v>
      </c>
    </row>
    <row r="51" spans="1:8">
      <c r="A51" s="24" t="s">
        <v>37</v>
      </c>
      <c r="B51" s="24">
        <v>7</v>
      </c>
      <c r="C51" s="25">
        <v>3</v>
      </c>
      <c r="D51" s="24">
        <f>F40</f>
        <v>4</v>
      </c>
      <c r="E51" s="24">
        <f>G40</f>
        <v>4</v>
      </c>
      <c r="F51" s="24">
        <f>H40</f>
        <v>11</v>
      </c>
      <c r="G51" s="24">
        <f>I40</f>
        <v>26</v>
      </c>
      <c r="H51" s="24">
        <f>J40</f>
        <v>4</v>
      </c>
    </row>
    <row r="52" spans="1:8">
      <c r="A52" s="24" t="s">
        <v>31</v>
      </c>
      <c r="B52" s="24">
        <v>1</v>
      </c>
      <c r="C52" s="25">
        <v>4</v>
      </c>
      <c r="D52" s="24">
        <f>F34</f>
        <v>4</v>
      </c>
      <c r="E52" s="24">
        <f>G34</f>
        <v>8</v>
      </c>
      <c r="F52" s="24">
        <f>H34</f>
        <v>17</v>
      </c>
      <c r="G52" s="24">
        <f>I34</f>
        <v>42</v>
      </c>
      <c r="H52" s="24">
        <f>J34</f>
        <v>3</v>
      </c>
    </row>
    <row r="53" spans="1:8">
      <c r="A53" s="24" t="s">
        <v>36</v>
      </c>
      <c r="B53" s="24">
        <v>6</v>
      </c>
      <c r="C53" s="25">
        <v>4</v>
      </c>
      <c r="D53" s="24">
        <f>F39</f>
        <v>4</v>
      </c>
      <c r="E53" s="24">
        <f>G39</f>
        <v>6</v>
      </c>
      <c r="F53" s="24">
        <f>H39</f>
        <v>13</v>
      </c>
      <c r="G53" s="24">
        <f>I39</f>
        <v>24</v>
      </c>
      <c r="H53" s="24">
        <f>J39</f>
        <v>5</v>
      </c>
    </row>
    <row r="54" spans="1:8">
      <c r="A54" s="24" t="s">
        <v>38</v>
      </c>
      <c r="B54" s="24">
        <v>8</v>
      </c>
      <c r="C54" s="25">
        <v>4</v>
      </c>
      <c r="D54" s="24">
        <f>F41</f>
        <v>2</v>
      </c>
      <c r="E54" s="24">
        <f>G41</f>
        <v>5</v>
      </c>
      <c r="F54" s="24">
        <f>H41</f>
        <v>10</v>
      </c>
      <c r="G54" s="24">
        <f>I41</f>
        <v>24</v>
      </c>
      <c r="H54" s="24">
        <f>J41</f>
        <v>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AEB5C-F7DD-49B8-A4DF-0E3F9D983495}">
  <dimension ref="A1:CK43"/>
  <sheetViews>
    <sheetView topLeftCell="Z1" zoomScale="85" zoomScaleNormal="85" workbookViewId="0">
      <selection activeCell="AF9" sqref="AF9"/>
    </sheetView>
  </sheetViews>
  <sheetFormatPr defaultColWidth="11.42578125" defaultRowHeight="15"/>
  <cols>
    <col min="1" max="1" width="14.7109375" customWidth="1"/>
    <col min="2" max="2" width="18.85546875" customWidth="1"/>
    <col min="4" max="4" width="17.42578125" customWidth="1"/>
    <col min="28" max="28" width="11.85546875" customWidth="1"/>
    <col min="34" max="34" width="14.85546875" customWidth="1"/>
  </cols>
  <sheetData>
    <row r="1" spans="2:65">
      <c r="O1" t="s">
        <v>43</v>
      </c>
      <c r="P1" t="s">
        <v>44</v>
      </c>
      <c r="Q1" t="s">
        <v>43</v>
      </c>
      <c r="R1" t="s">
        <v>45</v>
      </c>
      <c r="S1" t="s">
        <v>44</v>
      </c>
      <c r="T1" t="s">
        <v>46</v>
      </c>
      <c r="U1" t="s">
        <v>47</v>
      </c>
      <c r="V1" t="s">
        <v>46</v>
      </c>
      <c r="W1" t="s">
        <v>48</v>
      </c>
      <c r="X1" t="s">
        <v>48</v>
      </c>
    </row>
    <row r="2" spans="2:65">
      <c r="O2" t="s">
        <v>44</v>
      </c>
      <c r="P2" t="s">
        <v>43</v>
      </c>
      <c r="Q2" t="s">
        <v>45</v>
      </c>
      <c r="R2" t="s">
        <v>43</v>
      </c>
      <c r="S2" t="s">
        <v>45</v>
      </c>
      <c r="T2" t="s">
        <v>47</v>
      </c>
      <c r="U2" t="s">
        <v>48</v>
      </c>
      <c r="V2" t="s">
        <v>48</v>
      </c>
      <c r="W2" t="s">
        <v>46</v>
      </c>
      <c r="X2" t="s">
        <v>46</v>
      </c>
    </row>
    <row r="3" spans="2:65">
      <c r="O3" t="s">
        <v>45</v>
      </c>
      <c r="P3" t="s">
        <v>45</v>
      </c>
      <c r="Q3" t="s">
        <v>44</v>
      </c>
      <c r="R3" t="s">
        <v>44</v>
      </c>
      <c r="S3" t="s">
        <v>43</v>
      </c>
      <c r="T3" t="s">
        <v>48</v>
      </c>
      <c r="U3" t="s">
        <v>46</v>
      </c>
      <c r="V3" t="s">
        <v>47</v>
      </c>
      <c r="W3" t="s">
        <v>47</v>
      </c>
      <c r="X3" t="s">
        <v>47</v>
      </c>
    </row>
    <row r="4" spans="2:65">
      <c r="B4" s="3" t="s">
        <v>49</v>
      </c>
    </row>
    <row r="5" spans="2:65">
      <c r="B5" s="4" t="s">
        <v>50</v>
      </c>
      <c r="D5" s="89"/>
      <c r="E5" s="84" t="s">
        <v>51</v>
      </c>
      <c r="F5" s="84"/>
      <c r="G5" s="84"/>
      <c r="H5" s="84"/>
      <c r="I5" s="84"/>
      <c r="J5" s="85" t="s">
        <v>52</v>
      </c>
      <c r="K5" s="84"/>
      <c r="L5" s="84"/>
      <c r="M5" s="84"/>
      <c r="N5" s="84"/>
      <c r="O5" s="85" t="s">
        <v>53</v>
      </c>
      <c r="P5" s="84"/>
      <c r="Q5" s="84"/>
      <c r="R5" s="84"/>
      <c r="S5" s="84"/>
      <c r="T5" s="86" t="s">
        <v>54</v>
      </c>
      <c r="U5" s="87"/>
      <c r="V5" s="87"/>
      <c r="W5" s="87"/>
      <c r="X5" s="88"/>
      <c r="AB5" s="33" t="s">
        <v>55</v>
      </c>
      <c r="AC5" s="34" t="s">
        <v>56</v>
      </c>
      <c r="AD5" s="35" t="s">
        <v>57</v>
      </c>
      <c r="AF5" s="75"/>
      <c r="AG5" s="148" t="s">
        <v>58</v>
      </c>
      <c r="AH5" s="148" t="s">
        <v>59</v>
      </c>
      <c r="AI5" s="149" t="s">
        <v>60</v>
      </c>
      <c r="AJ5" s="149"/>
      <c r="AK5" s="149"/>
      <c r="AL5" s="148" t="s">
        <v>61</v>
      </c>
    </row>
    <row r="6" spans="2:65">
      <c r="B6" s="29" t="s">
        <v>62</v>
      </c>
      <c r="D6" s="90"/>
      <c r="E6" s="10" t="s">
        <v>5</v>
      </c>
      <c r="F6" s="7" t="s">
        <v>63</v>
      </c>
      <c r="G6" s="7" t="s">
        <v>7</v>
      </c>
      <c r="H6" s="7" t="s">
        <v>41</v>
      </c>
      <c r="I6" s="8" t="s">
        <v>9</v>
      </c>
      <c r="J6" s="6" t="s">
        <v>5</v>
      </c>
      <c r="K6" s="7" t="s">
        <v>63</v>
      </c>
      <c r="L6" s="7" t="s">
        <v>7</v>
      </c>
      <c r="M6" s="7" t="s">
        <v>41</v>
      </c>
      <c r="N6" s="9" t="s">
        <v>9</v>
      </c>
      <c r="O6" s="10" t="s">
        <v>5</v>
      </c>
      <c r="P6" s="7" t="s">
        <v>63</v>
      </c>
      <c r="Q6" s="7" t="s">
        <v>7</v>
      </c>
      <c r="R6" s="7" t="s">
        <v>41</v>
      </c>
      <c r="S6" s="8" t="s">
        <v>9</v>
      </c>
      <c r="T6" s="69" t="s">
        <v>5</v>
      </c>
      <c r="U6" s="70" t="s">
        <v>63</v>
      </c>
      <c r="V6" s="70" t="s">
        <v>7</v>
      </c>
      <c r="W6" s="70" t="s">
        <v>41</v>
      </c>
      <c r="X6" s="71" t="s">
        <v>9</v>
      </c>
      <c r="Y6" s="27" t="s">
        <v>64</v>
      </c>
      <c r="AB6" s="36" t="s">
        <v>65</v>
      </c>
      <c r="AC6" s="19">
        <v>77</v>
      </c>
      <c r="AD6" s="37">
        <f>(((E7+O7+P7+T7+U7+F7+J7+K7)*50)/2)+(((G7+L7+Q7+V7)*40)/2)+(((H7+M7+R7+W7)*30)/2)+(((I7+N7+S7+X7)*25)/2)</f>
        <v>2605</v>
      </c>
      <c r="AF6" s="148" t="s">
        <v>30</v>
      </c>
      <c r="AG6" s="75" t="s">
        <v>66</v>
      </c>
      <c r="AH6" s="75" t="s">
        <v>67</v>
      </c>
      <c r="AI6" s="75" t="s">
        <v>68</v>
      </c>
      <c r="AJ6" s="75" t="s">
        <v>69</v>
      </c>
      <c r="AK6" s="75" t="s">
        <v>70</v>
      </c>
      <c r="AL6" s="75" t="s">
        <v>71</v>
      </c>
    </row>
    <row r="7" spans="2:65">
      <c r="B7" s="30" t="s">
        <v>72</v>
      </c>
      <c r="D7" s="46" t="s">
        <v>50</v>
      </c>
      <c r="E7" s="11">
        <f>'Estimacion de tiempo'!F35</f>
        <v>3</v>
      </c>
      <c r="F7" s="12"/>
      <c r="G7" s="12"/>
      <c r="H7" s="12">
        <f>'Estimacion de tiempo'!I35</f>
        <v>24</v>
      </c>
      <c r="I7" s="13"/>
      <c r="J7" s="14"/>
      <c r="K7" s="12"/>
      <c r="L7" s="12"/>
      <c r="M7" s="12">
        <f>'Estimacion de tiempo'!$I$37</f>
        <v>26</v>
      </c>
      <c r="N7" s="13"/>
      <c r="O7" s="54">
        <f>'Estimacion de tiempo'!D49</f>
        <v>3</v>
      </c>
      <c r="P7" s="55">
        <f>'Estimacion de tiempo'!E50</f>
        <v>5</v>
      </c>
      <c r="Q7" s="55">
        <f>'Estimacion de tiempo'!F49</f>
        <v>7</v>
      </c>
      <c r="R7" s="55">
        <f>'Estimacion de tiempo'!G51</f>
        <v>26</v>
      </c>
      <c r="S7" s="63">
        <f>'Estimacion de tiempo'!H49</f>
        <v>4</v>
      </c>
      <c r="T7" s="66">
        <f>'Estimacion de tiempo'!D52</f>
        <v>4</v>
      </c>
      <c r="U7" s="67">
        <f>'Estimacion de tiempo'!E53</f>
        <v>6</v>
      </c>
      <c r="V7" s="67">
        <f>'Estimacion de tiempo'!F52</f>
        <v>17</v>
      </c>
      <c r="W7" s="67">
        <f>'Estimacion de tiempo'!G54</f>
        <v>24</v>
      </c>
      <c r="X7" s="68">
        <f>'Estimacion de tiempo'!H54</f>
        <v>4</v>
      </c>
      <c r="Y7" s="27">
        <f>SUM(E7:X7)</f>
        <v>153</v>
      </c>
      <c r="AB7" s="36" t="s">
        <v>73</v>
      </c>
      <c r="AC7" s="19">
        <v>76</v>
      </c>
      <c r="AD7" s="37">
        <f>(((E7+O7+P7+T7+U7+F7+J7+K7)*50)/2)+(((G7+L7+Q7+V7)*40)/2)+(((H7+M7+R7+W7)*30)/2)+(((I7+N7+S7+X7)*25)/2)</f>
        <v>2605</v>
      </c>
      <c r="AF7" s="148" t="s">
        <v>74</v>
      </c>
      <c r="AG7" s="75">
        <v>1000</v>
      </c>
      <c r="AH7" s="75">
        <v>1580</v>
      </c>
      <c r="AI7" s="75">
        <v>1800</v>
      </c>
      <c r="AJ7" s="75">
        <v>5000</v>
      </c>
      <c r="AK7" s="75">
        <v>6050</v>
      </c>
      <c r="AL7" s="75">
        <v>800</v>
      </c>
    </row>
    <row r="8" spans="2:65">
      <c r="D8" s="5" t="s">
        <v>62</v>
      </c>
      <c r="E8" s="15"/>
      <c r="F8" s="16">
        <f>'Estimacion de tiempo'!G35</f>
        <v>5</v>
      </c>
      <c r="G8" s="16"/>
      <c r="H8" s="16"/>
      <c r="I8" s="17">
        <f>'Estimacion de tiempo'!J35</f>
        <v>4</v>
      </c>
      <c r="J8" s="18"/>
      <c r="K8" s="16">
        <f>'Estimacion de tiempo'!G37</f>
        <v>4</v>
      </c>
      <c r="L8" s="16"/>
      <c r="M8" s="16"/>
      <c r="N8" s="17">
        <f>'Estimacion de tiempo'!J37</f>
        <v>4</v>
      </c>
      <c r="O8" s="56">
        <f>'Estimacion de tiempo'!D50</f>
        <v>4</v>
      </c>
      <c r="P8" s="19">
        <f>'Estimacion de tiempo'!E49</f>
        <v>6</v>
      </c>
      <c r="Q8" s="19">
        <f>'Estimacion de tiempo'!F51</f>
        <v>11</v>
      </c>
      <c r="R8" s="19">
        <f>'Estimacion de tiempo'!G49</f>
        <v>22</v>
      </c>
      <c r="S8" s="64">
        <f>'Estimacion de tiempo'!H50</f>
        <v>4</v>
      </c>
      <c r="T8" s="18">
        <f>'Estimacion de tiempo'!D53</f>
        <v>4</v>
      </c>
      <c r="U8" s="15">
        <f>'Estimacion de tiempo'!E54</f>
        <v>5</v>
      </c>
      <c r="V8" s="15">
        <f>'Estimacion de tiempo'!F54</f>
        <v>10</v>
      </c>
      <c r="W8" s="15">
        <f>'Estimacion de tiempo'!G52</f>
        <v>42</v>
      </c>
      <c r="X8" s="60">
        <f>'Estimacion de tiempo'!H52</f>
        <v>3</v>
      </c>
      <c r="Y8" s="27">
        <f>SUM(E8:X8)</f>
        <v>128</v>
      </c>
      <c r="AB8" s="36" t="s">
        <v>75</v>
      </c>
      <c r="AC8" s="19">
        <v>64</v>
      </c>
      <c r="AD8" s="37">
        <f>(((E8+O8+P8+T8+U8+F8+J8+K8)*50)/2)+(((G8+L8+Q8+V8)*40)/2)+(((H8+M8+R8+W8)*30)/2)+(((I8+N8+S8+X8)*25)/2)</f>
        <v>2267.5</v>
      </c>
      <c r="AF8" s="148" t="s">
        <v>76</v>
      </c>
      <c r="AG8" s="75" t="s">
        <v>77</v>
      </c>
      <c r="AH8" s="75" t="s">
        <v>78</v>
      </c>
      <c r="AI8" s="75" t="s">
        <v>79</v>
      </c>
      <c r="AJ8" s="75" t="s">
        <v>79</v>
      </c>
      <c r="AK8" s="75" t="s">
        <v>80</v>
      </c>
      <c r="AL8" s="75" t="s">
        <v>79</v>
      </c>
    </row>
    <row r="9" spans="2:65">
      <c r="D9" s="5" t="s">
        <v>72</v>
      </c>
      <c r="E9" s="44"/>
      <c r="F9" s="50"/>
      <c r="G9" s="50">
        <f>'Estimacion de tiempo'!H35</f>
        <v>9</v>
      </c>
      <c r="H9" s="50"/>
      <c r="I9" s="51"/>
      <c r="J9" s="52">
        <f>'Estimacion de tiempo'!F37</f>
        <v>4</v>
      </c>
      <c r="K9" s="53"/>
      <c r="L9" s="53">
        <f>'Estimacion de tiempo'!H37</f>
        <v>13</v>
      </c>
      <c r="M9" s="53"/>
      <c r="N9" s="59"/>
      <c r="O9" s="57">
        <f>'Estimacion de tiempo'!D51</f>
        <v>4</v>
      </c>
      <c r="P9" s="58">
        <f>'Estimacion de tiempo'!E51</f>
        <v>4</v>
      </c>
      <c r="Q9" s="58">
        <f>'Estimacion de tiempo'!F50</f>
        <v>10</v>
      </c>
      <c r="R9" s="58">
        <f>'Estimacion de tiempo'!G50</f>
        <v>28</v>
      </c>
      <c r="S9" s="65">
        <f>'Estimacion de tiempo'!H51</f>
        <v>4</v>
      </c>
      <c r="T9" s="52">
        <f>'Estimacion de tiempo'!D54</f>
        <v>2</v>
      </c>
      <c r="U9" s="61">
        <f>'Estimacion de tiempo'!E52</f>
        <v>8</v>
      </c>
      <c r="V9" s="61">
        <f>'Estimacion de tiempo'!F53</f>
        <v>13</v>
      </c>
      <c r="W9" s="61">
        <f>'Estimacion de tiempo'!G53</f>
        <v>24</v>
      </c>
      <c r="X9" s="62">
        <f>'Estimacion de tiempo'!H53</f>
        <v>5</v>
      </c>
      <c r="Y9" s="43">
        <f>SUM(E9:X9)</f>
        <v>128</v>
      </c>
      <c r="AB9" s="36" t="s">
        <v>81</v>
      </c>
      <c r="AC9" s="19">
        <v>64</v>
      </c>
      <c r="AD9" s="37">
        <f>(((E8+O8+P8+T8+U8+F8+J8+K8)*50)/2)+(((G8+L8+Q8+V8)*40)/2)+(((H8+M8+R8+W8)*30)/2)+(((I8+N8+S8+X8)*25)/2)</f>
        <v>2267.5</v>
      </c>
    </row>
    <row r="10" spans="2:65" ht="15" customHeight="1">
      <c r="D10" s="47" t="s">
        <v>76</v>
      </c>
      <c r="E10" s="112">
        <f>SUM(E7:I9)</f>
        <v>45</v>
      </c>
      <c r="F10" s="113"/>
      <c r="G10" s="113"/>
      <c r="H10" s="113"/>
      <c r="I10" s="113"/>
      <c r="J10" s="114">
        <f>SUM(J7:N9)</f>
        <v>51</v>
      </c>
      <c r="K10" s="93"/>
      <c r="L10" s="93"/>
      <c r="M10" s="93"/>
      <c r="N10" s="93"/>
      <c r="O10" s="114">
        <f>SUM(O7:S9)</f>
        <v>142</v>
      </c>
      <c r="P10" s="93"/>
      <c r="Q10" s="93"/>
      <c r="R10" s="93"/>
      <c r="S10" s="93"/>
      <c r="T10" s="114">
        <f>SUM(T7:X9)</f>
        <v>171</v>
      </c>
      <c r="U10" s="93"/>
      <c r="V10" s="93"/>
      <c r="W10" s="93"/>
      <c r="X10" s="117"/>
      <c r="Y10" s="107" t="s">
        <v>82</v>
      </c>
      <c r="AB10" s="36" t="s">
        <v>83</v>
      </c>
      <c r="AC10" s="19">
        <v>64</v>
      </c>
      <c r="AD10" s="37">
        <f>(((E9+O9+P9+T9+U9+F9+J9+K9)*50)/2)+(((G9+L9+Q9+V9)*40)/2)+(((H9+M9+R9+W9)*30)/2)+(((I9+N9+S9+X9)*25)/2)</f>
        <v>2342.5</v>
      </c>
    </row>
    <row r="11" spans="2:65">
      <c r="D11" s="48" t="s">
        <v>74</v>
      </c>
      <c r="E11" s="114">
        <f>(E7+F7+F8+F9+E9+E8)*50+(G7+G8+G9)*40+(H7+H8+H9)*30+(I7+I8+I9)*25</f>
        <v>1580</v>
      </c>
      <c r="F11" s="93"/>
      <c r="G11" s="93"/>
      <c r="H11" s="93"/>
      <c r="I11" s="93"/>
      <c r="J11" s="120">
        <f>(J7+J8+J9+K9+K8+K7)*50+(L9+L8+L7)*40+(M7+M8+M9)*30+(N7+N8+N9)*25</f>
        <v>1800</v>
      </c>
      <c r="K11" s="93"/>
      <c r="L11" s="93"/>
      <c r="M11" s="93"/>
      <c r="N11" s="93"/>
      <c r="O11" s="114">
        <f>(O7+O8+O9+P9+P8+P7)*50+(Q7+Q8+Q9)*40+(R7+R8+R9)*30+(S7+S8+S9)*25</f>
        <v>5000</v>
      </c>
      <c r="P11" s="93"/>
      <c r="Q11" s="93"/>
      <c r="R11" s="93"/>
      <c r="S11" s="93"/>
      <c r="T11" s="114">
        <f>(T7+T8+T9+U9+U8+U7)*50+(V7+V8+V9)*40+(W7+W8+W9)*30+(X7+X8+X9)*25</f>
        <v>6050</v>
      </c>
      <c r="U11" s="93"/>
      <c r="V11" s="93"/>
      <c r="W11" s="93"/>
      <c r="X11" s="117"/>
      <c r="Y11" s="108"/>
      <c r="AB11" s="38" t="s">
        <v>84</v>
      </c>
      <c r="AC11" s="41">
        <v>64</v>
      </c>
      <c r="AD11" s="42">
        <f>(((E9+O9+P9+T9+U9+F9+J9+K9)*50)/2)+(((G9+L9+Q9+V9)*40)/2)+(((H9+M9+R9+W9)*30)/2)+(((I9+N9+S9+X9)*25)/2)</f>
        <v>2342.5</v>
      </c>
    </row>
    <row r="12" spans="2:65">
      <c r="D12" s="49" t="s">
        <v>85</v>
      </c>
      <c r="E12" s="118">
        <f>ROUNDUP(SUM(ROUNDUP(E7/2,0)+ROUNDUP(F8/2,0)+ROUNDUP(G9/2,0)+ROUNDUP(H7/2,0)+ROUNDUP(I8/2,0))/8,0)</f>
        <v>3</v>
      </c>
      <c r="F12" s="119"/>
      <c r="G12" s="119"/>
      <c r="H12" s="119"/>
      <c r="I12" s="119"/>
      <c r="J12" s="118">
        <f>ROUNDUP(SUM(ROUNDUP(J9/2,0)+ROUNDUP(K8/2,0)+ROUNDUP(L9/2,0)+ROUNDUP(M7/2,0)+ROUNDUP(N8/2,0))/8,0)</f>
        <v>4</v>
      </c>
      <c r="K12" s="119"/>
      <c r="L12" s="119"/>
      <c r="M12" s="119"/>
      <c r="N12" s="119"/>
      <c r="O12" s="118">
        <f>ROUNDUP(SUM(MAX(ROUNDUP(O9/2,0),ROUNDUP(O7/2,0),ROUNDUP(O8/2,0))+MAX(ROUNDUP(P7/2,0),ROUNDUP(P8/2,0),ROUNDUP(P9/2,0))+MAX(ROUNDUP(Q7/2,0),ROUNDUP(Q8/2,0),ROUNDUP(Q9/2,0))+MAX(ROUNDUP(R7/2,0),ROUNDUP(R8/2,0),ROUNDUP(R9/2,0))+MAX(ROUNDUP(S7/2,0),ROUNDUP(S8/2,0),ROUNDUP(S9/2,0)))/8,0)</f>
        <v>4</v>
      </c>
      <c r="P12" s="119"/>
      <c r="Q12" s="119"/>
      <c r="R12" s="119"/>
      <c r="S12" s="119"/>
      <c r="T12" s="118">
        <f>ROUNDUP(SUM(MAX(ROUNDUP(T9/2,0),ROUNDUP(T7/2,0),ROUNDUP(T8/2,0))+MAX(ROUNDUP(U7/2,0),ROUNDUP(U8/2,0),ROUNDUP(U9/2,0))+MAX(ROUNDUP(V7/2,0),ROUNDUP(V8/2,0),ROUNDUP(V9/2,0))+MAX(ROUNDUP(W7/2,0),ROUNDUP(W8/2,0),ROUNDUP(W9/2,0))+MAX(ROUNDUP(X7/2,0),ROUNDUP(X8/2,0),ROUNDUP(X9/2,0)))/8,0)</f>
        <v>5</v>
      </c>
      <c r="U12" s="119"/>
      <c r="V12" s="119"/>
      <c r="W12" s="119"/>
      <c r="X12" s="121"/>
      <c r="Y12" s="109"/>
      <c r="AC12" s="39" t="s">
        <v>86</v>
      </c>
      <c r="AD12" s="40">
        <f>AD6+AD7+AD8+AD9+AD10+AD11</f>
        <v>14430</v>
      </c>
    </row>
    <row r="14" spans="2:65">
      <c r="U14" s="28"/>
    </row>
    <row r="16" spans="2:65" s="21" customFormat="1">
      <c r="B16" s="21">
        <v>1</v>
      </c>
      <c r="C16" s="21">
        <v>2</v>
      </c>
      <c r="D16" s="21">
        <v>3</v>
      </c>
      <c r="E16" s="21">
        <v>4</v>
      </c>
      <c r="F16" s="21">
        <v>5</v>
      </c>
      <c r="G16" s="21">
        <v>6</v>
      </c>
      <c r="H16" s="21">
        <v>7</v>
      </c>
      <c r="I16" s="22">
        <v>8</v>
      </c>
      <c r="J16" s="21">
        <v>1</v>
      </c>
      <c r="K16" s="21">
        <v>2</v>
      </c>
      <c r="L16" s="21">
        <v>3</v>
      </c>
      <c r="M16" s="21">
        <v>4</v>
      </c>
      <c r="N16" s="21">
        <v>5</v>
      </c>
      <c r="O16" s="21">
        <v>6</v>
      </c>
      <c r="P16" s="21">
        <v>7</v>
      </c>
      <c r="Q16" s="22">
        <v>8</v>
      </c>
      <c r="R16" s="21">
        <v>1</v>
      </c>
      <c r="S16" s="21">
        <v>2</v>
      </c>
      <c r="T16" s="21">
        <v>3</v>
      </c>
      <c r="U16" s="21">
        <v>4</v>
      </c>
      <c r="V16" s="21">
        <v>5</v>
      </c>
      <c r="W16" s="21">
        <v>6</v>
      </c>
      <c r="X16" s="21">
        <v>7</v>
      </c>
      <c r="Y16" s="22">
        <v>8</v>
      </c>
      <c r="Z16" s="21">
        <v>1</v>
      </c>
      <c r="AA16" s="21">
        <v>2</v>
      </c>
      <c r="AB16" s="21">
        <v>3</v>
      </c>
      <c r="AC16" s="21">
        <v>4</v>
      </c>
      <c r="AD16" s="21">
        <v>5</v>
      </c>
      <c r="AE16" s="21">
        <v>6</v>
      </c>
      <c r="AF16" s="21">
        <v>7</v>
      </c>
      <c r="AG16" s="22">
        <v>8</v>
      </c>
      <c r="AH16" s="21">
        <v>1</v>
      </c>
      <c r="AI16" s="21">
        <v>2</v>
      </c>
      <c r="AJ16" s="21">
        <v>3</v>
      </c>
      <c r="AK16" s="21">
        <v>4</v>
      </c>
      <c r="AL16" s="21">
        <v>5</v>
      </c>
      <c r="AM16" s="21">
        <v>6</v>
      </c>
      <c r="AN16" s="21">
        <v>7</v>
      </c>
      <c r="AO16" s="22">
        <v>8</v>
      </c>
      <c r="AP16" s="21">
        <v>1</v>
      </c>
      <c r="AQ16" s="21">
        <v>2</v>
      </c>
      <c r="AR16" s="21">
        <v>3</v>
      </c>
      <c r="AS16" s="21">
        <v>4</v>
      </c>
      <c r="AT16" s="21">
        <v>5</v>
      </c>
      <c r="AU16" s="21">
        <v>6</v>
      </c>
      <c r="AV16" s="21">
        <v>7</v>
      </c>
      <c r="AW16" s="22">
        <v>8</v>
      </c>
      <c r="AX16" s="21">
        <v>1</v>
      </c>
      <c r="AY16" s="21">
        <v>2</v>
      </c>
      <c r="AZ16" s="21">
        <v>3</v>
      </c>
      <c r="BA16" s="21">
        <v>4</v>
      </c>
      <c r="BB16" s="21">
        <v>5</v>
      </c>
      <c r="BC16" s="21">
        <v>6</v>
      </c>
      <c r="BD16" s="21">
        <v>7</v>
      </c>
      <c r="BE16" s="22">
        <v>8</v>
      </c>
      <c r="BF16" s="21">
        <v>1</v>
      </c>
      <c r="BG16" s="21">
        <v>2</v>
      </c>
      <c r="BH16" s="21">
        <v>3</v>
      </c>
      <c r="BI16" s="21">
        <v>4</v>
      </c>
      <c r="BJ16" s="21">
        <v>5</v>
      </c>
      <c r="BK16" s="21">
        <v>6</v>
      </c>
      <c r="BL16" s="21">
        <v>7</v>
      </c>
      <c r="BM16" s="22">
        <v>8</v>
      </c>
    </row>
    <row r="17" spans="1:89" ht="14.45" customHeight="1">
      <c r="A17" s="21" t="s">
        <v>42</v>
      </c>
      <c r="B17" s="110" t="s">
        <v>5</v>
      </c>
      <c r="C17" s="111"/>
      <c r="D17" s="96" t="s">
        <v>6</v>
      </c>
      <c r="E17" s="96"/>
      <c r="F17" s="97"/>
      <c r="G17" s="94" t="s">
        <v>7</v>
      </c>
      <c r="H17" s="94"/>
      <c r="I17" s="94"/>
      <c r="J17" s="94"/>
      <c r="K17" s="95"/>
      <c r="L17" s="115" t="s">
        <v>41</v>
      </c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6"/>
      <c r="X17" s="104" t="s">
        <v>9</v>
      </c>
      <c r="Y17" s="103"/>
      <c r="AG17" s="20"/>
      <c r="AO17" s="20"/>
      <c r="AW17" s="20"/>
      <c r="BE17" s="20"/>
      <c r="BM17" s="20"/>
    </row>
    <row r="18" spans="1:89">
      <c r="A18" s="21" t="s">
        <v>34</v>
      </c>
      <c r="I18" s="10"/>
      <c r="Q18" s="20"/>
      <c r="Y18" s="10"/>
      <c r="Z18" s="94" t="s">
        <v>5</v>
      </c>
      <c r="AA18" s="105"/>
      <c r="AB18" s="106" t="s">
        <v>63</v>
      </c>
      <c r="AC18" s="103"/>
      <c r="AD18" s="135" t="s">
        <v>7</v>
      </c>
      <c r="AE18" s="135"/>
      <c r="AF18" s="135"/>
      <c r="AG18" s="135"/>
      <c r="AH18" s="135"/>
      <c r="AI18" s="135"/>
      <c r="AJ18" s="99"/>
      <c r="AK18" s="110" t="s">
        <v>41</v>
      </c>
      <c r="AL18" s="142"/>
      <c r="AM18" s="142"/>
      <c r="AN18" s="142"/>
      <c r="AO18" s="142"/>
      <c r="AP18" s="142"/>
      <c r="AQ18" s="142"/>
      <c r="AR18" s="142"/>
      <c r="AS18" s="142"/>
      <c r="AT18" s="142"/>
      <c r="AU18" s="142"/>
      <c r="AV18" s="142"/>
      <c r="AW18" s="142"/>
      <c r="AX18" s="106" t="s">
        <v>9</v>
      </c>
      <c r="AY18" s="103"/>
      <c r="BE18" s="20"/>
      <c r="BM18" s="20"/>
    </row>
    <row r="19" spans="1:89">
      <c r="A19" s="21" t="s">
        <v>33</v>
      </c>
      <c r="I19" s="20"/>
      <c r="Q19" s="20"/>
      <c r="Y19" s="20"/>
      <c r="AG19" s="10"/>
      <c r="AO19" s="10"/>
      <c r="AW19" s="10"/>
      <c r="AX19" s="23"/>
      <c r="AY19" s="23"/>
      <c r="AZ19" s="23"/>
      <c r="BA19" s="23"/>
      <c r="BE19" s="20"/>
      <c r="BF19" s="134" t="s">
        <v>5</v>
      </c>
      <c r="BG19" s="116"/>
      <c r="BH19" s="104" t="s">
        <v>63</v>
      </c>
      <c r="BI19" s="104"/>
      <c r="BJ19" s="103"/>
      <c r="BK19" s="136" t="s">
        <v>7</v>
      </c>
      <c r="BL19" s="115"/>
      <c r="BM19" s="115"/>
    </row>
    <row r="20" spans="1:89">
      <c r="A20" s="21" t="s">
        <v>35</v>
      </c>
      <c r="I20" s="20"/>
      <c r="Q20" s="20"/>
      <c r="Y20" s="20"/>
      <c r="AG20" s="20"/>
      <c r="AO20" s="20"/>
      <c r="AW20" s="20"/>
      <c r="BE20" s="20"/>
      <c r="BF20" s="145" t="s">
        <v>5</v>
      </c>
      <c r="BG20" s="92"/>
      <c r="BH20" s="144" t="s">
        <v>63</v>
      </c>
      <c r="BI20" s="129"/>
      <c r="BJ20" s="101"/>
      <c r="BK20" s="127" t="s">
        <v>7</v>
      </c>
      <c r="BL20" s="125"/>
      <c r="BM20" s="125"/>
    </row>
    <row r="21" spans="1:89">
      <c r="A21" s="21" t="s">
        <v>37</v>
      </c>
      <c r="I21" s="20"/>
      <c r="Q21" s="20"/>
      <c r="Y21" s="20"/>
      <c r="AG21" s="20"/>
      <c r="AO21" s="20"/>
      <c r="AW21" s="20"/>
      <c r="BE21" s="20"/>
      <c r="BF21" s="143" t="s">
        <v>5</v>
      </c>
      <c r="BG21" s="126"/>
      <c r="BH21" s="98" t="s">
        <v>63</v>
      </c>
      <c r="BI21" s="99"/>
      <c r="BK21" s="91" t="s">
        <v>7</v>
      </c>
      <c r="BL21" s="141"/>
      <c r="BM21" s="141"/>
    </row>
    <row r="22" spans="1:89">
      <c r="A22" s="21" t="s">
        <v>31</v>
      </c>
      <c r="I22" s="20"/>
      <c r="Q22" s="20"/>
      <c r="Y22" s="20"/>
      <c r="AG22" s="20"/>
      <c r="AO22" s="20"/>
      <c r="AW22" s="20"/>
      <c r="BE22" s="20"/>
      <c r="BM22" s="20"/>
    </row>
    <row r="23" spans="1:89">
      <c r="A23" s="21" t="s">
        <v>36</v>
      </c>
      <c r="I23" s="20"/>
      <c r="Q23" s="20"/>
      <c r="Y23" s="20"/>
      <c r="AG23" s="20"/>
      <c r="AO23" s="20"/>
      <c r="AW23" s="20"/>
      <c r="BE23" s="20"/>
      <c r="BM23" s="20"/>
    </row>
    <row r="24" spans="1:89">
      <c r="A24" s="21" t="s">
        <v>38</v>
      </c>
      <c r="I24" s="20"/>
      <c r="Q24" s="20"/>
      <c r="Y24" s="20"/>
      <c r="AG24" s="20"/>
      <c r="AO24" s="20"/>
      <c r="AW24" s="20"/>
      <c r="BE24" s="20"/>
      <c r="BM24" s="20"/>
    </row>
    <row r="25" spans="1:89">
      <c r="B25" s="93">
        <v>21</v>
      </c>
      <c r="C25" s="93"/>
      <c r="D25" s="93"/>
      <c r="E25" s="93"/>
      <c r="F25" s="93"/>
      <c r="G25" s="93"/>
      <c r="H25" s="93"/>
      <c r="I25" s="93"/>
      <c r="J25" s="93">
        <v>22</v>
      </c>
      <c r="K25" s="93"/>
      <c r="L25" s="93"/>
      <c r="M25" s="93"/>
      <c r="N25" s="93"/>
      <c r="O25" s="93"/>
      <c r="P25" s="93"/>
      <c r="Q25" s="93"/>
      <c r="R25" s="93">
        <v>23</v>
      </c>
      <c r="S25" s="93"/>
      <c r="T25" s="93"/>
      <c r="U25" s="93"/>
      <c r="V25" s="93"/>
      <c r="W25" s="93"/>
      <c r="X25" s="93"/>
      <c r="Y25" s="93"/>
      <c r="Z25" s="93">
        <v>24</v>
      </c>
      <c r="AA25" s="93"/>
      <c r="AB25" s="93"/>
      <c r="AC25" s="93"/>
      <c r="AD25" s="93"/>
      <c r="AE25" s="93"/>
      <c r="AF25" s="93"/>
      <c r="AG25" s="93"/>
      <c r="AH25" s="93">
        <v>25</v>
      </c>
      <c r="AI25" s="93"/>
      <c r="AJ25" s="93"/>
      <c r="AK25" s="93"/>
      <c r="AL25" s="93"/>
      <c r="AM25" s="93"/>
      <c r="AN25" s="93"/>
      <c r="AO25" s="93"/>
      <c r="AP25" s="93">
        <v>28</v>
      </c>
      <c r="AQ25" s="93"/>
      <c r="AR25" s="93"/>
      <c r="AS25" s="93"/>
      <c r="AT25" s="93"/>
      <c r="AU25" s="93"/>
      <c r="AV25" s="93"/>
      <c r="AW25" s="93"/>
      <c r="AX25" s="93">
        <v>29</v>
      </c>
      <c r="AY25" s="93"/>
      <c r="AZ25" s="93"/>
      <c r="BA25" s="93"/>
      <c r="BB25" s="93"/>
      <c r="BC25" s="93"/>
      <c r="BD25" s="93"/>
      <c r="BE25" s="93"/>
      <c r="BF25" s="93">
        <v>30</v>
      </c>
      <c r="BG25" s="93"/>
      <c r="BH25" s="93"/>
      <c r="BI25" s="93"/>
      <c r="BJ25" s="93"/>
      <c r="BK25" s="93"/>
      <c r="BL25" s="93"/>
      <c r="BM25" s="93"/>
    </row>
    <row r="26" spans="1:89">
      <c r="B26" s="122" t="s">
        <v>87</v>
      </c>
      <c r="C26" s="123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  <c r="AA26" s="123"/>
      <c r="AB26" s="123"/>
      <c r="AC26" s="123"/>
      <c r="AD26" s="123"/>
      <c r="AE26" s="123"/>
      <c r="AF26" s="123"/>
      <c r="AG26" s="123"/>
      <c r="AH26" s="123"/>
      <c r="AI26" s="123"/>
      <c r="AJ26" s="123"/>
      <c r="AK26" s="123"/>
      <c r="AL26" s="123"/>
      <c r="AM26" s="123"/>
      <c r="AN26" s="123"/>
      <c r="AO26" s="123"/>
      <c r="AP26" s="123"/>
      <c r="AQ26" s="123"/>
      <c r="AR26" s="123"/>
      <c r="AS26" s="123"/>
      <c r="AT26" s="123"/>
      <c r="AU26" s="123"/>
      <c r="AV26" s="123"/>
      <c r="AW26" s="123"/>
      <c r="AX26" s="123"/>
      <c r="AY26" s="123"/>
      <c r="AZ26" s="123"/>
      <c r="BA26" s="123"/>
      <c r="BB26" s="123"/>
      <c r="BC26" s="123"/>
      <c r="BD26" s="123"/>
      <c r="BE26" s="123"/>
      <c r="BF26" s="123"/>
      <c r="BG26" s="123"/>
      <c r="BH26" s="123"/>
      <c r="BI26" s="123"/>
      <c r="BJ26" s="123"/>
      <c r="BK26" s="123"/>
      <c r="BL26" s="123"/>
      <c r="BM26" s="123"/>
    </row>
    <row r="27" spans="1:89">
      <c r="B27" s="123"/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3"/>
      <c r="BA27" s="123"/>
      <c r="BB27" s="123"/>
      <c r="BC27" s="123"/>
      <c r="BD27" s="123"/>
      <c r="BE27" s="123"/>
      <c r="BF27" s="123"/>
      <c r="BG27" s="123"/>
      <c r="BH27" s="123"/>
      <c r="BI27" s="123"/>
      <c r="BJ27" s="123"/>
      <c r="BK27" s="123"/>
      <c r="BL27" s="123"/>
      <c r="BM27" s="123"/>
    </row>
    <row r="32" spans="1:89" s="21" customFormat="1">
      <c r="B32" s="21">
        <v>1</v>
      </c>
      <c r="C32" s="21">
        <v>2</v>
      </c>
      <c r="D32" s="21">
        <v>3</v>
      </c>
      <c r="E32" s="21">
        <v>4</v>
      </c>
      <c r="F32" s="21">
        <v>5</v>
      </c>
      <c r="G32" s="21">
        <v>6</v>
      </c>
      <c r="H32" s="21">
        <v>7</v>
      </c>
      <c r="I32" s="22">
        <v>8</v>
      </c>
      <c r="J32" s="21">
        <v>1</v>
      </c>
      <c r="K32" s="21">
        <v>2</v>
      </c>
      <c r="L32" s="21">
        <v>3</v>
      </c>
      <c r="M32" s="21">
        <v>4</v>
      </c>
      <c r="N32" s="21">
        <v>5</v>
      </c>
      <c r="O32" s="21">
        <v>6</v>
      </c>
      <c r="P32" s="21">
        <v>7</v>
      </c>
      <c r="Q32" s="22">
        <v>8</v>
      </c>
      <c r="R32" s="21">
        <v>1</v>
      </c>
      <c r="S32" s="21">
        <v>2</v>
      </c>
      <c r="T32" s="21">
        <v>3</v>
      </c>
      <c r="U32" s="21">
        <v>4</v>
      </c>
      <c r="V32" s="21">
        <v>5</v>
      </c>
      <c r="W32" s="21">
        <v>6</v>
      </c>
      <c r="X32" s="21">
        <v>7</v>
      </c>
      <c r="Y32" s="22">
        <v>8</v>
      </c>
      <c r="Z32" s="21">
        <v>1</v>
      </c>
      <c r="AA32" s="21">
        <v>2</v>
      </c>
      <c r="AB32" s="21">
        <v>3</v>
      </c>
      <c r="AC32" s="21">
        <v>4</v>
      </c>
      <c r="AD32" s="21">
        <v>5</v>
      </c>
      <c r="AE32" s="21">
        <v>6</v>
      </c>
      <c r="AF32" s="21">
        <v>7</v>
      </c>
      <c r="AG32" s="22">
        <v>8</v>
      </c>
      <c r="AH32" s="21">
        <v>1</v>
      </c>
      <c r="AI32" s="21">
        <v>2</v>
      </c>
      <c r="AJ32" s="21">
        <v>3</v>
      </c>
      <c r="AK32" s="21">
        <v>4</v>
      </c>
      <c r="AL32" s="21">
        <v>5</v>
      </c>
      <c r="AM32" s="21">
        <v>6</v>
      </c>
      <c r="AN32" s="21">
        <v>7</v>
      </c>
      <c r="AO32" s="22">
        <v>8</v>
      </c>
      <c r="AP32" s="21">
        <v>1</v>
      </c>
      <c r="AQ32" s="21">
        <v>2</v>
      </c>
      <c r="AR32" s="21">
        <v>3</v>
      </c>
      <c r="AS32" s="21">
        <v>4</v>
      </c>
      <c r="AT32" s="21">
        <v>5</v>
      </c>
      <c r="AU32" s="21">
        <v>6</v>
      </c>
      <c r="AV32" s="21">
        <v>7</v>
      </c>
      <c r="AW32" s="22">
        <v>8</v>
      </c>
      <c r="AX32" s="21">
        <v>1</v>
      </c>
      <c r="AY32" s="21">
        <v>2</v>
      </c>
      <c r="AZ32" s="21">
        <v>3</v>
      </c>
      <c r="BA32" s="21">
        <v>4</v>
      </c>
      <c r="BB32" s="21">
        <v>5</v>
      </c>
      <c r="BC32" s="21">
        <v>6</v>
      </c>
      <c r="BD32" s="21">
        <v>7</v>
      </c>
      <c r="BE32" s="22">
        <v>8</v>
      </c>
      <c r="BF32" s="21">
        <v>1</v>
      </c>
      <c r="BG32" s="21">
        <v>2</v>
      </c>
      <c r="BH32" s="21">
        <v>3</v>
      </c>
      <c r="BI32" s="21">
        <v>4</v>
      </c>
      <c r="BJ32" s="21">
        <v>5</v>
      </c>
      <c r="BK32" s="21">
        <v>6</v>
      </c>
      <c r="BL32" s="21">
        <v>7</v>
      </c>
      <c r="BM32" s="22">
        <v>8</v>
      </c>
      <c r="BN32" s="21">
        <v>1</v>
      </c>
      <c r="BO32" s="21">
        <v>2</v>
      </c>
      <c r="BP32" s="21">
        <v>3</v>
      </c>
      <c r="BQ32" s="21">
        <v>4</v>
      </c>
      <c r="BR32" s="21">
        <v>5</v>
      </c>
      <c r="BS32" s="21">
        <v>6</v>
      </c>
      <c r="BT32" s="21">
        <v>7</v>
      </c>
      <c r="BU32" s="22">
        <v>8</v>
      </c>
      <c r="BV32" s="21">
        <v>1</v>
      </c>
      <c r="BW32" s="21">
        <v>2</v>
      </c>
      <c r="BX32" s="21">
        <v>3</v>
      </c>
      <c r="BY32" s="21">
        <v>4</v>
      </c>
      <c r="BZ32" s="21">
        <v>5</v>
      </c>
      <c r="CA32" s="21">
        <v>6</v>
      </c>
      <c r="CB32" s="21">
        <v>7</v>
      </c>
      <c r="CC32" s="22">
        <v>8</v>
      </c>
      <c r="CD32" s="21">
        <v>1</v>
      </c>
      <c r="CE32" s="21">
        <v>2</v>
      </c>
      <c r="CF32" s="21">
        <v>3</v>
      </c>
      <c r="CG32" s="21">
        <v>4</v>
      </c>
      <c r="CH32" s="21">
        <v>5</v>
      </c>
      <c r="CI32" s="21">
        <v>6</v>
      </c>
      <c r="CJ32" s="21">
        <v>7</v>
      </c>
      <c r="CK32" s="22">
        <v>8</v>
      </c>
    </row>
    <row r="33" spans="1:89">
      <c r="A33" s="21" t="s">
        <v>42</v>
      </c>
      <c r="I33" s="20"/>
      <c r="Q33" s="20"/>
      <c r="Y33" s="20"/>
      <c r="AG33" s="20"/>
      <c r="AO33" s="20"/>
      <c r="AW33" s="20"/>
      <c r="BE33" s="20"/>
      <c r="BM33" s="20"/>
      <c r="BU33" s="20"/>
      <c r="CC33" s="20"/>
      <c r="CK33" s="20"/>
    </row>
    <row r="34" spans="1:89">
      <c r="A34" s="21" t="s">
        <v>34</v>
      </c>
      <c r="I34" s="20"/>
      <c r="Q34" s="20"/>
      <c r="Y34" s="20"/>
      <c r="AG34" s="20"/>
      <c r="AO34" s="20"/>
      <c r="AW34" s="20"/>
      <c r="BE34" s="20"/>
      <c r="BM34" s="20"/>
      <c r="BU34" s="20"/>
      <c r="CC34" s="20"/>
      <c r="CK34" s="20"/>
    </row>
    <row r="35" spans="1:89">
      <c r="A35" s="21" t="s">
        <v>33</v>
      </c>
      <c r="B35" s="32" t="s">
        <v>7</v>
      </c>
      <c r="D35" s="104" t="s">
        <v>41</v>
      </c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3"/>
      <c r="Q35" s="98" t="s">
        <v>9</v>
      </c>
      <c r="R35" s="99"/>
      <c r="Y35" s="20"/>
      <c r="AG35" s="20"/>
      <c r="AO35" s="20"/>
      <c r="AW35" s="20"/>
      <c r="BE35" s="20"/>
      <c r="BM35" s="20"/>
      <c r="BU35" s="20"/>
      <c r="CC35" s="20"/>
      <c r="CK35" s="20"/>
    </row>
    <row r="36" spans="1:89" ht="14.45" customHeight="1">
      <c r="A36" s="21" t="s">
        <v>35</v>
      </c>
      <c r="B36" s="124" t="s">
        <v>7</v>
      </c>
      <c r="C36" s="125"/>
      <c r="D36" s="126"/>
      <c r="E36" s="127" t="s">
        <v>41</v>
      </c>
      <c r="F36" s="125"/>
      <c r="G36" s="125"/>
      <c r="H36" s="125"/>
      <c r="I36" s="125"/>
      <c r="J36" s="125"/>
      <c r="K36" s="125"/>
      <c r="L36" s="125"/>
      <c r="M36" s="125"/>
      <c r="N36" s="125"/>
      <c r="O36" s="126"/>
      <c r="Q36" s="20"/>
      <c r="R36" s="100" t="s">
        <v>9</v>
      </c>
      <c r="S36" s="101"/>
      <c r="Y36" s="20"/>
      <c r="AG36" s="20"/>
      <c r="AO36" s="20"/>
      <c r="AW36" s="20"/>
      <c r="BE36" s="20"/>
      <c r="BM36" s="20"/>
      <c r="BU36" s="20"/>
      <c r="CC36" s="20"/>
      <c r="CK36" s="20"/>
    </row>
    <row r="37" spans="1:89">
      <c r="A37" s="21" t="s">
        <v>37</v>
      </c>
      <c r="B37" s="91" t="s">
        <v>7</v>
      </c>
      <c r="C37" s="92"/>
      <c r="D37" s="128" t="s">
        <v>41</v>
      </c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01"/>
      <c r="R37" s="102" t="s">
        <v>9</v>
      </c>
      <c r="S37" s="103"/>
      <c r="Y37" s="20"/>
      <c r="AG37" s="20"/>
      <c r="AO37" s="20"/>
      <c r="AW37" s="20"/>
      <c r="BE37" s="20"/>
      <c r="BM37" s="20"/>
      <c r="BU37" s="20"/>
      <c r="CC37" s="20"/>
      <c r="CK37" s="20"/>
    </row>
    <row r="38" spans="1:89">
      <c r="A38" s="21" t="s">
        <v>31</v>
      </c>
      <c r="I38" s="20"/>
      <c r="Q38" s="20"/>
      <c r="Y38" s="20"/>
      <c r="Z38" s="134" t="s">
        <v>5</v>
      </c>
      <c r="AA38" s="116"/>
      <c r="AB38" s="98" t="s">
        <v>63</v>
      </c>
      <c r="AC38" s="135"/>
      <c r="AD38" s="135"/>
      <c r="AE38" s="99"/>
      <c r="AF38" s="139" t="s">
        <v>7</v>
      </c>
      <c r="AG38" s="130"/>
      <c r="AH38" s="130"/>
      <c r="AI38" s="130"/>
      <c r="AJ38" s="130"/>
      <c r="AK38" s="130"/>
      <c r="AL38" s="130"/>
      <c r="AM38" s="131"/>
      <c r="AN38" s="104" t="s">
        <v>41</v>
      </c>
      <c r="AO38" s="104"/>
      <c r="AP38" s="104"/>
      <c r="AQ38" s="104"/>
      <c r="AR38" s="104"/>
      <c r="AS38" s="104"/>
      <c r="AT38" s="104"/>
      <c r="AU38" s="104"/>
      <c r="AV38" s="104"/>
      <c r="AW38" s="104"/>
      <c r="AX38" s="104"/>
      <c r="AY38" s="104"/>
      <c r="AZ38" s="104"/>
      <c r="BA38" s="104"/>
      <c r="BB38" s="104"/>
      <c r="BC38" s="104"/>
      <c r="BD38" s="104"/>
      <c r="BE38" s="104"/>
      <c r="BF38" s="104"/>
      <c r="BG38" s="104"/>
      <c r="BH38" s="104"/>
      <c r="BI38" s="104"/>
      <c r="BJ38" s="104"/>
      <c r="BK38" s="104"/>
      <c r="BL38" s="132" t="s">
        <v>9</v>
      </c>
      <c r="BM38" s="133"/>
      <c r="BU38" s="20"/>
      <c r="CC38" s="20"/>
      <c r="CK38" s="20"/>
    </row>
    <row r="39" spans="1:89">
      <c r="A39" s="21" t="s">
        <v>36</v>
      </c>
      <c r="I39" s="20"/>
      <c r="Q39" s="20"/>
      <c r="Y39" s="20"/>
      <c r="Z39" s="106" t="s">
        <v>5</v>
      </c>
      <c r="AA39" s="103"/>
      <c r="AB39" s="136" t="s">
        <v>63</v>
      </c>
      <c r="AC39" s="115"/>
      <c r="AD39" s="116"/>
      <c r="AF39" s="137" t="s">
        <v>7</v>
      </c>
      <c r="AG39" s="137"/>
      <c r="AH39" s="137"/>
      <c r="AI39" s="137"/>
      <c r="AJ39" s="137"/>
      <c r="AK39" s="137"/>
      <c r="AL39" s="138"/>
      <c r="AM39" s="140" t="s">
        <v>41</v>
      </c>
      <c r="AN39" s="137"/>
      <c r="AO39" s="137"/>
      <c r="AP39" s="137"/>
      <c r="AQ39" s="137"/>
      <c r="AR39" s="137"/>
      <c r="AS39" s="137"/>
      <c r="AT39" s="137"/>
      <c r="AU39" s="137"/>
      <c r="AV39" s="137"/>
      <c r="AW39" s="137"/>
      <c r="AX39" s="138"/>
      <c r="AZ39" s="115" t="s">
        <v>9</v>
      </c>
      <c r="BA39" s="116"/>
      <c r="BE39" s="10"/>
      <c r="BM39" s="20"/>
      <c r="BU39" s="20"/>
      <c r="CC39" s="20"/>
      <c r="CK39" s="20"/>
    </row>
    <row r="40" spans="1:89">
      <c r="A40" s="21" t="s">
        <v>38</v>
      </c>
      <c r="I40" s="20"/>
      <c r="Q40" s="20"/>
      <c r="Y40" s="20"/>
      <c r="Z40" s="31" t="s">
        <v>5</v>
      </c>
      <c r="AB40" s="104" t="s">
        <v>63</v>
      </c>
      <c r="AC40" s="104"/>
      <c r="AD40" s="103"/>
      <c r="AE40" s="102" t="s">
        <v>7</v>
      </c>
      <c r="AF40" s="104"/>
      <c r="AG40" s="104"/>
      <c r="AH40" s="104"/>
      <c r="AI40" s="103"/>
      <c r="AN40" s="130" t="s">
        <v>41</v>
      </c>
      <c r="AO40" s="130"/>
      <c r="AP40" s="130"/>
      <c r="AQ40" s="130"/>
      <c r="AR40" s="130"/>
      <c r="AS40" s="130"/>
      <c r="AT40" s="130"/>
      <c r="AU40" s="130"/>
      <c r="AV40" s="130"/>
      <c r="AW40" s="130"/>
      <c r="AX40" s="130"/>
      <c r="AY40" s="131"/>
      <c r="AZ40" s="137" t="s">
        <v>9</v>
      </c>
      <c r="BA40" s="137"/>
      <c r="BB40" s="138"/>
      <c r="BE40" s="20"/>
      <c r="BM40" s="20"/>
      <c r="BU40" s="20"/>
      <c r="CC40" s="20"/>
      <c r="CK40" s="20"/>
    </row>
    <row r="41" spans="1:89">
      <c r="B41" s="93">
        <v>1</v>
      </c>
      <c r="C41" s="93"/>
      <c r="D41" s="93"/>
      <c r="E41" s="93"/>
      <c r="F41" s="93"/>
      <c r="G41" s="93"/>
      <c r="H41" s="93"/>
      <c r="I41" s="93"/>
      <c r="J41" s="93">
        <v>2</v>
      </c>
      <c r="K41" s="93"/>
      <c r="L41" s="93"/>
      <c r="M41" s="93"/>
      <c r="N41" s="93"/>
      <c r="O41" s="93"/>
      <c r="P41" s="93"/>
      <c r="Q41" s="93"/>
      <c r="R41" s="93">
        <v>5</v>
      </c>
      <c r="S41" s="93"/>
      <c r="T41" s="93"/>
      <c r="U41" s="93"/>
      <c r="V41" s="93"/>
      <c r="W41" s="93"/>
      <c r="X41" s="93"/>
      <c r="Y41" s="93"/>
      <c r="Z41" s="93">
        <v>6</v>
      </c>
      <c r="AA41" s="93"/>
      <c r="AB41" s="93"/>
      <c r="AC41" s="93"/>
      <c r="AD41" s="93"/>
      <c r="AE41" s="93"/>
      <c r="AF41" s="93"/>
      <c r="AG41" s="93"/>
      <c r="AH41" s="93">
        <v>7</v>
      </c>
      <c r="AI41" s="93"/>
      <c r="AJ41" s="93"/>
      <c r="AK41" s="93"/>
      <c r="AL41" s="93"/>
      <c r="AM41" s="93"/>
      <c r="AN41" s="93"/>
      <c r="AO41" s="93"/>
      <c r="AP41" s="93">
        <v>8</v>
      </c>
      <c r="AQ41" s="93"/>
      <c r="AR41" s="93"/>
      <c r="AS41" s="93"/>
      <c r="AT41" s="93"/>
      <c r="AU41" s="93"/>
      <c r="AV41" s="93"/>
      <c r="AW41" s="93"/>
      <c r="AX41" s="93">
        <v>9</v>
      </c>
      <c r="AY41" s="93"/>
      <c r="AZ41" s="93"/>
      <c r="BA41" s="93"/>
      <c r="BB41" s="93"/>
      <c r="BC41" s="93"/>
      <c r="BD41" s="93"/>
      <c r="BE41" s="93"/>
      <c r="BF41" s="93">
        <v>12</v>
      </c>
      <c r="BG41" s="93"/>
      <c r="BH41" s="93"/>
      <c r="BI41" s="93"/>
      <c r="BJ41" s="93"/>
      <c r="BK41" s="93"/>
      <c r="BL41" s="93"/>
      <c r="BM41" s="93"/>
      <c r="BN41" s="93">
        <v>13</v>
      </c>
      <c r="BO41" s="93"/>
      <c r="BP41" s="93"/>
      <c r="BQ41" s="93"/>
      <c r="BR41" s="93"/>
      <c r="BS41" s="93"/>
      <c r="BT41" s="93"/>
      <c r="BU41" s="93"/>
      <c r="BV41" s="93">
        <v>14</v>
      </c>
      <c r="BW41" s="93"/>
      <c r="BX41" s="93"/>
      <c r="BY41" s="93"/>
      <c r="BZ41" s="93"/>
      <c r="CA41" s="93"/>
      <c r="CB41" s="93"/>
      <c r="CC41" s="93"/>
      <c r="CD41" s="93">
        <v>15</v>
      </c>
      <c r="CE41" s="93"/>
      <c r="CF41" s="93"/>
      <c r="CG41" s="93"/>
      <c r="CH41" s="93"/>
      <c r="CI41" s="93"/>
      <c r="CJ41" s="93"/>
      <c r="CK41" s="93"/>
    </row>
    <row r="42" spans="1:89">
      <c r="B42" s="122" t="s">
        <v>88</v>
      </c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  <c r="AB42" s="122"/>
      <c r="AC42" s="122"/>
      <c r="AD42" s="122"/>
      <c r="AE42" s="122"/>
      <c r="AF42" s="122"/>
      <c r="AG42" s="122"/>
      <c r="AH42" s="122"/>
      <c r="AI42" s="122"/>
      <c r="AJ42" s="122"/>
      <c r="AK42" s="122"/>
      <c r="AL42" s="122"/>
      <c r="AM42" s="122"/>
      <c r="AN42" s="122"/>
      <c r="AO42" s="122"/>
      <c r="AP42" s="122"/>
      <c r="AQ42" s="122"/>
      <c r="AR42" s="122"/>
      <c r="AS42" s="122"/>
      <c r="AT42" s="122"/>
      <c r="AU42" s="122"/>
      <c r="AV42" s="122"/>
      <c r="AW42" s="122"/>
      <c r="AX42" s="122"/>
      <c r="AY42" s="122"/>
      <c r="AZ42" s="122"/>
      <c r="BA42" s="122"/>
      <c r="BB42" s="122"/>
      <c r="BC42" s="122"/>
      <c r="BD42" s="122"/>
      <c r="BE42" s="122"/>
      <c r="BF42" s="122"/>
      <c r="BG42" s="122"/>
      <c r="BH42" s="122"/>
      <c r="BI42" s="122"/>
      <c r="BJ42" s="122"/>
      <c r="BK42" s="122"/>
      <c r="BL42" s="122"/>
      <c r="BM42" s="122"/>
      <c r="BN42" s="122"/>
      <c r="BO42" s="122"/>
      <c r="BP42" s="122"/>
      <c r="BQ42" s="122"/>
      <c r="BR42" s="122"/>
      <c r="BS42" s="122"/>
      <c r="BT42" s="122"/>
      <c r="BU42" s="122"/>
      <c r="BV42" s="122"/>
      <c r="BW42" s="122"/>
      <c r="BX42" s="122"/>
      <c r="BY42" s="122"/>
      <c r="BZ42" s="122"/>
      <c r="CA42" s="122"/>
      <c r="CB42" s="122"/>
      <c r="CC42" s="122"/>
      <c r="CD42" s="122"/>
      <c r="CE42" s="122"/>
      <c r="CF42" s="122"/>
      <c r="CG42" s="122"/>
      <c r="CH42" s="122"/>
      <c r="CI42" s="122"/>
      <c r="CJ42" s="122"/>
      <c r="CK42" s="122"/>
    </row>
    <row r="43" spans="1:89">
      <c r="B43" s="122"/>
      <c r="C43" s="122"/>
      <c r="D43" s="122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  <c r="AB43" s="122"/>
      <c r="AC43" s="122"/>
      <c r="AD43" s="122"/>
      <c r="AE43" s="122"/>
      <c r="AF43" s="122"/>
      <c r="AG43" s="122"/>
      <c r="AH43" s="122"/>
      <c r="AI43" s="122"/>
      <c r="AJ43" s="122"/>
      <c r="AK43" s="122"/>
      <c r="AL43" s="122"/>
      <c r="AM43" s="122"/>
      <c r="AN43" s="122"/>
      <c r="AO43" s="122"/>
      <c r="AP43" s="122"/>
      <c r="AQ43" s="122"/>
      <c r="AR43" s="122"/>
      <c r="AS43" s="122"/>
      <c r="AT43" s="122"/>
      <c r="AU43" s="122"/>
      <c r="AV43" s="122"/>
      <c r="AW43" s="122"/>
      <c r="AX43" s="122"/>
      <c r="AY43" s="122"/>
      <c r="AZ43" s="122"/>
      <c r="BA43" s="122"/>
      <c r="BB43" s="122"/>
      <c r="BC43" s="122"/>
      <c r="BD43" s="122"/>
      <c r="BE43" s="122"/>
      <c r="BF43" s="122"/>
      <c r="BG43" s="122"/>
      <c r="BH43" s="122"/>
      <c r="BI43" s="122"/>
      <c r="BJ43" s="122"/>
      <c r="BK43" s="122"/>
      <c r="BL43" s="122"/>
      <c r="BM43" s="122"/>
      <c r="BN43" s="122"/>
      <c r="BO43" s="122"/>
      <c r="BP43" s="122"/>
      <c r="BQ43" s="122"/>
      <c r="BR43" s="122"/>
      <c r="BS43" s="122"/>
      <c r="BT43" s="122"/>
      <c r="BU43" s="122"/>
      <c r="BV43" s="122"/>
      <c r="BW43" s="122"/>
      <c r="BX43" s="122"/>
      <c r="BY43" s="122"/>
      <c r="BZ43" s="122"/>
      <c r="CA43" s="122"/>
      <c r="CB43" s="122"/>
      <c r="CC43" s="122"/>
      <c r="CD43" s="122"/>
      <c r="CE43" s="122"/>
      <c r="CF43" s="122"/>
      <c r="CG43" s="122"/>
      <c r="CH43" s="122"/>
      <c r="CI43" s="122"/>
      <c r="CJ43" s="122"/>
      <c r="CK43" s="122"/>
    </row>
  </sheetData>
  <mergeCells count="81">
    <mergeCell ref="AI5:AK5"/>
    <mergeCell ref="BK19:BM19"/>
    <mergeCell ref="BK20:BM20"/>
    <mergeCell ref="BK21:BM21"/>
    <mergeCell ref="AD18:AJ18"/>
    <mergeCell ref="AK18:AW18"/>
    <mergeCell ref="AX18:AY18"/>
    <mergeCell ref="BF21:BG21"/>
    <mergeCell ref="BH19:BJ19"/>
    <mergeCell ref="BH20:BJ20"/>
    <mergeCell ref="BH21:BI21"/>
    <mergeCell ref="BF19:BG19"/>
    <mergeCell ref="BF20:BG20"/>
    <mergeCell ref="CD41:CK41"/>
    <mergeCell ref="AX25:BE25"/>
    <mergeCell ref="BF25:BM25"/>
    <mergeCell ref="BL38:BM38"/>
    <mergeCell ref="Z38:AA38"/>
    <mergeCell ref="Z39:AA39"/>
    <mergeCell ref="AB38:AE38"/>
    <mergeCell ref="AB39:AD39"/>
    <mergeCell ref="AF39:AL39"/>
    <mergeCell ref="AF38:AM38"/>
    <mergeCell ref="AN38:BK38"/>
    <mergeCell ref="AM39:AX39"/>
    <mergeCell ref="AZ39:BA39"/>
    <mergeCell ref="AZ40:BB40"/>
    <mergeCell ref="AB40:AD40"/>
    <mergeCell ref="AE40:AI40"/>
    <mergeCell ref="B42:CK43"/>
    <mergeCell ref="AP41:AW41"/>
    <mergeCell ref="AX41:BE41"/>
    <mergeCell ref="B26:BM27"/>
    <mergeCell ref="BF41:BM41"/>
    <mergeCell ref="BN41:BU41"/>
    <mergeCell ref="BV41:CC41"/>
    <mergeCell ref="B41:I41"/>
    <mergeCell ref="J41:Q41"/>
    <mergeCell ref="R41:Y41"/>
    <mergeCell ref="Z41:AG41"/>
    <mergeCell ref="AH41:AO41"/>
    <mergeCell ref="B36:D36"/>
    <mergeCell ref="E36:O36"/>
    <mergeCell ref="D37:Q37"/>
    <mergeCell ref="AN40:AY40"/>
    <mergeCell ref="Y10:Y12"/>
    <mergeCell ref="B17:C17"/>
    <mergeCell ref="E10:I10"/>
    <mergeCell ref="J10:N10"/>
    <mergeCell ref="O10:S10"/>
    <mergeCell ref="L17:W17"/>
    <mergeCell ref="X17:Y17"/>
    <mergeCell ref="T10:X10"/>
    <mergeCell ref="E11:I11"/>
    <mergeCell ref="E12:I12"/>
    <mergeCell ref="J11:N11"/>
    <mergeCell ref="O11:S11"/>
    <mergeCell ref="T11:X11"/>
    <mergeCell ref="J12:N12"/>
    <mergeCell ref="O12:S12"/>
    <mergeCell ref="T12:X12"/>
    <mergeCell ref="B37:C37"/>
    <mergeCell ref="AP25:AW25"/>
    <mergeCell ref="G17:K17"/>
    <mergeCell ref="D17:F17"/>
    <mergeCell ref="Q35:R35"/>
    <mergeCell ref="R36:S36"/>
    <mergeCell ref="R37:S37"/>
    <mergeCell ref="D35:P35"/>
    <mergeCell ref="B25:I25"/>
    <mergeCell ref="J25:Q25"/>
    <mergeCell ref="R25:Y25"/>
    <mergeCell ref="Z25:AG25"/>
    <mergeCell ref="AH25:AO25"/>
    <mergeCell ref="Z18:AA18"/>
    <mergeCell ref="AB18:AC18"/>
    <mergeCell ref="E5:I5"/>
    <mergeCell ref="J5:N5"/>
    <mergeCell ref="O5:S5"/>
    <mergeCell ref="T5:X5"/>
    <mergeCell ref="D5:D6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4E579-7BC5-40AD-8BFA-75A33CAF6CF7}">
  <dimension ref="A1:G47"/>
  <sheetViews>
    <sheetView tabSelected="1" topLeftCell="A36" workbookViewId="0">
      <selection sqref="A1:G47"/>
    </sheetView>
  </sheetViews>
  <sheetFormatPr defaultColWidth="11.42578125" defaultRowHeight="15"/>
  <cols>
    <col min="1" max="1" width="21.5703125" customWidth="1"/>
    <col min="2" max="2" width="24.28515625" customWidth="1"/>
    <col min="3" max="3" width="25.85546875" customWidth="1"/>
    <col min="4" max="4" width="26.7109375" customWidth="1"/>
    <col min="5" max="5" width="30.7109375" customWidth="1"/>
    <col min="6" max="6" width="26.5703125" customWidth="1"/>
    <col min="7" max="7" width="26.7109375" customWidth="1"/>
  </cols>
  <sheetData>
    <row r="1" spans="1:7" ht="15.75">
      <c r="A1" s="150" t="s">
        <v>87</v>
      </c>
      <c r="B1" s="150"/>
      <c r="C1" s="150"/>
      <c r="D1" s="150"/>
      <c r="E1" s="150"/>
      <c r="F1" s="150"/>
      <c r="G1" s="150"/>
    </row>
    <row r="2" spans="1:7" ht="15.75">
      <c r="A2" s="151" t="s">
        <v>89</v>
      </c>
      <c r="B2" s="151" t="s">
        <v>90</v>
      </c>
      <c r="C2" s="151" t="s">
        <v>91</v>
      </c>
      <c r="D2" s="151" t="s">
        <v>92</v>
      </c>
      <c r="E2" s="151" t="s">
        <v>93</v>
      </c>
      <c r="F2" s="151" t="s">
        <v>94</v>
      </c>
      <c r="G2" s="151" t="s">
        <v>95</v>
      </c>
    </row>
    <row r="3" spans="1:7">
      <c r="A3" s="152"/>
      <c r="B3" s="152">
        <v>1</v>
      </c>
      <c r="C3" s="152">
        <v>2</v>
      </c>
      <c r="D3" s="152">
        <v>3</v>
      </c>
      <c r="E3" s="152">
        <v>4</v>
      </c>
      <c r="F3" s="152">
        <v>5</v>
      </c>
      <c r="G3" s="152">
        <v>6</v>
      </c>
    </row>
    <row r="4" spans="1:7">
      <c r="A4" s="152"/>
      <c r="B4" s="152"/>
      <c r="C4" s="152"/>
      <c r="D4" s="152"/>
      <c r="E4" s="152"/>
      <c r="F4" s="152"/>
      <c r="G4" s="152"/>
    </row>
    <row r="5" spans="1:7">
      <c r="A5" s="152"/>
      <c r="B5" s="152"/>
      <c r="C5" s="152"/>
      <c r="D5" s="152"/>
      <c r="E5" s="152"/>
      <c r="F5" s="152"/>
      <c r="G5" s="152"/>
    </row>
    <row r="6" spans="1:7">
      <c r="A6" s="152"/>
      <c r="B6" s="152"/>
      <c r="C6" s="152"/>
      <c r="D6" s="152"/>
      <c r="E6" s="152"/>
      <c r="F6" s="152"/>
      <c r="G6" s="152"/>
    </row>
    <row r="7" spans="1:7">
      <c r="A7" s="153" t="s">
        <v>96</v>
      </c>
      <c r="B7" s="153" t="s">
        <v>97</v>
      </c>
      <c r="C7" s="153" t="s">
        <v>98</v>
      </c>
      <c r="D7" s="153" t="s">
        <v>99</v>
      </c>
      <c r="E7" s="153" t="s">
        <v>100</v>
      </c>
      <c r="F7" s="152">
        <v>12</v>
      </c>
      <c r="G7" s="152">
        <v>13</v>
      </c>
    </row>
    <row r="8" spans="1:7">
      <c r="A8" s="152"/>
      <c r="B8" s="152"/>
      <c r="C8" s="152"/>
      <c r="D8" s="152"/>
      <c r="E8" s="152"/>
      <c r="F8" s="152"/>
      <c r="G8" s="152"/>
    </row>
    <row r="9" spans="1:7">
      <c r="A9" s="152"/>
      <c r="B9" s="152"/>
      <c r="C9" s="152"/>
      <c r="D9" s="152"/>
      <c r="E9" s="152"/>
      <c r="F9" s="152"/>
      <c r="G9" s="152"/>
    </row>
    <row r="10" spans="1:7" ht="27" customHeight="1">
      <c r="A10" s="152"/>
      <c r="B10" s="152"/>
      <c r="C10" s="152"/>
      <c r="D10" s="152"/>
      <c r="E10" s="152"/>
      <c r="F10" s="152"/>
      <c r="G10" s="152"/>
    </row>
    <row r="11" spans="1:7" ht="15" customHeight="1">
      <c r="A11" s="153" t="s">
        <v>101</v>
      </c>
      <c r="B11" s="152">
        <v>15</v>
      </c>
      <c r="C11" s="152">
        <v>16</v>
      </c>
      <c r="D11" s="152">
        <v>17</v>
      </c>
      <c r="E11" s="153" t="s">
        <v>102</v>
      </c>
      <c r="F11" s="152">
        <v>19</v>
      </c>
      <c r="G11" s="152">
        <v>20</v>
      </c>
    </row>
    <row r="12" spans="1:7">
      <c r="A12" s="152"/>
      <c r="B12" s="152"/>
      <c r="C12" s="152"/>
      <c r="D12" s="153"/>
      <c r="E12" s="152"/>
      <c r="F12" s="152"/>
      <c r="G12" s="152"/>
    </row>
    <row r="13" spans="1:7">
      <c r="A13" s="152"/>
      <c r="B13" s="152"/>
      <c r="C13" s="152"/>
      <c r="D13" s="153"/>
      <c r="E13" s="152"/>
      <c r="F13" s="152"/>
      <c r="G13" s="152"/>
    </row>
    <row r="14" spans="1:7">
      <c r="A14" s="152"/>
      <c r="B14" s="152"/>
      <c r="C14" s="152"/>
      <c r="D14" s="153"/>
      <c r="E14" s="152"/>
      <c r="F14" s="152"/>
      <c r="G14" s="152"/>
    </row>
    <row r="15" spans="1:7">
      <c r="A15" s="153" t="s">
        <v>103</v>
      </c>
      <c r="B15" s="153" t="s">
        <v>104</v>
      </c>
      <c r="C15" s="153" t="s">
        <v>105</v>
      </c>
      <c r="D15" s="153" t="s">
        <v>106</v>
      </c>
      <c r="E15" s="153" t="s">
        <v>107</v>
      </c>
      <c r="F15" s="153">
        <v>26</v>
      </c>
      <c r="G15" s="152">
        <v>27</v>
      </c>
    </row>
    <row r="16" spans="1:7">
      <c r="A16" s="152"/>
      <c r="B16" s="152"/>
      <c r="C16" s="152"/>
      <c r="D16" s="152"/>
      <c r="E16" s="152"/>
      <c r="F16" s="152"/>
      <c r="G16" s="152"/>
    </row>
    <row r="17" spans="1:7">
      <c r="A17" s="152"/>
      <c r="B17" s="152"/>
      <c r="C17" s="152"/>
      <c r="D17" s="152"/>
      <c r="E17" s="152"/>
      <c r="F17" s="152"/>
      <c r="G17" s="152"/>
    </row>
    <row r="18" spans="1:7">
      <c r="A18" s="152"/>
      <c r="B18" s="152"/>
      <c r="C18" s="152"/>
      <c r="D18" s="152"/>
      <c r="E18" s="152"/>
      <c r="F18" s="152"/>
      <c r="G18" s="152"/>
    </row>
    <row r="19" spans="1:7">
      <c r="A19" s="153" t="s">
        <v>108</v>
      </c>
      <c r="B19" s="153" t="s">
        <v>109</v>
      </c>
      <c r="C19" s="153" t="s">
        <v>110</v>
      </c>
      <c r="D19" s="152"/>
      <c r="E19" s="152"/>
      <c r="F19" s="152"/>
      <c r="G19" s="152"/>
    </row>
    <row r="20" spans="1:7">
      <c r="A20" s="152"/>
      <c r="B20" s="152"/>
      <c r="C20" s="152"/>
      <c r="D20" s="152"/>
      <c r="E20" s="152"/>
      <c r="F20" s="152"/>
      <c r="G20" s="152"/>
    </row>
    <row r="21" spans="1:7">
      <c r="A21" s="152"/>
      <c r="B21" s="152"/>
      <c r="C21" s="152"/>
      <c r="D21" s="152"/>
      <c r="E21" s="152"/>
      <c r="F21" s="152"/>
      <c r="G21" s="152"/>
    </row>
    <row r="22" spans="1:7">
      <c r="A22" s="152"/>
      <c r="B22" s="152"/>
      <c r="C22" s="152"/>
      <c r="D22" s="152"/>
      <c r="E22" s="152"/>
      <c r="F22" s="152"/>
      <c r="G22" s="152"/>
    </row>
    <row r="23" spans="1:7" ht="15.75">
      <c r="A23" s="151"/>
      <c r="B23" s="151"/>
      <c r="C23" s="151"/>
      <c r="D23" s="151"/>
      <c r="E23" s="151"/>
      <c r="F23" s="151"/>
      <c r="G23" s="151"/>
    </row>
    <row r="24" spans="1:7" ht="15.75">
      <c r="A24" s="151"/>
      <c r="B24" s="151"/>
      <c r="C24" s="151"/>
      <c r="D24" s="151"/>
      <c r="E24" s="151"/>
      <c r="F24" s="151"/>
      <c r="G24" s="151"/>
    </row>
    <row r="25" spans="1:7" ht="15.75">
      <c r="A25" s="151"/>
      <c r="B25" s="151"/>
      <c r="C25" s="151"/>
      <c r="D25" s="151"/>
      <c r="E25" s="151"/>
      <c r="F25" s="151"/>
      <c r="G25" s="151"/>
    </row>
    <row r="26" spans="1:7" ht="15.75">
      <c r="A26" s="150" t="s">
        <v>88</v>
      </c>
      <c r="B26" s="150"/>
      <c r="C26" s="150"/>
      <c r="D26" s="150"/>
      <c r="E26" s="150"/>
      <c r="F26" s="150"/>
      <c r="G26" s="150"/>
    </row>
    <row r="27" spans="1:7" ht="15.75">
      <c r="A27" s="151" t="s">
        <v>89</v>
      </c>
      <c r="B27" s="151" t="s">
        <v>90</v>
      </c>
      <c r="C27" s="151" t="s">
        <v>91</v>
      </c>
      <c r="D27" s="151" t="s">
        <v>92</v>
      </c>
      <c r="E27" s="151" t="s">
        <v>93</v>
      </c>
      <c r="F27" s="151" t="s">
        <v>94</v>
      </c>
      <c r="G27" s="151" t="s">
        <v>95</v>
      </c>
    </row>
    <row r="28" spans="1:7">
      <c r="A28" s="152"/>
      <c r="B28" s="152"/>
      <c r="C28" s="152"/>
      <c r="D28" s="153" t="s">
        <v>111</v>
      </c>
      <c r="E28" s="153" t="s">
        <v>112</v>
      </c>
      <c r="F28" s="152">
        <v>3</v>
      </c>
      <c r="G28" s="152">
        <v>4</v>
      </c>
    </row>
    <row r="29" spans="1:7">
      <c r="A29" s="152"/>
      <c r="B29" s="152"/>
      <c r="C29" s="152"/>
      <c r="D29" s="152"/>
      <c r="E29" s="152"/>
      <c r="F29" s="152"/>
      <c r="G29" s="152"/>
    </row>
    <row r="30" spans="1:7">
      <c r="A30" s="152"/>
      <c r="B30" s="152"/>
      <c r="C30" s="152"/>
      <c r="D30" s="152"/>
      <c r="E30" s="152"/>
      <c r="F30" s="152"/>
      <c r="G30" s="152"/>
    </row>
    <row r="31" spans="1:7">
      <c r="A31" s="152"/>
      <c r="B31" s="152"/>
      <c r="C31" s="152"/>
      <c r="D31" s="152"/>
      <c r="E31" s="152"/>
      <c r="F31" s="152"/>
      <c r="G31" s="152"/>
    </row>
    <row r="32" spans="1:7">
      <c r="A32" s="153" t="s">
        <v>113</v>
      </c>
      <c r="B32" s="153" t="s">
        <v>114</v>
      </c>
      <c r="C32" s="153" t="s">
        <v>115</v>
      </c>
      <c r="D32" s="153">
        <v>8</v>
      </c>
      <c r="E32" s="153" t="s">
        <v>116</v>
      </c>
      <c r="F32" s="153">
        <v>10</v>
      </c>
      <c r="G32" s="153">
        <v>11</v>
      </c>
    </row>
    <row r="33" spans="1:7">
      <c r="A33" s="152"/>
      <c r="B33" s="152"/>
      <c r="C33" s="152"/>
      <c r="D33" s="152"/>
      <c r="E33" s="152"/>
      <c r="F33" s="152"/>
      <c r="G33" s="152"/>
    </row>
    <row r="34" spans="1:7">
      <c r="A34" s="152"/>
      <c r="B34" s="152"/>
      <c r="C34" s="152"/>
      <c r="D34" s="152"/>
      <c r="E34" s="152"/>
      <c r="F34" s="152"/>
      <c r="G34" s="152"/>
    </row>
    <row r="35" spans="1:7">
      <c r="A35" s="152"/>
      <c r="B35" s="152"/>
      <c r="C35" s="152"/>
      <c r="D35" s="152"/>
      <c r="E35" s="152"/>
      <c r="F35" s="152"/>
      <c r="G35" s="152"/>
    </row>
    <row r="36" spans="1:7">
      <c r="A36" s="153" t="s">
        <v>117</v>
      </c>
      <c r="B36" s="153" t="s">
        <v>118</v>
      </c>
      <c r="C36" s="153" t="s">
        <v>119</v>
      </c>
      <c r="D36" s="152">
        <v>15</v>
      </c>
      <c r="E36" s="153" t="s">
        <v>120</v>
      </c>
      <c r="F36" s="152">
        <v>17</v>
      </c>
      <c r="G36" s="152">
        <v>18</v>
      </c>
    </row>
    <row r="37" spans="1:7">
      <c r="A37" s="152"/>
      <c r="B37" s="152"/>
      <c r="C37" s="152"/>
      <c r="D37" s="152"/>
      <c r="E37" s="152"/>
      <c r="F37" s="152"/>
      <c r="G37" s="152"/>
    </row>
    <row r="38" spans="1:7">
      <c r="A38" s="152"/>
      <c r="B38" s="152"/>
      <c r="C38" s="152"/>
      <c r="D38" s="152"/>
      <c r="E38" s="152"/>
      <c r="F38" s="152"/>
      <c r="G38" s="152"/>
    </row>
    <row r="39" spans="1:7">
      <c r="A39" s="152"/>
      <c r="B39" s="152"/>
      <c r="C39" s="152"/>
      <c r="D39" s="152"/>
      <c r="E39" s="152"/>
      <c r="F39" s="152"/>
      <c r="G39" s="152"/>
    </row>
    <row r="40" spans="1:7">
      <c r="A40" s="153">
        <v>19</v>
      </c>
      <c r="B40" s="153">
        <v>20</v>
      </c>
      <c r="C40" s="153">
        <v>21</v>
      </c>
      <c r="D40" s="153">
        <v>22</v>
      </c>
      <c r="E40" s="153">
        <v>23</v>
      </c>
      <c r="F40" s="153">
        <v>24</v>
      </c>
      <c r="G40" s="153">
        <v>25</v>
      </c>
    </row>
    <row r="41" spans="1:7">
      <c r="A41" s="152"/>
      <c r="B41" s="152"/>
      <c r="C41" s="152"/>
      <c r="D41" s="152"/>
      <c r="E41" s="152"/>
      <c r="F41" s="152"/>
      <c r="G41" s="152"/>
    </row>
    <row r="42" spans="1:7">
      <c r="A42" s="152"/>
      <c r="B42" s="152"/>
      <c r="C42" s="152"/>
      <c r="D42" s="152"/>
      <c r="E42" s="152"/>
      <c r="F42" s="152"/>
      <c r="G42" s="152"/>
    </row>
    <row r="43" spans="1:7">
      <c r="A43" s="152"/>
      <c r="B43" s="152"/>
      <c r="C43" s="152"/>
      <c r="D43" s="152"/>
      <c r="E43" s="152"/>
      <c r="F43" s="152"/>
      <c r="G43" s="152"/>
    </row>
    <row r="44" spans="1:7">
      <c r="A44" s="152">
        <v>26</v>
      </c>
      <c r="B44" s="152">
        <v>27</v>
      </c>
      <c r="C44" s="152">
        <v>28</v>
      </c>
      <c r="D44" s="152">
        <v>29</v>
      </c>
      <c r="E44" s="152">
        <v>30</v>
      </c>
      <c r="F44" s="152">
        <v>31</v>
      </c>
      <c r="G44" s="152"/>
    </row>
    <row r="45" spans="1:7">
      <c r="A45" s="152"/>
      <c r="B45" s="152"/>
      <c r="C45" s="152"/>
      <c r="D45" s="152"/>
      <c r="E45" s="152"/>
      <c r="F45" s="152"/>
      <c r="G45" s="152"/>
    </row>
    <row r="46" spans="1:7">
      <c r="A46" s="152"/>
      <c r="B46" s="152"/>
      <c r="C46" s="152"/>
      <c r="D46" s="152"/>
      <c r="E46" s="152"/>
      <c r="F46" s="152"/>
      <c r="G46" s="152"/>
    </row>
    <row r="47" spans="1:7">
      <c r="A47" s="152"/>
      <c r="B47" s="152"/>
      <c r="C47" s="152"/>
      <c r="D47" s="152"/>
      <c r="E47" s="152"/>
      <c r="F47" s="152"/>
      <c r="G47" s="152"/>
    </row>
  </sheetData>
  <mergeCells count="72">
    <mergeCell ref="B19:B22"/>
    <mergeCell ref="A19:A22"/>
    <mergeCell ref="G15:G18"/>
    <mergeCell ref="G11:G14"/>
    <mergeCell ref="F11:F14"/>
    <mergeCell ref="E11:E14"/>
    <mergeCell ref="D11:D14"/>
    <mergeCell ref="C11:C14"/>
    <mergeCell ref="A15:A18"/>
    <mergeCell ref="G19:G22"/>
    <mergeCell ref="F19:F22"/>
    <mergeCell ref="E19:E22"/>
    <mergeCell ref="D19:D22"/>
    <mergeCell ref="C19:C22"/>
    <mergeCell ref="B15:B18"/>
    <mergeCell ref="C15:C18"/>
    <mergeCell ref="E15:E18"/>
    <mergeCell ref="F15:F18"/>
    <mergeCell ref="A7:A10"/>
    <mergeCell ref="B7:B10"/>
    <mergeCell ref="B11:B14"/>
    <mergeCell ref="A11:A14"/>
    <mergeCell ref="D15:D18"/>
    <mergeCell ref="G7:G10"/>
    <mergeCell ref="F7:F10"/>
    <mergeCell ref="E7:E10"/>
    <mergeCell ref="C7:C10"/>
    <mergeCell ref="D7:D10"/>
    <mergeCell ref="A1:G1"/>
    <mergeCell ref="A3:A6"/>
    <mergeCell ref="B3:B6"/>
    <mergeCell ref="C3:C6"/>
    <mergeCell ref="D3:D6"/>
    <mergeCell ref="E3:E6"/>
    <mergeCell ref="F3:F6"/>
    <mergeCell ref="G3:G6"/>
    <mergeCell ref="A26:G26"/>
    <mergeCell ref="A28:A31"/>
    <mergeCell ref="B28:B31"/>
    <mergeCell ref="C28:C31"/>
    <mergeCell ref="D28:D31"/>
    <mergeCell ref="E28:E31"/>
    <mergeCell ref="F28:F31"/>
    <mergeCell ref="G28:G31"/>
    <mergeCell ref="F32:F35"/>
    <mergeCell ref="G32:G35"/>
    <mergeCell ref="A36:A39"/>
    <mergeCell ref="B36:B39"/>
    <mergeCell ref="C36:C39"/>
    <mergeCell ref="D36:D39"/>
    <mergeCell ref="E36:E39"/>
    <mergeCell ref="F36:F39"/>
    <mergeCell ref="G36:G39"/>
    <mergeCell ref="A32:A35"/>
    <mergeCell ref="B32:B35"/>
    <mergeCell ref="C32:C35"/>
    <mergeCell ref="D32:D35"/>
    <mergeCell ref="E32:E35"/>
    <mergeCell ref="F40:F43"/>
    <mergeCell ref="G40:G43"/>
    <mergeCell ref="A44:A47"/>
    <mergeCell ref="B44:B47"/>
    <mergeCell ref="C44:C47"/>
    <mergeCell ref="D44:D47"/>
    <mergeCell ref="E44:E47"/>
    <mergeCell ref="F44:F47"/>
    <mergeCell ref="G44:G47"/>
    <mergeCell ref="A40:A43"/>
    <mergeCell ref="B40:B43"/>
    <mergeCell ref="C40:C43"/>
    <mergeCell ref="D40:D43"/>
    <mergeCell ref="E40:E4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57514-0482-4010-B230-F97D00F071C4}">
  <dimension ref="A1:JL57"/>
  <sheetViews>
    <sheetView topLeftCell="AA16" zoomScale="85" zoomScaleNormal="85" workbookViewId="0">
      <selection activeCell="AA16" sqref="AA16"/>
    </sheetView>
  </sheetViews>
  <sheetFormatPr defaultColWidth="11.42578125" defaultRowHeight="15"/>
  <cols>
    <col min="1" max="1" width="14.7109375" customWidth="1"/>
    <col min="2" max="2" width="18.85546875" customWidth="1"/>
    <col min="3" max="3" width="9.140625"/>
    <col min="4" max="4" width="17.42578125" customWidth="1"/>
    <col min="5" max="24" width="9.140625"/>
    <col min="25" max="25" width="10.85546875" customWidth="1"/>
    <col min="26" max="27" width="9.140625"/>
    <col min="28" max="28" width="11.85546875" customWidth="1"/>
    <col min="29" max="33" width="9.140625"/>
    <col min="34" max="34" width="14.85546875" customWidth="1"/>
  </cols>
  <sheetData>
    <row r="1" spans="1:272">
      <c r="O1" t="s">
        <v>43</v>
      </c>
      <c r="P1" t="s">
        <v>44</v>
      </c>
      <c r="Q1" t="s">
        <v>43</v>
      </c>
      <c r="R1" t="s">
        <v>45</v>
      </c>
      <c r="S1" t="s">
        <v>44</v>
      </c>
      <c r="T1" t="s">
        <v>46</v>
      </c>
      <c r="U1" t="s">
        <v>47</v>
      </c>
      <c r="V1" t="s">
        <v>46</v>
      </c>
      <c r="W1" t="s">
        <v>48</v>
      </c>
      <c r="X1" t="s">
        <v>48</v>
      </c>
    </row>
    <row r="2" spans="1:272">
      <c r="O2" t="s">
        <v>44</v>
      </c>
      <c r="P2" t="s">
        <v>43</v>
      </c>
      <c r="Q2" t="s">
        <v>45</v>
      </c>
      <c r="R2" t="s">
        <v>43</v>
      </c>
      <c r="S2" t="s">
        <v>45</v>
      </c>
      <c r="T2" t="s">
        <v>47</v>
      </c>
      <c r="U2" t="s">
        <v>48</v>
      </c>
      <c r="V2" t="s">
        <v>48</v>
      </c>
      <c r="W2" t="s">
        <v>46</v>
      </c>
      <c r="X2" t="s">
        <v>46</v>
      </c>
    </row>
    <row r="3" spans="1:272">
      <c r="O3" t="s">
        <v>45</v>
      </c>
      <c r="P3" t="s">
        <v>45</v>
      </c>
      <c r="Q3" t="s">
        <v>44</v>
      </c>
      <c r="R3" t="s">
        <v>44</v>
      </c>
      <c r="S3" t="s">
        <v>43</v>
      </c>
      <c r="T3" t="s">
        <v>48</v>
      </c>
      <c r="U3" t="s">
        <v>46</v>
      </c>
      <c r="V3" t="s">
        <v>47</v>
      </c>
      <c r="W3" t="s">
        <v>47</v>
      </c>
      <c r="X3" t="s">
        <v>47</v>
      </c>
    </row>
    <row r="4" spans="1:272">
      <c r="B4" s="3" t="s">
        <v>49</v>
      </c>
    </row>
    <row r="5" spans="1:272">
      <c r="B5" s="4" t="s">
        <v>50</v>
      </c>
      <c r="D5" s="146" t="s">
        <v>121</v>
      </c>
      <c r="E5" s="84" t="s">
        <v>51</v>
      </c>
      <c r="F5" s="84"/>
      <c r="G5" s="84"/>
      <c r="H5" s="84"/>
      <c r="I5" s="84"/>
      <c r="J5" s="85" t="s">
        <v>52</v>
      </c>
      <c r="K5" s="84"/>
      <c r="L5" s="84"/>
      <c r="M5" s="84"/>
      <c r="N5" s="84"/>
      <c r="O5" s="85" t="s">
        <v>53</v>
      </c>
      <c r="P5" s="84"/>
      <c r="Q5" s="84"/>
      <c r="R5" s="84"/>
      <c r="S5" s="84"/>
      <c r="T5" s="86" t="s">
        <v>54</v>
      </c>
      <c r="U5" s="87"/>
      <c r="V5" s="87"/>
      <c r="W5" s="87"/>
      <c r="X5" s="88"/>
      <c r="AB5" s="33" t="s">
        <v>55</v>
      </c>
      <c r="AC5" s="34" t="s">
        <v>56</v>
      </c>
      <c r="AD5" s="35" t="s">
        <v>57</v>
      </c>
    </row>
    <row r="6" spans="1:272">
      <c r="B6" s="29" t="s">
        <v>62</v>
      </c>
      <c r="D6" s="147"/>
      <c r="E6" s="10" t="s">
        <v>5</v>
      </c>
      <c r="F6" s="7" t="s">
        <v>63</v>
      </c>
      <c r="G6" s="7" t="s">
        <v>7</v>
      </c>
      <c r="H6" s="7" t="s">
        <v>41</v>
      </c>
      <c r="I6" s="8" t="s">
        <v>9</v>
      </c>
      <c r="J6" s="6" t="s">
        <v>5</v>
      </c>
      <c r="K6" s="7" t="s">
        <v>63</v>
      </c>
      <c r="L6" s="7" t="s">
        <v>7</v>
      </c>
      <c r="M6" s="7" t="s">
        <v>41</v>
      </c>
      <c r="N6" s="9" t="s">
        <v>9</v>
      </c>
      <c r="O6" s="10" t="s">
        <v>5</v>
      </c>
      <c r="P6" s="7" t="s">
        <v>63</v>
      </c>
      <c r="Q6" s="7" t="s">
        <v>7</v>
      </c>
      <c r="R6" s="7" t="s">
        <v>41</v>
      </c>
      <c r="S6" s="8" t="s">
        <v>9</v>
      </c>
      <c r="T6" s="69" t="s">
        <v>5</v>
      </c>
      <c r="U6" s="70" t="s">
        <v>63</v>
      </c>
      <c r="V6" s="70" t="s">
        <v>7</v>
      </c>
      <c r="W6" s="70" t="s">
        <v>41</v>
      </c>
      <c r="X6" s="71" t="s">
        <v>9</v>
      </c>
      <c r="Y6" s="27" t="s">
        <v>64</v>
      </c>
      <c r="AB6" s="36" t="s">
        <v>65</v>
      </c>
      <c r="AC6" s="19">
        <v>77</v>
      </c>
      <c r="AD6" s="37">
        <f>(((E7+O7+P7+T7+U7+F7+J7+K7)*50)/2)+(((G7+L7+Q7+V7)*40)/2)+(((H7+M7+R7+W7)*30)/2)+(((I7+N7+S7+X7)*25)/2)</f>
        <v>2605</v>
      </c>
    </row>
    <row r="7" spans="1:272">
      <c r="B7" s="30" t="s">
        <v>72</v>
      </c>
      <c r="D7" s="46" t="s">
        <v>50</v>
      </c>
      <c r="E7" s="11">
        <f>'Estimacion de tiempo'!F35</f>
        <v>3</v>
      </c>
      <c r="F7" s="12"/>
      <c r="G7" s="12"/>
      <c r="H7" s="12">
        <f>'Estimacion de tiempo'!I35</f>
        <v>24</v>
      </c>
      <c r="I7" s="13"/>
      <c r="J7" s="14"/>
      <c r="K7" s="12"/>
      <c r="L7" s="12"/>
      <c r="M7" s="12">
        <f>'Estimacion de tiempo'!$I$37</f>
        <v>26</v>
      </c>
      <c r="N7" s="13"/>
      <c r="O7" s="54">
        <f>'Estimacion de tiempo'!D49</f>
        <v>3</v>
      </c>
      <c r="P7" s="55">
        <f>'Estimacion de tiempo'!E50</f>
        <v>5</v>
      </c>
      <c r="Q7" s="55">
        <f>'Estimacion de tiempo'!F49</f>
        <v>7</v>
      </c>
      <c r="R7" s="55">
        <f>'Estimacion de tiempo'!G51</f>
        <v>26</v>
      </c>
      <c r="S7" s="63">
        <f>'Estimacion de tiempo'!H49</f>
        <v>4</v>
      </c>
      <c r="T7" s="66">
        <f>'Estimacion de tiempo'!D52</f>
        <v>4</v>
      </c>
      <c r="U7" s="67">
        <f>'Estimacion de tiempo'!E53</f>
        <v>6</v>
      </c>
      <c r="V7" s="67">
        <f>'Estimacion de tiempo'!F52</f>
        <v>17</v>
      </c>
      <c r="W7" s="67">
        <f>'Estimacion de tiempo'!G54</f>
        <v>24</v>
      </c>
      <c r="X7" s="68">
        <f>'Estimacion de tiempo'!H54</f>
        <v>4</v>
      </c>
      <c r="Y7" s="27">
        <f>SUM(E7:X7)</f>
        <v>153</v>
      </c>
      <c r="AB7" s="36" t="s">
        <v>73</v>
      </c>
      <c r="AC7" s="19">
        <v>76</v>
      </c>
      <c r="AD7" s="37">
        <f>(((E7+O7+P7+T7+U7+F7+J7+K7)*50)/2)+(((G7+L7+Q7+V7)*40)/2)+(((H7+M7+R7+W7)*30)/2)+(((I7+N7+S7+X7)*25)/2)</f>
        <v>2605</v>
      </c>
    </row>
    <row r="8" spans="1:272">
      <c r="D8" s="5" t="s">
        <v>62</v>
      </c>
      <c r="E8" s="15"/>
      <c r="F8" s="16">
        <f>'Estimacion de tiempo'!G35</f>
        <v>5</v>
      </c>
      <c r="G8" s="16"/>
      <c r="H8" s="16"/>
      <c r="I8" s="17">
        <f>'Estimacion de tiempo'!J35</f>
        <v>4</v>
      </c>
      <c r="J8" s="18"/>
      <c r="K8" s="16">
        <f>'Estimacion de tiempo'!G37</f>
        <v>4</v>
      </c>
      <c r="L8" s="16"/>
      <c r="M8" s="16"/>
      <c r="N8" s="17">
        <f>'Estimacion de tiempo'!J37</f>
        <v>4</v>
      </c>
      <c r="O8" s="56">
        <f>'Estimacion de tiempo'!D50</f>
        <v>4</v>
      </c>
      <c r="P8" s="19">
        <f>'Estimacion de tiempo'!E49</f>
        <v>6</v>
      </c>
      <c r="Q8" s="19">
        <f>'Estimacion de tiempo'!F51</f>
        <v>11</v>
      </c>
      <c r="R8" s="19">
        <f>'Estimacion de tiempo'!G49</f>
        <v>22</v>
      </c>
      <c r="S8" s="64">
        <f>'Estimacion de tiempo'!H50</f>
        <v>4</v>
      </c>
      <c r="T8" s="18">
        <f>'Estimacion de tiempo'!D53</f>
        <v>4</v>
      </c>
      <c r="U8" s="15">
        <f>'Estimacion de tiempo'!E54</f>
        <v>5</v>
      </c>
      <c r="V8" s="15">
        <f>'Estimacion de tiempo'!F54</f>
        <v>10</v>
      </c>
      <c r="W8" s="15">
        <f>'Estimacion de tiempo'!G52</f>
        <v>42</v>
      </c>
      <c r="X8" s="60">
        <f>'Estimacion de tiempo'!H52</f>
        <v>3</v>
      </c>
      <c r="Y8" s="27">
        <f>SUM(E8:X8)</f>
        <v>128</v>
      </c>
      <c r="AB8" s="36" t="s">
        <v>75</v>
      </c>
      <c r="AC8" s="19">
        <v>64</v>
      </c>
      <c r="AD8" s="37">
        <f>(((E8+O8+P8+T8+U8+F8+J8+K8)*50)/2)+(((G8+L8+Q8+V8)*40)/2)+(((H8+M8+R8+W8)*30)/2)+(((I8+N8+S8+X8)*25)/2)</f>
        <v>2267.5</v>
      </c>
    </row>
    <row r="9" spans="1:272">
      <c r="D9" s="5" t="s">
        <v>72</v>
      </c>
      <c r="E9" s="44"/>
      <c r="F9" s="50"/>
      <c r="G9" s="50">
        <f>'Estimacion de tiempo'!H35</f>
        <v>9</v>
      </c>
      <c r="H9" s="50"/>
      <c r="I9" s="51"/>
      <c r="J9" s="52">
        <f>'Estimacion de tiempo'!F37</f>
        <v>4</v>
      </c>
      <c r="K9" s="53"/>
      <c r="L9" s="53">
        <f>'Estimacion de tiempo'!H37</f>
        <v>13</v>
      </c>
      <c r="M9" s="53"/>
      <c r="N9" s="59"/>
      <c r="O9" s="57">
        <f>'Estimacion de tiempo'!D51</f>
        <v>4</v>
      </c>
      <c r="P9" s="58">
        <f>'Estimacion de tiempo'!E51</f>
        <v>4</v>
      </c>
      <c r="Q9" s="58">
        <f>'Estimacion de tiempo'!F50</f>
        <v>10</v>
      </c>
      <c r="R9" s="58">
        <f>'Estimacion de tiempo'!G50</f>
        <v>28</v>
      </c>
      <c r="S9" s="65">
        <f>'Estimacion de tiempo'!H51</f>
        <v>4</v>
      </c>
      <c r="T9" s="52">
        <f>'Estimacion de tiempo'!D54</f>
        <v>2</v>
      </c>
      <c r="U9" s="61">
        <f>'Estimacion de tiempo'!E52</f>
        <v>8</v>
      </c>
      <c r="V9" s="61">
        <f>'Estimacion de tiempo'!F53</f>
        <v>13</v>
      </c>
      <c r="W9" s="61">
        <f>'Estimacion de tiempo'!G53</f>
        <v>24</v>
      </c>
      <c r="X9" s="62">
        <f>'Estimacion de tiempo'!H53</f>
        <v>5</v>
      </c>
      <c r="Y9" s="43">
        <f>SUM(E9:X9)</f>
        <v>128</v>
      </c>
      <c r="AB9" s="36" t="s">
        <v>81</v>
      </c>
      <c r="AC9" s="19">
        <v>64</v>
      </c>
      <c r="AD9" s="37">
        <f>(((E8+O8+P8+T8+U8+F8+J8+K8)*50)/2)+(((G8+L8+Q8+V8)*40)/2)+(((H8+M8+R8+W8)*30)/2)+(((I8+N8+S8+X8)*25)/2)</f>
        <v>2267.5</v>
      </c>
    </row>
    <row r="10" spans="1:272">
      <c r="D10" s="47" t="s">
        <v>76</v>
      </c>
      <c r="E10" s="112">
        <f>SUM(E7:I9)</f>
        <v>45</v>
      </c>
      <c r="F10" s="113"/>
      <c r="G10" s="113"/>
      <c r="H10" s="113"/>
      <c r="I10" s="113"/>
      <c r="J10" s="114">
        <f>SUM(J7:N9)</f>
        <v>51</v>
      </c>
      <c r="K10" s="93"/>
      <c r="L10" s="93"/>
      <c r="M10" s="93"/>
      <c r="N10" s="93"/>
      <c r="O10" s="114">
        <f>SUM(O7:S9)</f>
        <v>142</v>
      </c>
      <c r="P10" s="93"/>
      <c r="Q10" s="93"/>
      <c r="R10" s="93"/>
      <c r="S10" s="93"/>
      <c r="T10" s="114">
        <f>SUM(T7:X9)</f>
        <v>171</v>
      </c>
      <c r="U10" s="93"/>
      <c r="V10" s="93"/>
      <c r="W10" s="93"/>
      <c r="X10" s="117"/>
      <c r="Y10" s="107" t="s">
        <v>82</v>
      </c>
      <c r="AB10" s="36" t="s">
        <v>83</v>
      </c>
      <c r="AC10" s="19">
        <v>64</v>
      </c>
      <c r="AD10" s="37">
        <f>(((E9+O9+P9+T9+U9+F9+J9+K9)*50)/2)+(((G9+L9+Q9+V9)*40)/2)+(((H9+M9+R9+W9)*30)/2)+(((I9+N9+S9+X9)*25)/2)</f>
        <v>2342.5</v>
      </c>
    </row>
    <row r="11" spans="1:272">
      <c r="D11" s="48" t="s">
        <v>74</v>
      </c>
      <c r="E11" s="114">
        <f>(E7+F7+F8+F9+E9+E8)*50+(G7+G8+G9)*40+(H7+H8+H9)*30+(I7+I8+I9)*25</f>
        <v>1580</v>
      </c>
      <c r="F11" s="93"/>
      <c r="G11" s="93"/>
      <c r="H11" s="93"/>
      <c r="I11" s="93"/>
      <c r="J11" s="120">
        <f>(J7+J8+J9+K9+K8+K7)*50+(L9+L8+L7)*40+(M7+M8+M9)*30+(N7+N8+N9)*25</f>
        <v>1800</v>
      </c>
      <c r="K11" s="93"/>
      <c r="L11" s="93"/>
      <c r="M11" s="93"/>
      <c r="N11" s="93"/>
      <c r="O11" s="114">
        <f>(O7+O8+O9+P9+P8+P7)*50+(Q7+Q8+Q9)*40+(R7+R8+R9)*30+(S7+S8+S9)*25</f>
        <v>5000</v>
      </c>
      <c r="P11" s="93"/>
      <c r="Q11" s="93"/>
      <c r="R11" s="93"/>
      <c r="S11" s="93"/>
      <c r="T11" s="114">
        <f>(T7+T8+T9+U9+U8+U7)*50+(V7+V8+V9)*40+(W7+W8+W9)*30+(X7+X8+X9)*25</f>
        <v>6050</v>
      </c>
      <c r="U11" s="93"/>
      <c r="V11" s="93"/>
      <c r="W11" s="93"/>
      <c r="X11" s="117"/>
      <c r="Y11" s="108"/>
      <c r="AB11" s="38" t="s">
        <v>84</v>
      </c>
      <c r="AC11" s="41">
        <v>64</v>
      </c>
      <c r="AD11" s="42">
        <f>(((E9+O9+P9+T9+U9+F9+J9+K9)*50)/2)+(((G9+L9+Q9+V9)*40)/2)+(((H9+M9+R9+W9)*30)/2)+(((I9+N9+S9+X9)*25)/2)</f>
        <v>2342.5</v>
      </c>
    </row>
    <row r="12" spans="1:272">
      <c r="D12" s="49" t="s">
        <v>85</v>
      </c>
      <c r="E12" s="118">
        <f>ROUNDUP(SUM(ROUNDUP(E7/2,0)+ROUNDUP(F8/2,0)+ROUNDUP(G9/2,0)+ROUNDUP(H7/2,0)+ROUNDUP(I8/2,0))/8,0)</f>
        <v>3</v>
      </c>
      <c r="F12" s="119"/>
      <c r="G12" s="119"/>
      <c r="H12" s="119"/>
      <c r="I12" s="119"/>
      <c r="J12" s="118">
        <f>ROUNDUP(SUM(ROUNDUP(J9/2,0)+ROUNDUP(K8/2,0)+ROUNDUP(L9/2,0)+ROUNDUP(M7/2,0)+ROUNDUP(N8/2,0))/8,0)</f>
        <v>4</v>
      </c>
      <c r="K12" s="119"/>
      <c r="L12" s="119"/>
      <c r="M12" s="119"/>
      <c r="N12" s="119"/>
      <c r="O12" s="118">
        <f>ROUNDUP(SUM(MAX(ROUNDUP(O9/2,0),ROUNDUP(O7/2,0),ROUNDUP(O8/2,0))+MAX(ROUNDUP(P7/2,0),ROUNDUP(P8/2,0),ROUNDUP(P9/2,0))+MAX(ROUNDUP(Q7/2,0),ROUNDUP(Q8/2,0),ROUNDUP(Q9/2,0))+MAX(ROUNDUP(R7/2,0),ROUNDUP(R8/2,0),ROUNDUP(R9/2,0))+MAX(ROUNDUP(S7/2,0),ROUNDUP(S8/2,0),ROUNDUP(S9/2,0)))/8,0)</f>
        <v>4</v>
      </c>
      <c r="P12" s="119"/>
      <c r="Q12" s="119"/>
      <c r="R12" s="119"/>
      <c r="S12" s="119"/>
      <c r="T12" s="118">
        <f>ROUNDUP(SUM(MAX(ROUNDUP(T9/2,0),ROUNDUP(T7/2,0),ROUNDUP(T8/2,0))+MAX(ROUNDUP(U7/2,0),ROUNDUP(U8/2,0),ROUNDUP(U9/2,0))+MAX(ROUNDUP(V7/2,0),ROUNDUP(V8/2,0),ROUNDUP(V9/2,0))+MAX(ROUNDUP(W7/2,0),ROUNDUP(W8/2,0),ROUNDUP(W9/2,0))+MAX(ROUNDUP(X7/2,0),ROUNDUP(X8/2,0),ROUNDUP(X9/2,0)))/8,0)</f>
        <v>5</v>
      </c>
      <c r="U12" s="119"/>
      <c r="V12" s="119"/>
      <c r="W12" s="119"/>
      <c r="X12" s="121"/>
      <c r="Y12" s="109"/>
      <c r="AC12" s="39" t="s">
        <v>86</v>
      </c>
      <c r="AD12" s="40">
        <f>AD6+AD7+AD8+AD9+AD10+AD11</f>
        <v>14430</v>
      </c>
    </row>
    <row r="14" spans="1:272">
      <c r="U14" s="28"/>
    </row>
    <row r="16" spans="1:272" s="21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</row>
    <row r="17" spans="1:272" ht="14.45" customHeight="1">
      <c r="D17" s="146" t="s">
        <v>122</v>
      </c>
      <c r="E17" s="84" t="s">
        <v>51</v>
      </c>
      <c r="F17" s="84"/>
      <c r="G17" s="84"/>
      <c r="H17" s="84"/>
      <c r="I17" s="84"/>
      <c r="J17" s="85" t="s">
        <v>52</v>
      </c>
      <c r="K17" s="84"/>
      <c r="L17" s="84"/>
      <c r="M17" s="84"/>
      <c r="N17" s="84"/>
      <c r="O17" s="85" t="s">
        <v>53</v>
      </c>
      <c r="P17" s="84"/>
      <c r="Q17" s="84"/>
      <c r="R17" s="84"/>
      <c r="S17" s="84"/>
      <c r="T17" s="86" t="s">
        <v>54</v>
      </c>
      <c r="U17" s="87"/>
      <c r="V17" s="87"/>
      <c r="W17" s="87"/>
      <c r="X17" s="88"/>
    </row>
    <row r="18" spans="1:272">
      <c r="D18" s="147"/>
      <c r="E18" s="10" t="s">
        <v>5</v>
      </c>
      <c r="F18" s="7" t="s">
        <v>63</v>
      </c>
      <c r="G18" s="7" t="s">
        <v>7</v>
      </c>
      <c r="H18" s="7" t="s">
        <v>41</v>
      </c>
      <c r="I18" s="8" t="s">
        <v>9</v>
      </c>
      <c r="J18" s="6" t="s">
        <v>5</v>
      </c>
      <c r="K18" s="7" t="s">
        <v>63</v>
      </c>
      <c r="L18" s="7" t="s">
        <v>7</v>
      </c>
      <c r="M18" s="7" t="s">
        <v>41</v>
      </c>
      <c r="N18" s="9" t="s">
        <v>9</v>
      </c>
      <c r="O18" s="10" t="s">
        <v>5</v>
      </c>
      <c r="P18" s="7" t="s">
        <v>63</v>
      </c>
      <c r="Q18" s="7" t="s">
        <v>7</v>
      </c>
      <c r="R18" s="7" t="s">
        <v>41</v>
      </c>
      <c r="S18" s="8" t="s">
        <v>9</v>
      </c>
      <c r="T18" s="69" t="s">
        <v>5</v>
      </c>
      <c r="U18" s="70" t="s">
        <v>63</v>
      </c>
      <c r="V18" s="70" t="s">
        <v>7</v>
      </c>
      <c r="W18" s="70" t="s">
        <v>41</v>
      </c>
      <c r="X18" s="71" t="s">
        <v>9</v>
      </c>
      <c r="Y18" s="45" t="s">
        <v>64</v>
      </c>
    </row>
    <row r="19" spans="1:272">
      <c r="D19" s="46" t="s">
        <v>50</v>
      </c>
      <c r="E19" s="11"/>
      <c r="F19" s="12"/>
      <c r="G19" s="12"/>
      <c r="H19" s="12"/>
      <c r="I19" s="13"/>
      <c r="J19" s="14"/>
      <c r="K19" s="12"/>
      <c r="L19" s="12"/>
      <c r="M19" s="12"/>
      <c r="N19" s="13"/>
      <c r="O19" s="54"/>
      <c r="P19" s="55"/>
      <c r="Q19" s="55"/>
      <c r="R19" s="55"/>
      <c r="S19" s="63"/>
      <c r="T19" s="66"/>
      <c r="U19" s="67"/>
      <c r="V19" s="67"/>
      <c r="W19" s="67"/>
      <c r="X19" s="68"/>
      <c r="Y19" s="27">
        <f>SUM(E19:X19)</f>
        <v>0</v>
      </c>
    </row>
    <row r="20" spans="1:272">
      <c r="D20" s="5" t="s">
        <v>62</v>
      </c>
      <c r="E20" s="15"/>
      <c r="F20" s="16"/>
      <c r="G20" s="16"/>
      <c r="H20" s="16"/>
      <c r="I20" s="17"/>
      <c r="J20" s="18"/>
      <c r="K20" s="16"/>
      <c r="L20" s="16"/>
      <c r="M20" s="16"/>
      <c r="N20" s="17"/>
      <c r="O20" s="56"/>
      <c r="P20" s="19"/>
      <c r="Q20" s="19"/>
      <c r="R20" s="19"/>
      <c r="S20" s="64"/>
      <c r="T20" s="18"/>
      <c r="U20" s="15"/>
      <c r="V20" s="15"/>
      <c r="W20" s="15"/>
      <c r="X20" s="60"/>
      <c r="Y20" s="27">
        <f>SUM(E20:X20)</f>
        <v>0</v>
      </c>
    </row>
    <row r="21" spans="1:272">
      <c r="D21" s="5" t="s">
        <v>72</v>
      </c>
      <c r="E21" s="44"/>
      <c r="F21" s="50"/>
      <c r="G21" s="50"/>
      <c r="H21" s="50"/>
      <c r="I21" s="51"/>
      <c r="J21" s="52"/>
      <c r="K21" s="53"/>
      <c r="L21" s="53"/>
      <c r="M21" s="53"/>
      <c r="N21" s="59"/>
      <c r="O21" s="57"/>
      <c r="P21" s="58"/>
      <c r="Q21" s="58"/>
      <c r="R21" s="58"/>
      <c r="S21" s="65"/>
      <c r="T21" s="52"/>
      <c r="U21" s="61"/>
      <c r="V21" s="61"/>
      <c r="W21" s="61"/>
      <c r="X21" s="62"/>
      <c r="Y21" s="43">
        <f>SUM(E21:X21)</f>
        <v>0</v>
      </c>
    </row>
    <row r="22" spans="1:272">
      <c r="D22" s="47" t="s">
        <v>76</v>
      </c>
      <c r="E22" s="112">
        <f>SUM(E19:I21)</f>
        <v>0</v>
      </c>
      <c r="F22" s="113"/>
      <c r="G22" s="113"/>
      <c r="H22" s="113"/>
      <c r="I22" s="113"/>
      <c r="J22" s="114">
        <f>SUM(J19:N21)</f>
        <v>0</v>
      </c>
      <c r="K22" s="93"/>
      <c r="L22" s="93"/>
      <c r="M22" s="93"/>
      <c r="N22" s="93"/>
      <c r="O22" s="114">
        <f>SUM(O19:S21)</f>
        <v>0</v>
      </c>
      <c r="P22" s="93"/>
      <c r="Q22" s="93"/>
      <c r="R22" s="93"/>
      <c r="S22" s="93"/>
      <c r="T22" s="114">
        <f>SUM(T19:X21)</f>
        <v>0</v>
      </c>
      <c r="U22" s="93"/>
      <c r="V22" s="93"/>
      <c r="W22" s="93"/>
      <c r="X22" s="117"/>
      <c r="Y22" s="107" t="s">
        <v>82</v>
      </c>
    </row>
    <row r="23" spans="1:272">
      <c r="D23" s="48" t="s">
        <v>74</v>
      </c>
      <c r="E23" s="114">
        <f>(E19+F19+F20+F21+E21+E20)*50+(G19+G20+G21)*40+(H19+H20+H21)*30+(I19+I20+I21)*25</f>
        <v>0</v>
      </c>
      <c r="F23" s="93"/>
      <c r="G23" s="93"/>
      <c r="H23" s="93"/>
      <c r="I23" s="93"/>
      <c r="J23" s="120">
        <f>(J19+J20+J21+K21+K20+K19)*50+(L21+L20+L19)*40+(M19+M20+M21)*30+(N19+N20+N21)*25</f>
        <v>0</v>
      </c>
      <c r="K23" s="93"/>
      <c r="L23" s="93"/>
      <c r="M23" s="93"/>
      <c r="N23" s="93"/>
      <c r="O23" s="114">
        <f>(O19+O20+O21+P21+P20+P19)*50+(Q19+Q20+Q21)*40+(R19+R20+R21)*30+(S19+S20+S21)*25</f>
        <v>0</v>
      </c>
      <c r="P23" s="93"/>
      <c r="Q23" s="93"/>
      <c r="R23" s="93"/>
      <c r="S23" s="93"/>
      <c r="T23" s="114">
        <f>(T19+T20+T21+U21+U20+U19)*50+(V19+V20+V21)*40+(W19+W20+W21)*30+(X19+X20+X21)*25</f>
        <v>0</v>
      </c>
      <c r="U23" s="93"/>
      <c r="V23" s="93"/>
      <c r="W23" s="93"/>
      <c r="X23" s="117"/>
      <c r="Y23" s="108"/>
    </row>
    <row r="24" spans="1:272">
      <c r="D24" s="49" t="s">
        <v>85</v>
      </c>
      <c r="E24" s="118">
        <f>ROUNDUP(SUM(ROUNDUP(E19/2,0)+ROUNDUP(F20/2,0)+ROUNDUP(G21/2,0)+ROUNDUP(H19/2,0)+ROUNDUP(I20/2,0))/8,0)</f>
        <v>0</v>
      </c>
      <c r="F24" s="119"/>
      <c r="G24" s="119"/>
      <c r="H24" s="119"/>
      <c r="I24" s="119"/>
      <c r="J24" s="118">
        <f>ROUNDUP(SUM(ROUNDUP(J21/2,0)+ROUNDUP(K20/2,0)+ROUNDUP(L21/2,0)+ROUNDUP(M19/2,0)+ROUNDUP(N20/2,0))/8,0)</f>
        <v>0</v>
      </c>
      <c r="K24" s="119"/>
      <c r="L24" s="119"/>
      <c r="M24" s="119"/>
      <c r="N24" s="119"/>
      <c r="O24" s="118">
        <f>ROUNDUP(SUM(MAX(ROUNDUP(O21/2,0),ROUNDUP(O19/2,0),ROUNDUP(O20/2,0))+MAX(ROUNDUP(P19/2,0),ROUNDUP(P20/2,0),ROUNDUP(P21/2,0))+MAX(ROUNDUP(Q19/2,0),ROUNDUP(Q20/2,0),ROUNDUP(Q21/2,0))+MAX(ROUNDUP(R19/2,0),ROUNDUP(R20/2,0),ROUNDUP(R21/2,0))+MAX(ROUNDUP(S19/2,0),ROUNDUP(S20/2,0),ROUNDUP(S21/2,0)))/8,0)</f>
        <v>0</v>
      </c>
      <c r="P24" s="119"/>
      <c r="Q24" s="119"/>
      <c r="R24" s="119"/>
      <c r="S24" s="119"/>
      <c r="T24" s="118">
        <f>ROUNDUP(SUM(MAX(ROUNDUP(T21/2,0),ROUNDUP(T19/2,0),ROUNDUP(T20/2,0))+MAX(ROUNDUP(U19/2,0),ROUNDUP(U20/2,0),ROUNDUP(U21/2,0))+MAX(ROUNDUP(V19/2,0),ROUNDUP(V20/2,0),ROUNDUP(V21/2,0))+MAX(ROUNDUP(W19/2,0),ROUNDUP(W20/2,0),ROUNDUP(W21/2,0))+MAX(ROUNDUP(X19/2,0),ROUNDUP(X20/2,0),ROUNDUP(X21/2,0)))/8,0)</f>
        <v>0</v>
      </c>
      <c r="U24" s="119"/>
      <c r="V24" s="119"/>
      <c r="W24" s="119"/>
      <c r="X24" s="121"/>
      <c r="Y24" s="109"/>
    </row>
    <row r="31" spans="1:272">
      <c r="A31" s="21"/>
      <c r="B31" s="21">
        <v>1</v>
      </c>
      <c r="C31" s="21">
        <v>2</v>
      </c>
      <c r="D31" s="21">
        <v>3</v>
      </c>
      <c r="E31" s="21">
        <v>4</v>
      </c>
      <c r="F31" s="21">
        <v>5</v>
      </c>
      <c r="G31" s="21">
        <v>6</v>
      </c>
      <c r="H31" s="21">
        <v>7</v>
      </c>
      <c r="I31" s="22">
        <v>8</v>
      </c>
      <c r="J31" s="21">
        <v>1</v>
      </c>
      <c r="K31" s="21">
        <v>2</v>
      </c>
      <c r="L31" s="21">
        <v>3</v>
      </c>
      <c r="M31" s="21">
        <v>4</v>
      </c>
      <c r="N31" s="21">
        <v>5</v>
      </c>
      <c r="O31" s="21">
        <v>6</v>
      </c>
      <c r="P31" s="21">
        <v>7</v>
      </c>
      <c r="Q31" s="22">
        <v>8</v>
      </c>
      <c r="R31" s="21">
        <v>1</v>
      </c>
      <c r="S31" s="21">
        <v>2</v>
      </c>
      <c r="T31" s="21">
        <v>3</v>
      </c>
      <c r="U31" s="21">
        <v>4</v>
      </c>
      <c r="V31" s="21">
        <v>5</v>
      </c>
      <c r="W31" s="21">
        <v>6</v>
      </c>
      <c r="X31" s="21">
        <v>7</v>
      </c>
      <c r="Y31" s="22">
        <v>8</v>
      </c>
      <c r="Z31" s="21">
        <v>1</v>
      </c>
      <c r="AA31" s="21">
        <v>2</v>
      </c>
      <c r="AB31" s="21">
        <v>3</v>
      </c>
      <c r="AC31" s="21">
        <v>4</v>
      </c>
      <c r="AD31" s="21">
        <v>5</v>
      </c>
      <c r="AE31" s="21">
        <v>6</v>
      </c>
      <c r="AF31" s="21">
        <v>7</v>
      </c>
      <c r="AG31" s="22">
        <v>8</v>
      </c>
      <c r="AH31" s="21">
        <v>1</v>
      </c>
      <c r="AI31" s="21">
        <v>2</v>
      </c>
      <c r="AJ31" s="21">
        <v>3</v>
      </c>
      <c r="AK31" s="21">
        <v>4</v>
      </c>
      <c r="AL31" s="21">
        <v>5</v>
      </c>
      <c r="AM31" s="21">
        <v>6</v>
      </c>
      <c r="AN31" s="21">
        <v>7</v>
      </c>
      <c r="AO31" s="22">
        <v>8</v>
      </c>
      <c r="AP31" s="21">
        <v>1</v>
      </c>
      <c r="AQ31" s="21">
        <v>2</v>
      </c>
      <c r="AR31" s="21">
        <v>3</v>
      </c>
      <c r="AS31" s="21">
        <v>4</v>
      </c>
      <c r="AT31" s="21">
        <v>5</v>
      </c>
      <c r="AU31" s="21">
        <v>6</v>
      </c>
      <c r="AV31" s="21">
        <v>7</v>
      </c>
      <c r="AW31" s="22">
        <v>8</v>
      </c>
      <c r="AX31" s="21">
        <v>1</v>
      </c>
      <c r="AY31" s="21">
        <v>2</v>
      </c>
      <c r="AZ31" s="21">
        <v>3</v>
      </c>
      <c r="BA31" s="21">
        <v>4</v>
      </c>
      <c r="BB31" s="21">
        <v>5</v>
      </c>
      <c r="BC31" s="21">
        <v>6</v>
      </c>
      <c r="BD31" s="21">
        <v>7</v>
      </c>
      <c r="BE31" s="22">
        <v>8</v>
      </c>
      <c r="BF31" s="21">
        <v>1</v>
      </c>
      <c r="BG31" s="21">
        <v>2</v>
      </c>
      <c r="BH31" s="21">
        <v>3</v>
      </c>
      <c r="BI31" s="21">
        <v>4</v>
      </c>
      <c r="BJ31" s="21">
        <v>5</v>
      </c>
      <c r="BK31" s="21">
        <v>6</v>
      </c>
      <c r="BL31" s="21">
        <v>7</v>
      </c>
      <c r="BM31" s="22">
        <v>8</v>
      </c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</row>
    <row r="32" spans="1:272" s="21" customFormat="1">
      <c r="A32" s="21" t="s">
        <v>42</v>
      </c>
      <c r="B32" s="110" t="s">
        <v>5</v>
      </c>
      <c r="C32" s="111"/>
      <c r="D32" s="96" t="s">
        <v>6</v>
      </c>
      <c r="E32" s="96"/>
      <c r="F32" s="97"/>
      <c r="G32" s="94" t="s">
        <v>7</v>
      </c>
      <c r="H32" s="94"/>
      <c r="I32" s="94"/>
      <c r="J32" s="94"/>
      <c r="K32" s="95"/>
      <c r="L32" s="115" t="s">
        <v>41</v>
      </c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6"/>
      <c r="X32" s="104" t="s">
        <v>9</v>
      </c>
      <c r="Y32" s="103"/>
      <c r="Z32"/>
      <c r="AA32"/>
      <c r="AB32"/>
      <c r="AC32"/>
      <c r="AD32"/>
      <c r="AE32"/>
      <c r="AF32"/>
      <c r="AG32" s="20"/>
      <c r="AH32"/>
      <c r="AI32"/>
      <c r="AJ32"/>
      <c r="AK32"/>
      <c r="AL32"/>
      <c r="AM32"/>
      <c r="AN32"/>
      <c r="AO32" s="20"/>
      <c r="AP32"/>
      <c r="AQ32"/>
      <c r="AR32"/>
      <c r="AS32"/>
      <c r="AT32"/>
      <c r="AU32"/>
      <c r="AV32"/>
      <c r="AW32" s="20"/>
      <c r="AX32"/>
      <c r="AY32"/>
      <c r="AZ32"/>
      <c r="BA32"/>
      <c r="BB32"/>
      <c r="BC32"/>
      <c r="BD32"/>
      <c r="BE32" s="20"/>
      <c r="BF32"/>
      <c r="BG32"/>
      <c r="BH32"/>
      <c r="BI32"/>
      <c r="BJ32"/>
      <c r="BK32"/>
      <c r="BL32"/>
      <c r="BM32" s="20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</row>
    <row r="33" spans="1:89">
      <c r="A33" s="21" t="s">
        <v>34</v>
      </c>
      <c r="I33" s="10"/>
      <c r="Q33" s="20"/>
      <c r="Y33" s="10"/>
      <c r="Z33" s="94" t="s">
        <v>5</v>
      </c>
      <c r="AA33" s="105"/>
      <c r="AB33" s="106" t="s">
        <v>63</v>
      </c>
      <c r="AC33" s="103"/>
      <c r="AD33" s="135" t="s">
        <v>7</v>
      </c>
      <c r="AE33" s="135"/>
      <c r="AF33" s="135"/>
      <c r="AG33" s="135"/>
      <c r="AH33" s="135"/>
      <c r="AI33" s="135"/>
      <c r="AJ33" s="99"/>
      <c r="AK33" s="110" t="s">
        <v>41</v>
      </c>
      <c r="AL33" s="142"/>
      <c r="AM33" s="142"/>
      <c r="AN33" s="142"/>
      <c r="AO33" s="142"/>
      <c r="AP33" s="142"/>
      <c r="AQ33" s="142"/>
      <c r="AR33" s="142"/>
      <c r="AS33" s="142"/>
      <c r="AT33" s="142"/>
      <c r="AU33" s="142"/>
      <c r="AV33" s="142"/>
      <c r="AW33" s="142"/>
      <c r="AX33" s="106" t="s">
        <v>9</v>
      </c>
      <c r="AY33" s="103"/>
      <c r="BE33" s="20"/>
      <c r="BM33" s="20"/>
    </row>
    <row r="34" spans="1:89">
      <c r="A34" s="21" t="s">
        <v>33</v>
      </c>
      <c r="I34" s="20"/>
      <c r="Q34" s="20"/>
      <c r="Y34" s="20"/>
      <c r="AG34" s="10"/>
      <c r="AO34" s="10"/>
      <c r="AW34" s="10"/>
      <c r="AX34" s="23"/>
      <c r="AY34" s="23"/>
      <c r="AZ34" s="23"/>
      <c r="BA34" s="23"/>
      <c r="BE34" s="20"/>
      <c r="BF34" s="134" t="s">
        <v>5</v>
      </c>
      <c r="BG34" s="116"/>
      <c r="BH34" s="104" t="s">
        <v>63</v>
      </c>
      <c r="BI34" s="104"/>
      <c r="BJ34" s="103"/>
      <c r="BK34" s="136" t="s">
        <v>7</v>
      </c>
      <c r="BL34" s="115"/>
      <c r="BM34" s="115"/>
    </row>
    <row r="35" spans="1:89">
      <c r="A35" s="21" t="s">
        <v>35</v>
      </c>
      <c r="I35" s="20"/>
      <c r="Q35" s="20"/>
      <c r="Y35" s="20"/>
      <c r="AG35" s="20"/>
      <c r="AO35" s="20"/>
      <c r="AW35" s="20"/>
      <c r="BE35" s="20"/>
      <c r="BF35" s="145" t="s">
        <v>5</v>
      </c>
      <c r="BG35" s="92"/>
      <c r="BH35" s="144" t="s">
        <v>63</v>
      </c>
      <c r="BI35" s="129"/>
      <c r="BJ35" s="101"/>
      <c r="BK35" s="127" t="s">
        <v>7</v>
      </c>
      <c r="BL35" s="125"/>
      <c r="BM35" s="125"/>
    </row>
    <row r="36" spans="1:89" ht="14.45" customHeight="1">
      <c r="A36" s="21" t="s">
        <v>37</v>
      </c>
      <c r="I36" s="20"/>
      <c r="Q36" s="20"/>
      <c r="Y36" s="20"/>
      <c r="AG36" s="20"/>
      <c r="AO36" s="20"/>
      <c r="AW36" s="20"/>
      <c r="BE36" s="20"/>
      <c r="BF36" s="143" t="s">
        <v>5</v>
      </c>
      <c r="BG36" s="126"/>
      <c r="BH36" s="98" t="s">
        <v>63</v>
      </c>
      <c r="BI36" s="99"/>
      <c r="BK36" s="91" t="s">
        <v>7</v>
      </c>
      <c r="BL36" s="141"/>
      <c r="BM36" s="141"/>
    </row>
    <row r="37" spans="1:89">
      <c r="A37" s="21" t="s">
        <v>31</v>
      </c>
      <c r="I37" s="20"/>
      <c r="Q37" s="20"/>
      <c r="Y37" s="20"/>
      <c r="AG37" s="20"/>
      <c r="AO37" s="20"/>
      <c r="AW37" s="20"/>
      <c r="BE37" s="20"/>
      <c r="BM37" s="20"/>
    </row>
    <row r="38" spans="1:89">
      <c r="A38" s="21" t="s">
        <v>36</v>
      </c>
      <c r="I38" s="20"/>
      <c r="Q38" s="20"/>
      <c r="Y38" s="20"/>
      <c r="AG38" s="20"/>
      <c r="AO38" s="20"/>
      <c r="AW38" s="20"/>
      <c r="BE38" s="20"/>
      <c r="BM38" s="20"/>
    </row>
    <row r="39" spans="1:89">
      <c r="A39" s="21" t="s">
        <v>38</v>
      </c>
      <c r="I39" s="20"/>
      <c r="Q39" s="20"/>
      <c r="Y39" s="20"/>
      <c r="AG39" s="20"/>
      <c r="AO39" s="20"/>
      <c r="AW39" s="20"/>
      <c r="BE39" s="20"/>
      <c r="BM39" s="20"/>
    </row>
    <row r="40" spans="1:89">
      <c r="B40" s="93">
        <v>21</v>
      </c>
      <c r="C40" s="93"/>
      <c r="D40" s="93"/>
      <c r="E40" s="93"/>
      <c r="F40" s="93"/>
      <c r="G40" s="93"/>
      <c r="H40" s="93"/>
      <c r="I40" s="93"/>
      <c r="J40" s="93">
        <v>22</v>
      </c>
      <c r="K40" s="93"/>
      <c r="L40" s="93"/>
      <c r="M40" s="93"/>
      <c r="N40" s="93"/>
      <c r="O40" s="93"/>
      <c r="P40" s="93"/>
      <c r="Q40" s="93"/>
      <c r="R40" s="93">
        <v>23</v>
      </c>
      <c r="S40" s="93"/>
      <c r="T40" s="93"/>
      <c r="U40" s="93"/>
      <c r="V40" s="93"/>
      <c r="W40" s="93"/>
      <c r="X40" s="93"/>
      <c r="Y40" s="93"/>
      <c r="Z40" s="93">
        <v>24</v>
      </c>
      <c r="AA40" s="93"/>
      <c r="AB40" s="93"/>
      <c r="AC40" s="93"/>
      <c r="AD40" s="93"/>
      <c r="AE40" s="93"/>
      <c r="AF40" s="93"/>
      <c r="AG40" s="93"/>
      <c r="AH40" s="93">
        <v>25</v>
      </c>
      <c r="AI40" s="93"/>
      <c r="AJ40" s="93"/>
      <c r="AK40" s="93"/>
      <c r="AL40" s="93"/>
      <c r="AM40" s="93"/>
      <c r="AN40" s="93"/>
      <c r="AO40" s="93"/>
      <c r="AP40" s="93">
        <v>28</v>
      </c>
      <c r="AQ40" s="93"/>
      <c r="AR40" s="93"/>
      <c r="AS40" s="93"/>
      <c r="AT40" s="93"/>
      <c r="AU40" s="93"/>
      <c r="AV40" s="93"/>
      <c r="AW40" s="93"/>
      <c r="AX40" s="93">
        <v>29</v>
      </c>
      <c r="AY40" s="93"/>
      <c r="AZ40" s="93"/>
      <c r="BA40" s="93"/>
      <c r="BB40" s="93"/>
      <c r="BC40" s="93"/>
      <c r="BD40" s="93"/>
      <c r="BE40" s="93"/>
      <c r="BF40" s="93">
        <v>30</v>
      </c>
      <c r="BG40" s="93"/>
      <c r="BH40" s="93"/>
      <c r="BI40" s="93"/>
      <c r="BJ40" s="93"/>
      <c r="BK40" s="93"/>
      <c r="BL40" s="93"/>
      <c r="BM40" s="93"/>
    </row>
    <row r="41" spans="1:89">
      <c r="B41" s="122" t="s">
        <v>87</v>
      </c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3"/>
      <c r="AP41" s="123"/>
      <c r="AQ41" s="123"/>
      <c r="AR41" s="123"/>
      <c r="AS41" s="123"/>
      <c r="AT41" s="123"/>
      <c r="AU41" s="123"/>
      <c r="AV41" s="123"/>
      <c r="AW41" s="123"/>
      <c r="AX41" s="123"/>
      <c r="AY41" s="123"/>
      <c r="AZ41" s="123"/>
      <c r="BA41" s="123"/>
      <c r="BB41" s="123"/>
      <c r="BC41" s="123"/>
      <c r="BD41" s="123"/>
      <c r="BE41" s="123"/>
      <c r="BF41" s="123"/>
      <c r="BG41" s="123"/>
      <c r="BH41" s="123"/>
      <c r="BI41" s="123"/>
      <c r="BJ41" s="123"/>
      <c r="BK41" s="123"/>
      <c r="BL41" s="123"/>
      <c r="BM41" s="123"/>
    </row>
    <row r="42" spans="1:89" ht="15" customHeight="1">
      <c r="B42" s="123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23"/>
      <c r="AH42" s="123"/>
      <c r="AI42" s="123"/>
      <c r="AJ42" s="123"/>
      <c r="AK42" s="123"/>
      <c r="AL42" s="123"/>
      <c r="AM42" s="123"/>
      <c r="AN42" s="123"/>
      <c r="AO42" s="123"/>
      <c r="AP42" s="123"/>
      <c r="AQ42" s="123"/>
      <c r="AR42" s="123"/>
      <c r="AS42" s="123"/>
      <c r="AT42" s="123"/>
      <c r="AU42" s="123"/>
      <c r="AV42" s="123"/>
      <c r="AW42" s="123"/>
      <c r="AX42" s="123"/>
      <c r="AY42" s="123"/>
      <c r="AZ42" s="123"/>
      <c r="BA42" s="123"/>
      <c r="BB42" s="123"/>
      <c r="BC42" s="123"/>
      <c r="BD42" s="123"/>
      <c r="BE42" s="123"/>
      <c r="BF42" s="123"/>
      <c r="BG42" s="123"/>
      <c r="BH42" s="123"/>
      <c r="BI42" s="123"/>
      <c r="BJ42" s="123"/>
      <c r="BK42" s="123"/>
      <c r="BL42" s="123"/>
      <c r="BM42" s="123"/>
    </row>
    <row r="43" spans="1:89" ht="15" customHeight="1"/>
    <row r="47" spans="1:89">
      <c r="A47" s="21"/>
      <c r="B47" s="21">
        <v>1</v>
      </c>
      <c r="C47" s="21">
        <v>2</v>
      </c>
      <c r="D47" s="21">
        <v>3</v>
      </c>
      <c r="E47" s="21">
        <v>4</v>
      </c>
      <c r="F47" s="21">
        <v>5</v>
      </c>
      <c r="G47" s="21">
        <v>6</v>
      </c>
      <c r="H47" s="21">
        <v>7</v>
      </c>
      <c r="I47" s="22">
        <v>8</v>
      </c>
      <c r="J47" s="21">
        <v>1</v>
      </c>
      <c r="K47" s="21">
        <v>2</v>
      </c>
      <c r="L47" s="21">
        <v>3</v>
      </c>
      <c r="M47" s="21">
        <v>4</v>
      </c>
      <c r="N47" s="21">
        <v>5</v>
      </c>
      <c r="O47" s="21">
        <v>6</v>
      </c>
      <c r="P47" s="21">
        <v>7</v>
      </c>
      <c r="Q47" s="22">
        <v>8</v>
      </c>
      <c r="R47" s="21">
        <v>1</v>
      </c>
      <c r="S47" s="21">
        <v>2</v>
      </c>
      <c r="T47" s="21">
        <v>3</v>
      </c>
      <c r="U47" s="21">
        <v>4</v>
      </c>
      <c r="V47" s="21">
        <v>5</v>
      </c>
      <c r="W47" s="21">
        <v>6</v>
      </c>
      <c r="X47" s="21">
        <v>7</v>
      </c>
      <c r="Y47" s="22">
        <v>8</v>
      </c>
      <c r="Z47" s="21">
        <v>1</v>
      </c>
      <c r="AA47" s="21">
        <v>2</v>
      </c>
      <c r="AB47" s="21">
        <v>3</v>
      </c>
      <c r="AC47" s="21">
        <v>4</v>
      </c>
      <c r="AD47" s="21">
        <v>5</v>
      </c>
      <c r="AE47" s="21">
        <v>6</v>
      </c>
      <c r="AF47" s="21">
        <v>7</v>
      </c>
      <c r="AG47" s="22">
        <v>8</v>
      </c>
      <c r="AH47" s="21">
        <v>1</v>
      </c>
      <c r="AI47" s="21">
        <v>2</v>
      </c>
      <c r="AJ47" s="21">
        <v>3</v>
      </c>
      <c r="AK47" s="21">
        <v>4</v>
      </c>
      <c r="AL47" s="21">
        <v>5</v>
      </c>
      <c r="AM47" s="21">
        <v>6</v>
      </c>
      <c r="AN47" s="21">
        <v>7</v>
      </c>
      <c r="AO47" s="22">
        <v>8</v>
      </c>
      <c r="AP47" s="21">
        <v>1</v>
      </c>
      <c r="AQ47" s="21">
        <v>2</v>
      </c>
      <c r="AR47" s="21">
        <v>3</v>
      </c>
      <c r="AS47" s="21">
        <v>4</v>
      </c>
      <c r="AT47" s="21">
        <v>5</v>
      </c>
      <c r="AU47" s="21">
        <v>6</v>
      </c>
      <c r="AV47" s="21">
        <v>7</v>
      </c>
      <c r="AW47" s="22">
        <v>8</v>
      </c>
      <c r="AX47" s="21">
        <v>1</v>
      </c>
      <c r="AY47" s="21">
        <v>2</v>
      </c>
      <c r="AZ47" s="21">
        <v>3</v>
      </c>
      <c r="BA47" s="21">
        <v>4</v>
      </c>
      <c r="BB47" s="21">
        <v>5</v>
      </c>
      <c r="BC47" s="21">
        <v>6</v>
      </c>
      <c r="BD47" s="21">
        <v>7</v>
      </c>
      <c r="BE47" s="22">
        <v>8</v>
      </c>
      <c r="BF47" s="21">
        <v>1</v>
      </c>
      <c r="BG47" s="21">
        <v>2</v>
      </c>
      <c r="BH47" s="21">
        <v>3</v>
      </c>
      <c r="BI47" s="21">
        <v>4</v>
      </c>
      <c r="BJ47" s="21">
        <v>5</v>
      </c>
      <c r="BK47" s="21">
        <v>6</v>
      </c>
      <c r="BL47" s="21">
        <v>7</v>
      </c>
      <c r="BM47" s="22">
        <v>8</v>
      </c>
      <c r="BN47" s="21">
        <v>1</v>
      </c>
      <c r="BO47" s="21">
        <v>2</v>
      </c>
      <c r="BP47" s="21">
        <v>3</v>
      </c>
      <c r="BQ47" s="21">
        <v>4</v>
      </c>
      <c r="BR47" s="21">
        <v>5</v>
      </c>
      <c r="BS47" s="21">
        <v>6</v>
      </c>
      <c r="BT47" s="21">
        <v>7</v>
      </c>
      <c r="BU47" s="22">
        <v>8</v>
      </c>
      <c r="BV47" s="21">
        <v>1</v>
      </c>
      <c r="BW47" s="21">
        <v>2</v>
      </c>
      <c r="BX47" s="21">
        <v>3</v>
      </c>
      <c r="BY47" s="21">
        <v>4</v>
      </c>
      <c r="BZ47" s="21">
        <v>5</v>
      </c>
      <c r="CA47" s="21">
        <v>6</v>
      </c>
      <c r="CB47" s="21">
        <v>7</v>
      </c>
      <c r="CC47" s="22">
        <v>8</v>
      </c>
      <c r="CD47" s="21">
        <v>1</v>
      </c>
      <c r="CE47" s="21">
        <v>2</v>
      </c>
      <c r="CF47" s="21">
        <v>3</v>
      </c>
      <c r="CG47" s="21">
        <v>4</v>
      </c>
      <c r="CH47" s="21">
        <v>5</v>
      </c>
      <c r="CI47" s="21">
        <v>6</v>
      </c>
      <c r="CJ47" s="21">
        <v>7</v>
      </c>
      <c r="CK47" s="22">
        <v>8</v>
      </c>
    </row>
    <row r="48" spans="1:89">
      <c r="A48" s="21" t="s">
        <v>42</v>
      </c>
      <c r="I48" s="20"/>
      <c r="Q48" s="20"/>
      <c r="Y48" s="20"/>
      <c r="AG48" s="20"/>
      <c r="AO48" s="20"/>
      <c r="AW48" s="20"/>
      <c r="BE48" s="20"/>
      <c r="BM48" s="20"/>
      <c r="BU48" s="20"/>
      <c r="CC48" s="20"/>
      <c r="CK48" s="20"/>
    </row>
    <row r="49" spans="1:89">
      <c r="A49" s="21" t="s">
        <v>34</v>
      </c>
      <c r="I49" s="20"/>
      <c r="Q49" s="20"/>
      <c r="Y49" s="20"/>
      <c r="AG49" s="20"/>
      <c r="AO49" s="20"/>
      <c r="AW49" s="20"/>
      <c r="BE49" s="20"/>
      <c r="BM49" s="20"/>
      <c r="BU49" s="20"/>
      <c r="CC49" s="20"/>
      <c r="CK49" s="20"/>
    </row>
    <row r="50" spans="1:89">
      <c r="A50" s="21" t="s">
        <v>33</v>
      </c>
      <c r="B50" s="32" t="s">
        <v>7</v>
      </c>
      <c r="D50" s="104" t="s">
        <v>41</v>
      </c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3"/>
      <c r="Q50" s="98" t="s">
        <v>9</v>
      </c>
      <c r="R50" s="99"/>
      <c r="Y50" s="20"/>
      <c r="AG50" s="20"/>
      <c r="AO50" s="20"/>
      <c r="AW50" s="20"/>
      <c r="BE50" s="20"/>
      <c r="BM50" s="20"/>
      <c r="BU50" s="20"/>
      <c r="CC50" s="20"/>
      <c r="CK50" s="20"/>
    </row>
    <row r="51" spans="1:89">
      <c r="A51" s="21" t="s">
        <v>35</v>
      </c>
      <c r="B51" s="124" t="s">
        <v>7</v>
      </c>
      <c r="C51" s="125"/>
      <c r="D51" s="126"/>
      <c r="E51" s="127" t="s">
        <v>41</v>
      </c>
      <c r="F51" s="125"/>
      <c r="G51" s="125"/>
      <c r="H51" s="125"/>
      <c r="I51" s="125"/>
      <c r="J51" s="125"/>
      <c r="K51" s="125"/>
      <c r="L51" s="125"/>
      <c r="M51" s="125"/>
      <c r="N51" s="125"/>
      <c r="O51" s="126"/>
      <c r="Q51" s="20"/>
      <c r="R51" s="100" t="s">
        <v>9</v>
      </c>
      <c r="S51" s="101"/>
      <c r="Y51" s="20"/>
      <c r="AG51" s="20"/>
      <c r="AO51" s="20"/>
      <c r="AW51" s="20"/>
      <c r="BE51" s="20"/>
      <c r="BM51" s="20"/>
      <c r="BU51" s="20"/>
      <c r="CC51" s="20"/>
      <c r="CK51" s="20"/>
    </row>
    <row r="52" spans="1:89">
      <c r="A52" s="21" t="s">
        <v>37</v>
      </c>
      <c r="B52" s="91" t="s">
        <v>7</v>
      </c>
      <c r="C52" s="92"/>
      <c r="D52" s="128" t="s">
        <v>41</v>
      </c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01"/>
      <c r="R52" s="102" t="s">
        <v>9</v>
      </c>
      <c r="S52" s="103"/>
      <c r="Y52" s="20"/>
      <c r="AG52" s="20"/>
      <c r="AO52" s="20"/>
      <c r="AW52" s="20"/>
      <c r="BE52" s="20"/>
      <c r="BM52" s="20"/>
      <c r="BU52" s="20"/>
      <c r="CC52" s="20"/>
      <c r="CK52" s="20"/>
    </row>
    <row r="53" spans="1:89">
      <c r="A53" s="21" t="s">
        <v>31</v>
      </c>
      <c r="I53" s="20"/>
      <c r="Q53" s="20"/>
      <c r="Y53" s="20"/>
      <c r="Z53" s="134" t="s">
        <v>5</v>
      </c>
      <c r="AA53" s="116"/>
      <c r="AB53" s="98" t="s">
        <v>63</v>
      </c>
      <c r="AC53" s="135"/>
      <c r="AD53" s="135"/>
      <c r="AE53" s="99"/>
      <c r="AF53" s="139" t="s">
        <v>7</v>
      </c>
      <c r="AG53" s="130"/>
      <c r="AH53" s="130"/>
      <c r="AI53" s="130"/>
      <c r="AJ53" s="130"/>
      <c r="AK53" s="130"/>
      <c r="AL53" s="130"/>
      <c r="AM53" s="131"/>
      <c r="AN53" s="104" t="s">
        <v>41</v>
      </c>
      <c r="AO53" s="104"/>
      <c r="AP53" s="104"/>
      <c r="AQ53" s="104"/>
      <c r="AR53" s="104"/>
      <c r="AS53" s="104"/>
      <c r="AT53" s="104"/>
      <c r="AU53" s="104"/>
      <c r="AV53" s="104"/>
      <c r="AW53" s="104"/>
      <c r="AX53" s="104"/>
      <c r="AY53" s="104"/>
      <c r="AZ53" s="104"/>
      <c r="BA53" s="104"/>
      <c r="BB53" s="104"/>
      <c r="BC53" s="104"/>
      <c r="BD53" s="104"/>
      <c r="BE53" s="104"/>
      <c r="BF53" s="104"/>
      <c r="BG53" s="104"/>
      <c r="BH53" s="104"/>
      <c r="BI53" s="104"/>
      <c r="BJ53" s="104"/>
      <c r="BK53" s="104"/>
      <c r="BL53" s="132" t="s">
        <v>9</v>
      </c>
      <c r="BM53" s="133"/>
      <c r="BU53" s="20"/>
      <c r="CC53" s="20"/>
      <c r="CK53" s="20"/>
    </row>
    <row r="54" spans="1:89">
      <c r="A54" s="21" t="s">
        <v>36</v>
      </c>
      <c r="I54" s="20"/>
      <c r="Q54" s="20"/>
      <c r="Y54" s="20"/>
      <c r="Z54" s="106" t="s">
        <v>5</v>
      </c>
      <c r="AA54" s="103"/>
      <c r="AB54" s="136" t="s">
        <v>63</v>
      </c>
      <c r="AC54" s="115"/>
      <c r="AD54" s="116"/>
      <c r="AF54" s="137" t="s">
        <v>7</v>
      </c>
      <c r="AG54" s="137"/>
      <c r="AH54" s="137"/>
      <c r="AI54" s="137"/>
      <c r="AJ54" s="137"/>
      <c r="AK54" s="137"/>
      <c r="AL54" s="138"/>
      <c r="AM54" s="140" t="s">
        <v>41</v>
      </c>
      <c r="AN54" s="137"/>
      <c r="AO54" s="137"/>
      <c r="AP54" s="137"/>
      <c r="AQ54" s="137"/>
      <c r="AR54" s="137"/>
      <c r="AS54" s="137"/>
      <c r="AT54" s="137"/>
      <c r="AU54" s="137"/>
      <c r="AV54" s="137"/>
      <c r="AW54" s="137"/>
      <c r="AX54" s="138"/>
      <c r="AZ54" s="115" t="s">
        <v>9</v>
      </c>
      <c r="BA54" s="116"/>
      <c r="BE54" s="10"/>
      <c r="BM54" s="20"/>
      <c r="BU54" s="20"/>
      <c r="CC54" s="20"/>
      <c r="CK54" s="20"/>
    </row>
    <row r="55" spans="1:89">
      <c r="A55" s="21" t="s">
        <v>38</v>
      </c>
      <c r="I55" s="20"/>
      <c r="Q55" s="20"/>
      <c r="Y55" s="20"/>
      <c r="Z55" s="31" t="s">
        <v>5</v>
      </c>
      <c r="AB55" s="104" t="s">
        <v>63</v>
      </c>
      <c r="AC55" s="104"/>
      <c r="AD55" s="103"/>
      <c r="AE55" s="102" t="s">
        <v>7</v>
      </c>
      <c r="AF55" s="104"/>
      <c r="AG55" s="104"/>
      <c r="AH55" s="104"/>
      <c r="AI55" s="103"/>
      <c r="AN55" s="130" t="s">
        <v>41</v>
      </c>
      <c r="AO55" s="130"/>
      <c r="AP55" s="130"/>
      <c r="AQ55" s="130"/>
      <c r="AR55" s="130"/>
      <c r="AS55" s="130"/>
      <c r="AT55" s="130"/>
      <c r="AU55" s="130"/>
      <c r="AV55" s="130"/>
      <c r="AW55" s="130"/>
      <c r="AX55" s="130"/>
      <c r="AY55" s="131"/>
      <c r="AZ55" s="137" t="s">
        <v>9</v>
      </c>
      <c r="BA55" s="137"/>
      <c r="BB55" s="138"/>
      <c r="BE55" s="20"/>
      <c r="BM55" s="20"/>
      <c r="BU55" s="20"/>
      <c r="CC55" s="20"/>
      <c r="CK55" s="20"/>
    </row>
    <row r="56" spans="1:89">
      <c r="B56" s="93">
        <v>1</v>
      </c>
      <c r="C56" s="93"/>
      <c r="D56" s="93"/>
      <c r="E56" s="93"/>
      <c r="F56" s="93"/>
      <c r="G56" s="93"/>
      <c r="H56" s="93"/>
      <c r="I56" s="93"/>
      <c r="J56" s="93">
        <v>2</v>
      </c>
      <c r="K56" s="93"/>
      <c r="L56" s="93"/>
      <c r="M56" s="93"/>
      <c r="N56" s="93"/>
      <c r="O56" s="93"/>
      <c r="P56" s="93"/>
      <c r="Q56" s="93"/>
      <c r="R56" s="93">
        <v>5</v>
      </c>
      <c r="S56" s="93"/>
      <c r="T56" s="93"/>
      <c r="U56" s="93"/>
      <c r="V56" s="93"/>
      <c r="W56" s="93"/>
      <c r="X56" s="93"/>
      <c r="Y56" s="93"/>
      <c r="Z56" s="93">
        <v>6</v>
      </c>
      <c r="AA56" s="93"/>
      <c r="AB56" s="93"/>
      <c r="AC56" s="93"/>
      <c r="AD56" s="93"/>
      <c r="AE56" s="93"/>
      <c r="AF56" s="93"/>
      <c r="AG56" s="93"/>
      <c r="AH56" s="93">
        <v>7</v>
      </c>
      <c r="AI56" s="93"/>
      <c r="AJ56" s="93"/>
      <c r="AK56" s="93"/>
      <c r="AL56" s="93"/>
      <c r="AM56" s="93"/>
      <c r="AN56" s="93"/>
      <c r="AO56" s="93"/>
      <c r="AP56" s="93">
        <v>8</v>
      </c>
      <c r="AQ56" s="93"/>
      <c r="AR56" s="93"/>
      <c r="AS56" s="93"/>
      <c r="AT56" s="93"/>
      <c r="AU56" s="93"/>
      <c r="AV56" s="93"/>
      <c r="AW56" s="93"/>
      <c r="AX56" s="93">
        <v>9</v>
      </c>
      <c r="AY56" s="93"/>
      <c r="AZ56" s="93"/>
      <c r="BA56" s="93"/>
      <c r="BB56" s="93"/>
      <c r="BC56" s="93"/>
      <c r="BD56" s="93"/>
      <c r="BE56" s="93"/>
      <c r="BF56" s="93">
        <v>12</v>
      </c>
      <c r="BG56" s="93"/>
      <c r="BH56" s="93"/>
      <c r="BI56" s="93"/>
      <c r="BJ56" s="93"/>
      <c r="BK56" s="93"/>
      <c r="BL56" s="93"/>
      <c r="BM56" s="93"/>
      <c r="BN56" s="93">
        <v>13</v>
      </c>
      <c r="BO56" s="93"/>
      <c r="BP56" s="93"/>
      <c r="BQ56" s="93"/>
      <c r="BR56" s="93"/>
      <c r="BS56" s="93"/>
      <c r="BT56" s="93"/>
      <c r="BU56" s="93"/>
      <c r="BV56" s="93">
        <v>14</v>
      </c>
      <c r="BW56" s="93"/>
      <c r="BX56" s="93"/>
      <c r="BY56" s="93"/>
      <c r="BZ56" s="93"/>
      <c r="CA56" s="93"/>
      <c r="CB56" s="93"/>
      <c r="CC56" s="93"/>
      <c r="CD56" s="93">
        <v>15</v>
      </c>
      <c r="CE56" s="93"/>
      <c r="CF56" s="93"/>
      <c r="CG56" s="93"/>
      <c r="CH56" s="93"/>
      <c r="CI56" s="93"/>
      <c r="CJ56" s="93"/>
      <c r="CK56" s="93"/>
    </row>
    <row r="57" spans="1:89">
      <c r="B57" s="24">
        <v>1</v>
      </c>
      <c r="C57" s="24"/>
      <c r="D57" s="24"/>
      <c r="E57" s="24"/>
      <c r="F57" s="24"/>
      <c r="G57" s="24"/>
      <c r="H57" s="24"/>
      <c r="I57" s="24"/>
      <c r="J57" s="24">
        <v>2</v>
      </c>
      <c r="K57" s="24"/>
      <c r="L57" s="24"/>
      <c r="M57" s="24"/>
      <c r="N57" s="24"/>
      <c r="O57" s="24"/>
      <c r="P57" s="24"/>
      <c r="Q57" s="24"/>
      <c r="R57" s="24">
        <v>5</v>
      </c>
      <c r="S57" s="24"/>
      <c r="T57" s="24"/>
      <c r="U57" s="24"/>
      <c r="V57" s="24"/>
      <c r="W57" s="24"/>
      <c r="X57" s="24"/>
      <c r="Y57" s="24"/>
      <c r="Z57" s="24">
        <v>6</v>
      </c>
      <c r="AA57" s="24"/>
      <c r="AB57" s="24"/>
      <c r="AC57" s="24"/>
      <c r="AD57" s="24"/>
      <c r="AE57" s="24"/>
      <c r="AF57" s="24"/>
      <c r="AG57" s="24"/>
      <c r="AH57" s="24">
        <v>7</v>
      </c>
      <c r="AI57" s="24"/>
      <c r="AJ57" s="24"/>
      <c r="AK57" s="24"/>
      <c r="AL57" s="24"/>
      <c r="AM57" s="24"/>
      <c r="AN57" s="24"/>
      <c r="AO57" s="24"/>
      <c r="AP57" s="24">
        <v>8</v>
      </c>
      <c r="AQ57" s="24"/>
      <c r="AR57" s="24"/>
      <c r="AS57" s="24"/>
      <c r="AT57" s="24"/>
      <c r="AU57" s="24"/>
      <c r="AV57" s="24"/>
      <c r="AW57" s="24"/>
      <c r="AX57" s="24">
        <v>9</v>
      </c>
      <c r="AY57" s="24"/>
      <c r="AZ57" s="24"/>
      <c r="BA57" s="24"/>
      <c r="BB57" s="24"/>
      <c r="BC57" s="24"/>
      <c r="BD57" s="24"/>
      <c r="BE57" s="24"/>
      <c r="BF57" s="24">
        <v>12</v>
      </c>
      <c r="BG57" s="24"/>
      <c r="BH57" s="24"/>
      <c r="BI57" s="24"/>
      <c r="BJ57" s="24"/>
      <c r="BK57" s="24"/>
      <c r="BL57" s="24"/>
      <c r="BM57" s="24"/>
      <c r="BN57" s="24">
        <v>13</v>
      </c>
      <c r="BO57" s="24"/>
      <c r="BP57" s="24"/>
      <c r="BQ57" s="24"/>
      <c r="BR57" s="24"/>
      <c r="BS57" s="24"/>
      <c r="BT57" s="24"/>
      <c r="BU57" s="24"/>
      <c r="BV57" s="24">
        <v>14</v>
      </c>
      <c r="BW57" s="24"/>
      <c r="BX57" s="24"/>
      <c r="BY57" s="24"/>
      <c r="BZ57" s="24"/>
      <c r="CA57" s="24"/>
      <c r="CB57" s="24"/>
      <c r="CC57" s="24"/>
      <c r="CD57" s="24">
        <v>15</v>
      </c>
      <c r="CE57" s="24"/>
      <c r="CF57" s="24"/>
      <c r="CG57" s="24"/>
      <c r="CH57" s="24"/>
      <c r="CI57" s="24"/>
      <c r="CJ57" s="24"/>
      <c r="CK57" s="24"/>
    </row>
  </sheetData>
  <mergeCells count="97">
    <mergeCell ref="D5:D6"/>
    <mergeCell ref="E5:I5"/>
    <mergeCell ref="J5:N5"/>
    <mergeCell ref="O5:S5"/>
    <mergeCell ref="T5:X5"/>
    <mergeCell ref="Y10:Y12"/>
    <mergeCell ref="E11:I11"/>
    <mergeCell ref="J11:N11"/>
    <mergeCell ref="O11:S11"/>
    <mergeCell ref="T11:X11"/>
    <mergeCell ref="E12:I12"/>
    <mergeCell ref="J12:N12"/>
    <mergeCell ref="O12:S12"/>
    <mergeCell ref="T12:X12"/>
    <mergeCell ref="E10:I10"/>
    <mergeCell ref="J10:N10"/>
    <mergeCell ref="O10:S10"/>
    <mergeCell ref="T10:X10"/>
    <mergeCell ref="BH36:BI36"/>
    <mergeCell ref="B40:I40"/>
    <mergeCell ref="BF36:BG36"/>
    <mergeCell ref="BK36:BM36"/>
    <mergeCell ref="BF35:BG35"/>
    <mergeCell ref="BH35:BJ35"/>
    <mergeCell ref="BK35:BM35"/>
    <mergeCell ref="BF40:BM40"/>
    <mergeCell ref="J40:Q40"/>
    <mergeCell ref="R40:Y40"/>
    <mergeCell ref="Z40:AG40"/>
    <mergeCell ref="AH40:AO40"/>
    <mergeCell ref="AP40:AW40"/>
    <mergeCell ref="AX40:BE40"/>
    <mergeCell ref="D17:D18"/>
    <mergeCell ref="E17:I17"/>
    <mergeCell ref="J17:N17"/>
    <mergeCell ref="O17:S17"/>
    <mergeCell ref="T17:X17"/>
    <mergeCell ref="J22:N22"/>
    <mergeCell ref="O22:S22"/>
    <mergeCell ref="T22:X22"/>
    <mergeCell ref="Y22:Y24"/>
    <mergeCell ref="E23:I23"/>
    <mergeCell ref="J23:N23"/>
    <mergeCell ref="O23:S23"/>
    <mergeCell ref="T23:X23"/>
    <mergeCell ref="E24:I24"/>
    <mergeCell ref="J24:N24"/>
    <mergeCell ref="E22:I22"/>
    <mergeCell ref="BK34:BM34"/>
    <mergeCell ref="O24:S24"/>
    <mergeCell ref="T24:X24"/>
    <mergeCell ref="B32:C32"/>
    <mergeCell ref="D32:F32"/>
    <mergeCell ref="G32:K32"/>
    <mergeCell ref="L32:W32"/>
    <mergeCell ref="X32:Y32"/>
    <mergeCell ref="Z33:AA33"/>
    <mergeCell ref="AB33:AC33"/>
    <mergeCell ref="AD33:AJ33"/>
    <mergeCell ref="AK33:AW33"/>
    <mergeCell ref="AX33:AY33"/>
    <mergeCell ref="BF34:BG34"/>
    <mergeCell ref="BH34:BJ34"/>
    <mergeCell ref="B41:BM42"/>
    <mergeCell ref="D50:P50"/>
    <mergeCell ref="Q50:R50"/>
    <mergeCell ref="B51:D51"/>
    <mergeCell ref="E51:O51"/>
    <mergeCell ref="R51:S51"/>
    <mergeCell ref="B52:C52"/>
    <mergeCell ref="D52:Q52"/>
    <mergeCell ref="R52:S52"/>
    <mergeCell ref="Z53:AA53"/>
    <mergeCell ref="AB53:AE53"/>
    <mergeCell ref="AN53:BK53"/>
    <mergeCell ref="BL53:BM53"/>
    <mergeCell ref="Z54:AA54"/>
    <mergeCell ref="AB54:AD54"/>
    <mergeCell ref="AF54:AL54"/>
    <mergeCell ref="AM54:AX54"/>
    <mergeCell ref="AZ54:BA54"/>
    <mergeCell ref="AF53:AM53"/>
    <mergeCell ref="B56:I56"/>
    <mergeCell ref="J56:Q56"/>
    <mergeCell ref="R56:Y56"/>
    <mergeCell ref="Z56:AG56"/>
    <mergeCell ref="AH56:AO56"/>
    <mergeCell ref="BF56:BM56"/>
    <mergeCell ref="BN56:BU56"/>
    <mergeCell ref="BV56:CC56"/>
    <mergeCell ref="CD56:CK56"/>
    <mergeCell ref="AB55:AD55"/>
    <mergeCell ref="AE55:AI55"/>
    <mergeCell ref="AN55:AY55"/>
    <mergeCell ref="AZ55:BB55"/>
    <mergeCell ref="AP56:AW56"/>
    <mergeCell ref="AX56:BE56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mohamed essalhi</dc:creator>
  <cp:keywords/>
  <dc:description/>
  <cp:lastModifiedBy/>
  <cp:revision/>
  <dcterms:created xsi:type="dcterms:W3CDTF">2022-11-17T16:08:58Z</dcterms:created>
  <dcterms:modified xsi:type="dcterms:W3CDTF">2022-11-23T17:42:25Z</dcterms:modified>
  <cp:category/>
  <cp:contentStatus/>
</cp:coreProperties>
</file>