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minQV\Documents\QA\SPRINT_3\Gestion\"/>
    </mc:Choice>
  </mc:AlternateContent>
  <xr:revisionPtr revIDLastSave="0" documentId="13_ncr:1_{53035AA2-5706-4D37-8F58-B84559D7240E}" xr6:coauthVersionLast="47" xr6:coauthVersionMax="47" xr10:uidLastSave="{00000000-0000-0000-0000-000000000000}"/>
  <bookViews>
    <workbookView xWindow="-120" yWindow="-120" windowWidth="20730" windowHeight="11160" activeTab="2" xr2:uid="{70215698-7592-455D-BFA8-ED6D220A9EC6}"/>
  </bookViews>
  <sheets>
    <sheet name="Revisiones" sheetId="2" r:id="rId1"/>
    <sheet name="EstrategiaPruebas" sheetId="3" r:id="rId2"/>
    <sheet name="DiseñoEjecución" sheetId="8" r:id="rId3"/>
    <sheet name="Métricas" sheetId="5" r:id="rId4"/>
    <sheet name="CierreSprint" sheetId="6" r:id="rId5"/>
    <sheet name="Parametros" sheetId="7" r:id="rId6"/>
  </sheets>
  <definedNames>
    <definedName name="Aplica" localSheetId="5">Parametros!$B$2:$B$3</definedName>
    <definedName name="Aplica">#REF!</definedName>
    <definedName name="AplicaCP">Parametros!$B$2:$B$4</definedName>
    <definedName name="_xlnm.Print_Area" localSheetId="4">CierreSprint!$A$1:$J$68</definedName>
    <definedName name="_xlnm.Print_Area" localSheetId="2">DiseñoEjecución!$A$1:$K$28</definedName>
    <definedName name="_xlnm.Print_Area" localSheetId="1">EstrategiaPruebas!$A$1:$J$42</definedName>
    <definedName name="Resultado">Parametros!$A$2:$A$4</definedName>
    <definedName name="Resultado_obtenido" localSheetId="5">Parametros!$A$2:$A$4</definedName>
    <definedName name="Resultado_obtenido">#REF!</definedName>
    <definedName name="Tipo_Prueba" localSheetId="5">Parametros!#REF!</definedName>
    <definedName name="Tipo_Prueba">#REF!</definedName>
    <definedName name="tipoCP">Parametros!#REF!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 i="6" l="1"/>
  <c r="I6" i="6"/>
  <c r="B7" i="8" l="1"/>
  <c r="I8" i="5"/>
  <c r="G8" i="5"/>
  <c r="E8" i="5"/>
  <c r="C8" i="5" l="1"/>
  <c r="C51" i="6"/>
  <c r="H48" i="6" s="1"/>
  <c r="F50" i="6"/>
  <c r="B27" i="6"/>
  <c r="H13" i="6"/>
  <c r="D13" i="6"/>
  <c r="H12" i="6"/>
  <c r="D12" i="6"/>
  <c r="I8" i="6"/>
  <c r="D8" i="6"/>
  <c r="D7" i="6"/>
  <c r="D6" i="6"/>
  <c r="A4" i="6"/>
  <c r="K9" i="5"/>
  <c r="I9" i="5"/>
  <c r="G9" i="5"/>
  <c r="E9" i="5"/>
  <c r="B8" i="5"/>
  <c r="A4" i="5"/>
  <c r="H34" i="3"/>
  <c r="H33" i="3"/>
  <c r="H32" i="3"/>
  <c r="B11" i="3"/>
  <c r="B65" i="6" l="1"/>
  <c r="F8" i="5"/>
  <c r="C9" i="5"/>
  <c r="H8" i="5"/>
  <c r="J8" i="5"/>
  <c r="B9" i="5"/>
  <c r="F9" i="5" s="1"/>
  <c r="D8" i="5" l="1"/>
  <c r="J9" i="5"/>
  <c r="H9" i="5"/>
  <c r="D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tc={CC77761B-FF01-4BB0-9EC1-7CF2240EC7CC}</author>
  </authors>
  <commentList>
    <comment ref="G20" authorId="0" shapeId="0" xr:uid="{CC77761B-FF01-4BB0-9EC1-7CF2240EC7CC}">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Verificación de funcionalidades incluidas en el alcance a partir de casos de prueba
Verificaciones a las pantallas que componen el aplicativo
Navegabilidad de la aplicación, así como su comportamiento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tc={CC77761B-FF01-4BB0-9EC1-7CF2240EC7CC}</author>
  </authors>
  <commentList>
    <comment ref="G17" authorId="0" shapeId="0" xr:uid="{98AFC7AC-5FFA-422F-BAAD-68948B5A5E58}">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Verificación de funcionalidades incluidas en el alcance a partir de casos de prueba
Verificaciones a las pantallas que componen el aplicativo
Navegabilidad de la aplicación, así como su comportamiento</t>
        </r>
      </text>
    </comment>
  </commentList>
</comments>
</file>

<file path=xl/sharedStrings.xml><?xml version="1.0" encoding="utf-8"?>
<sst xmlns="http://schemas.openxmlformats.org/spreadsheetml/2006/main" count="363" uniqueCount="278">
  <si>
    <t>HISTORIAL DE VERSIONES Y REVISIONES</t>
  </si>
  <si>
    <t>Versión</t>
  </si>
  <si>
    <t>Fecha</t>
  </si>
  <si>
    <t>Acción</t>
  </si>
  <si>
    <t>Estado</t>
  </si>
  <si>
    <t>Descripción</t>
  </si>
  <si>
    <t>Responsable</t>
  </si>
  <si>
    <t>1.0</t>
  </si>
  <si>
    <t>C</t>
  </si>
  <si>
    <t>Creación documento</t>
  </si>
  <si>
    <t>EPG</t>
  </si>
  <si>
    <t>2.0</t>
  </si>
  <si>
    <t>M</t>
  </si>
  <si>
    <t>Se realiza modificación total al documento. Adición Cierre, Certificación y ajustes a las otras hojas. Logo y colores estandar</t>
  </si>
  <si>
    <t>Freddy Silva</t>
  </si>
  <si>
    <t>R</t>
  </si>
  <si>
    <t>A</t>
  </si>
  <si>
    <t>Se aprueba el uso del documento</t>
  </si>
  <si>
    <t xml:space="preserve">Duber Sanmartín </t>
  </si>
  <si>
    <t>Descripción de valores para el campo Acción</t>
  </si>
  <si>
    <r>
      <t xml:space="preserve">C – </t>
    </r>
    <r>
      <rPr>
        <sz val="8"/>
        <rFont val="Lato"/>
        <family val="2"/>
      </rPr>
      <t>Creación de documento</t>
    </r>
  </si>
  <si>
    <r>
      <t xml:space="preserve">D – </t>
    </r>
    <r>
      <rPr>
        <sz val="8"/>
        <rFont val="Lato"/>
        <family val="2"/>
      </rPr>
      <t>Distribución  (Entrega) del documento</t>
    </r>
  </si>
  <si>
    <r>
      <t xml:space="preserve">M – </t>
    </r>
    <r>
      <rPr>
        <sz val="8"/>
        <rFont val="Lato"/>
        <family val="2"/>
      </rPr>
      <t>Modificaciones del Documento</t>
    </r>
  </si>
  <si>
    <r>
      <t xml:space="preserve">G – </t>
    </r>
    <r>
      <rPr>
        <sz val="8"/>
        <rFont val="Lato"/>
        <family val="2"/>
      </rPr>
      <t>Generación de nueva versión/ subversión</t>
    </r>
  </si>
  <si>
    <r>
      <t xml:space="preserve">A – </t>
    </r>
    <r>
      <rPr>
        <sz val="8"/>
        <rFont val="Lato"/>
        <family val="2"/>
      </rPr>
      <t>Aprobación del documento</t>
    </r>
  </si>
  <si>
    <r>
      <t xml:space="preserve">R </t>
    </r>
    <r>
      <rPr>
        <sz val="8"/>
        <rFont val="Lato"/>
        <family val="2"/>
      </rPr>
      <t>– Revisión del documento.</t>
    </r>
  </si>
  <si>
    <t>Descripción de valores para el campo Estado</t>
  </si>
  <si>
    <t>Borrador – Documento en proceso de construcción y modificación.</t>
  </si>
  <si>
    <t xml:space="preserve">Aprobado – Documento que ha sido aceptado por el responsable de la aprobación ya sea de parte de Q-Vision y/o cliente.  </t>
  </si>
  <si>
    <t>Cambios de versión – subversión</t>
  </si>
  <si>
    <r>
      <t>Cambios subversión:</t>
    </r>
    <r>
      <rPr>
        <sz val="9"/>
        <rFont val="Lato"/>
        <family val="2"/>
      </rPr>
      <t xml:space="preserve"> Se realizan cambios de subversión cada que se refina el documento, complementa o se hacen cambios pequeños, es decir de poco impacto en el plan de pruebas.</t>
    </r>
  </si>
  <si>
    <r>
      <t>Cambios versión:</t>
    </r>
    <r>
      <rPr>
        <sz val="9"/>
        <rFont val="Lato"/>
        <family val="2"/>
      </rPr>
      <t xml:space="preserve"> se presenta cuando se realiza un cambio significativo al documento en el cual se evidencie que se modifica algo sustancial en el proceso a probar.</t>
    </r>
  </si>
  <si>
    <t>ESTRATEGIA DE PRUEBAS</t>
  </si>
  <si>
    <t>Cliente/Área</t>
  </si>
  <si>
    <t>Fecha inicio sprint</t>
  </si>
  <si>
    <t>Nombre proyecto</t>
  </si>
  <si>
    <t>Fecha fin sprint</t>
  </si>
  <si>
    <t>Aplicación/Modulo</t>
  </si>
  <si>
    <t>Días sprint</t>
  </si>
  <si>
    <t>PROPOSITO</t>
  </si>
  <si>
    <t>ROLES</t>
  </si>
  <si>
    <t>Team Developer</t>
  </si>
  <si>
    <t>Producto Owner</t>
  </si>
  <si>
    <t>Analista de pruebas</t>
  </si>
  <si>
    <t>Scrum Master</t>
  </si>
  <si>
    <t>ALCANCE</t>
  </si>
  <si>
    <t>ID HU</t>
  </si>
  <si>
    <t>Nombre historia de usuario</t>
  </si>
  <si>
    <t>Comentarios de la sesión</t>
  </si>
  <si>
    <t>FUERA DE ALCANCE / RESTRICCIONES</t>
  </si>
  <si>
    <t>RIESGOS</t>
  </si>
  <si>
    <t>Probabilidad</t>
  </si>
  <si>
    <t>Impacto</t>
  </si>
  <si>
    <t>Severidad</t>
  </si>
  <si>
    <t>Plan de acción</t>
  </si>
  <si>
    <t>ESTRATEGIA DE PRUEBAS (Marque con una X)</t>
  </si>
  <si>
    <t>Supuestos</t>
  </si>
  <si>
    <t>Ambiente</t>
  </si>
  <si>
    <t>Pruebas UAT</t>
  </si>
  <si>
    <t>Observaciones</t>
  </si>
  <si>
    <t>Id Historia de Usuario</t>
  </si>
  <si>
    <t>Historia de usuario</t>
  </si>
  <si>
    <t>Id Caso de prueba</t>
  </si>
  <si>
    <t>Nombre del caso de prueba</t>
  </si>
  <si>
    <t>Resumen</t>
  </si>
  <si>
    <t>Precondiciones</t>
  </si>
  <si>
    <t>Pasos</t>
  </si>
  <si>
    <t>Resultado esperado</t>
  </si>
  <si>
    <t>Resultado ejecución</t>
  </si>
  <si>
    <t>Responsable ejecución</t>
  </si>
  <si>
    <t>MÉTRICAS DEL SPRINT</t>
  </si>
  <si>
    <t>CP Previstos</t>
  </si>
  <si>
    <t>CP Ejecutados</t>
  </si>
  <si>
    <t>CP Pasaron</t>
  </si>
  <si>
    <t>CP Fallaron</t>
  </si>
  <si>
    <t>CP No aplican</t>
  </si>
  <si>
    <t>Defectos encontrados</t>
  </si>
  <si>
    <t>Comentarios diarios</t>
  </si>
  <si>
    <t>Dia 1</t>
  </si>
  <si>
    <t>Dia 2</t>
  </si>
  <si>
    <t>Dia 3</t>
  </si>
  <si>
    <t>Dia 4</t>
  </si>
  <si>
    <t>CIERRE/CERTIFICACIÓN SPRINT</t>
  </si>
  <si>
    <t>DATOS GENERALES DEL PROYECTO</t>
  </si>
  <si>
    <t>Resolución</t>
  </si>
  <si>
    <t>No aceptar</t>
  </si>
  <si>
    <t>FUERA DE ALCANCE</t>
  </si>
  <si>
    <t>ESTADO FINAL SPRINT</t>
  </si>
  <si>
    <t>Historias de Usuario</t>
  </si>
  <si>
    <t>Total CP</t>
  </si>
  <si>
    <t xml:space="preserve"> CP Fallidos/No aplica</t>
  </si>
  <si>
    <t xml:space="preserve">Comentarios </t>
  </si>
  <si>
    <t>ESTADO DEFECTOS REPORTADOS</t>
  </si>
  <si>
    <t xml:space="preserve">Severidad </t>
  </si>
  <si>
    <t xml:space="preserve">Estado </t>
  </si>
  <si>
    <t xml:space="preserve">Total </t>
  </si>
  <si>
    <t>Total defectos reportados</t>
  </si>
  <si>
    <t>Alta</t>
  </si>
  <si>
    <t xml:space="preserve">Cerrado </t>
  </si>
  <si>
    <t>Media</t>
  </si>
  <si>
    <t>Abierto</t>
  </si>
  <si>
    <t>Baja</t>
  </si>
  <si>
    <t xml:space="preserve">Total  </t>
  </si>
  <si>
    <t>LECCIONES APRENDIDAS</t>
  </si>
  <si>
    <t>CONCLUSIÓN</t>
  </si>
  <si>
    <t>Resultado Obtenido</t>
  </si>
  <si>
    <t>Aplica_CP</t>
  </si>
  <si>
    <t>Tipo de Caso de Prueba</t>
  </si>
  <si>
    <t>Pasó</t>
  </si>
  <si>
    <t>Si</t>
  </si>
  <si>
    <t>Alto</t>
  </si>
  <si>
    <t>Funcional</t>
  </si>
  <si>
    <t>Aceptar</t>
  </si>
  <si>
    <t>Falló</t>
  </si>
  <si>
    <t>No</t>
  </si>
  <si>
    <t>Medio</t>
  </si>
  <si>
    <t>Regla de Negocio</t>
  </si>
  <si>
    <t>No aplica</t>
  </si>
  <si>
    <t>Bajo</t>
  </si>
  <si>
    <t>Configuración</t>
  </si>
  <si>
    <t>DISEÑO/EJECUCIÓN SPRINT</t>
  </si>
  <si>
    <t>Area People Qvision</t>
  </si>
  <si>
    <t>ERP  Mvp Odoo</t>
  </si>
  <si>
    <t>MVP 1</t>
  </si>
  <si>
    <t>Juan Pablo Julio Niño</t>
  </si>
  <si>
    <t>Rosa Maria Quilindo Ledezma</t>
  </si>
  <si>
    <t>Tizziano Perea</t>
  </si>
  <si>
    <t xml:space="preserve">
'* Áreas funcionales que no se encuentren contempladas en la estimación. 
* Pruebas sobre aplicativos que interactúen con las funcionalidades contempladas en la estimación. 
* Pruebas No Funcionales.
* Pruebas de compatibilidad en diferentes navegadores. 
* Pruebas en dispositivos móviles.</t>
  </si>
  <si>
    <t>Probabilidad de no entregar oportunamente debido a cambio de alcance del proyecto</t>
  </si>
  <si>
    <t>Tiempos cortos para la entrega del proyecto</t>
  </si>
  <si>
    <t>Disponibilidad de los ambiente</t>
  </si>
  <si>
    <t>Realizar un analisis exhaustivo del alcance del proyecto y anticipar cualquier cambio potencial</t>
  </si>
  <si>
    <t xml:space="preserve">Asignar los recursos de manera efectiva y eficiente ,asegurando que esten alineados con las tareas prioritarias y plazos del proyecto </t>
  </si>
  <si>
    <t xml:space="preserve">Se identifican los ambientes necesarios para el desarrollo , pruebas y despliegue del proyecto </t>
  </si>
  <si>
    <t xml:space="preserve">
• La aplicación debe estar correctamente instalada en el ambiente de pruebas.
• La aplicación ha sido verificada en el ambiente de pruebas por el desarrollador, previo a su entrega al equipo de calidad.
• En caso de que el aplicativo tenga interacción con otros módulos o aplicaciones la comunicación entre estos estarán disponibles y en un nivel óptimo siempre.
• Se cuenta con la documentación actualizada, siendo esta la última versión y sobre la cual se llevará a cabo el proceso de pruebas.
&lt;&lt;Adicionar los supuestos que considere necesarios&gt;&gt;</t>
  </si>
  <si>
    <t>ODOO QA=
http://192.168.100.134:8093/web/database/selector</t>
  </si>
  <si>
    <t>CP001</t>
  </si>
  <si>
    <t>Rosa Maria Quilindo Ledezma.</t>
  </si>
  <si>
    <t>CP004</t>
  </si>
  <si>
    <t>CP005</t>
  </si>
  <si>
    <t>CP006</t>
  </si>
  <si>
    <t>CP007</t>
  </si>
  <si>
    <t>CP008</t>
  </si>
  <si>
    <t>CP009</t>
  </si>
  <si>
    <t>Amanda Espinoza</t>
  </si>
  <si>
    <t>Las pruebas UAT  seran realizadas por Amanda Espinosa Product Owner .
Se realizará una Review en el sprint.</t>
  </si>
  <si>
    <t>Sprint 3</t>
  </si>
  <si>
    <t xml:space="preserve">Crear contacto Cliente / Analista de facturación </t>
  </si>
  <si>
    <t xml:space="preserve">Asignar empleado a proyecto / Director de proyecto </t>
  </si>
  <si>
    <t xml:space="preserve">Registrar tiempo de Almuerzo / Director de proyectos  </t>
  </si>
  <si>
    <t xml:space="preserve">Confirmar asignación de Empleado al proyecto </t>
  </si>
  <si>
    <t>Realizar solicitud de traslado</t>
  </si>
  <si>
    <t xml:space="preserve">Notificación sin asignación por regional </t>
  </si>
  <si>
    <t>3-002</t>
  </si>
  <si>
    <t>Crear Contacto Cliente con Datos Básicos Correctos</t>
  </si>
  <si>
    <t>Verificar que el sistema permita crear un contacto cliente cuando se ingresen correctamente todos los datos básicos obligatorios en el módulo de contactos.</t>
  </si>
  <si>
    <t>El usuario tiene acceso como analista de facturación y se dispone de datos básicos obligatorios para el nuevo contacto cliente.</t>
  </si>
  <si>
    <t>El sistema guarda los datos del nuevo contacto cliente correctamente y no permite asignar un proyecto hasta que se completen los campos de centro de costo cliente y servicio.</t>
  </si>
  <si>
    <t>CP002</t>
  </si>
  <si>
    <t>Verificar que el sistema no permita la creación de un nuevo contacto cliente si no se completan todos los campos obligatorios.</t>
  </si>
  <si>
    <t xml:space="preserve"> El usuario tiene acceso como analista de facturación.</t>
  </si>
  <si>
    <t>1.Acceder al módulo de contactos.
2.Seleccionar la opción para crear un nuevo contacto cliente.
3.Completar solo algunos campos obligatorios con datos válidos.
4.Presionar el botón "Guardar".</t>
  </si>
  <si>
    <t>El sistema no guarda los datos del nuevo contacto cliente y muestra un mensaje de error indicando que no todos los campos obligatorios han sido completados.</t>
  </si>
  <si>
    <t xml:space="preserve"> CP003</t>
  </si>
  <si>
    <t>Verificar que el sistema no permita la asignación de un proyecto a un contacto cliente si no se han ingresado los centros de costo cliente y servicio correspondientes.</t>
  </si>
  <si>
    <t>Intentar Asignar Proyecto sin Centro de Costo Cliente y Servicio</t>
  </si>
  <si>
    <t>Intentar Crear Contacto Cliente con Datos Incompletos</t>
  </si>
  <si>
    <t>1.El usuario tiene acceso como analista de facturación.          2. Cliente creado sin asignación de centro de costo cliente y servicio.</t>
  </si>
  <si>
    <t>1.Ingresar al detalle de un contacto cliente existente.
2.Intentar asignar un proyecto al cliente                                                                                                            3.Presionar el botón "Guardar".</t>
  </si>
  <si>
    <t>El sistema no permite la asignación del proyecto y muestra un mensaje indicando que no se puede asignar un proyecto hasta que se ingresen los centros de costo cliente y servicio.</t>
  </si>
  <si>
    <t>3-003</t>
  </si>
  <si>
    <t>Asignar empleado a proyecto / Director de proyecto</t>
  </si>
  <si>
    <t>Verificar que el sistema muestre únicamente los empleados asociados al cliente cuando se ingresen los datos obligatorios en el módulo de configuración del proyecto.</t>
  </si>
  <si>
    <t>1*El usuario tiene acceso al sistema como director de proyecto.
2°Se dispone de un cliente registrado en el sistema.
3°Existen empleados asociados al cliente.</t>
  </si>
  <si>
    <t>El sistema muestra únicamente los empleados asociados al cliente en el campo de selección de usuarios internos, asegurando que solo se puedan asignar empleados relacionados con el cliente al proyecto.</t>
  </si>
  <si>
    <t>Intentar Asignar Empleado a Proyecto sin Datos Obligatorios</t>
  </si>
  <si>
    <t xml:space="preserve"> Verificar que el sistema no permita asignar un empleado al proyecto si no se completan los datos obligatorios del proyecto.</t>
  </si>
  <si>
    <t>El usuario tiene acceso al sistema como director de proyecto.</t>
  </si>
  <si>
    <t>Registrar tiempo de Almuerzo / Director de proyectos</t>
  </si>
  <si>
    <t>3-004</t>
  </si>
  <si>
    <t xml:space="preserve"> Cálculo Exitoso de Horas a Reportar</t>
  </si>
  <si>
    <t>Verificar que el sistema realice correctamente el cálculo de las horas a reportar al ingresar los datos obligatorios en la configuración del proyecto.</t>
  </si>
  <si>
    <t>1.El usuario tiene acceso como director de proyecto.
2.Se han ingresado los datos obligatorios en la configuración del proyecto.</t>
  </si>
  <si>
    <t>El sistema calcula correctamente las horas a reportar según la fórmula especificada: Hora de Inicio + Hora Final - Tiempo de Almuerzo.</t>
  </si>
  <si>
    <t>Verificar que el sistema advierta sobre los campos obligatorios faltantes al intentar guardar la configuración del proyecto sin los datos requeridos.</t>
  </si>
  <si>
    <t>El usuario tiene acceso como director de proyecto.</t>
  </si>
  <si>
    <t>El sistema muestra una advertencia indicando que faltan completar campos obligatorios antes de poder guardar la configuración del proyecto.</t>
  </si>
  <si>
    <t>Ingresar Horas a Reportar con Formato Incorrecto</t>
  </si>
  <si>
    <t>Verificar que el sistema rechace el ingreso de horas a reportar con un formato incorrecto.</t>
  </si>
  <si>
    <t xml:space="preserve"> El usuario tiene acceso como director de proyecto.</t>
  </si>
  <si>
    <t>3-005</t>
  </si>
  <si>
    <t>CP010</t>
  </si>
  <si>
    <t>CP011</t>
  </si>
  <si>
    <t>CP012</t>
  </si>
  <si>
    <t>CP013</t>
  </si>
  <si>
    <t>CP014</t>
  </si>
  <si>
    <t>CP015</t>
  </si>
  <si>
    <t>CP016</t>
  </si>
  <si>
    <t>CP017</t>
  </si>
  <si>
    <t>CP018</t>
  </si>
  <si>
    <t>CP019</t>
  </si>
  <si>
    <t xml:space="preserve"> Validación de Asignación de Persona al Proyecto - Mostrar Confirmación</t>
  </si>
  <si>
    <t>Verificar que el sistema muestre un cuadro de diálogo de confirmación al seleccionar una persona para ser asignada al proyecto.</t>
  </si>
  <si>
    <t xml:space="preserve"> El sistema muestra un cuadro de diálogo con la pregunta: "¿Está seguro(a) de asignar a [Nombre completo del empleado] al proyecto?".</t>
  </si>
  <si>
    <t>Confirmación de Asignación de Persona al Proyecto - Presionar Confirmar</t>
  </si>
  <si>
    <t>Verificar que el sistema registre el nombre del empleado seleccionado en el campo "Usuarios Internos Permitidos" al presionar el botón "Confirmar".</t>
  </si>
  <si>
    <t>El usuario ha seleccionado una persona para ser asignada al proyecto y ha confirmado la asignación.</t>
  </si>
  <si>
    <t>Seleccionar un empleado para asignar al proyecto.
Presionar el botón "Confirmar".</t>
  </si>
  <si>
    <t xml:space="preserve"> El sistema registra el nombre del empleado seleccionado en el campo "Usuarios Internos Permitidos" del proyecto.</t>
  </si>
  <si>
    <t>Cancelar Confirmación de Asignación de Persona al Proyecto</t>
  </si>
  <si>
    <t>Verificar que el sistema no seleccione al empleado y no lo asigne al proyecto si se cancela la confirmación.</t>
  </si>
  <si>
    <t xml:space="preserve"> El usuario ha seleccionado una persona para ser asignada al proyecto pero ha cancelado la confirmación.</t>
  </si>
  <si>
    <t>1°Seleccionar un empleado para asignar al proyecto.
2°Presionar el botón "Cancelar".</t>
  </si>
  <si>
    <t>El sistema no selecciona al empleado, por lo tanto, no lo asigna al proyecto hasta que se presione "Confirmar".</t>
  </si>
  <si>
    <t xml:space="preserve">Realizar solicitud de traslado </t>
  </si>
  <si>
    <t>3-006</t>
  </si>
  <si>
    <t xml:space="preserve"> Generar Solicitud de Traslado</t>
  </si>
  <si>
    <t>Verificar que el sistema permita generar una solicitud de traslado para un empleado seleccionado.</t>
  </si>
  <si>
    <t>1.El usuario tiene acceso como jefe inmediato.
2.Se ha seleccionado un empleado en el módulo de empleado.</t>
  </si>
  <si>
    <t>1°Ingresar al módulo de empleado.
2°Seleccionar al empleado para el cual se desea realizar el traslado.
3°Presionar el botón de "Acción".
4°Seleccionar la opción "Traslado".</t>
  </si>
  <si>
    <t>El sistema abre una ventana titulada "Solicitud de Traslado" para formalizar la petición de traslado del empleado seleccionado.</t>
  </si>
  <si>
    <t>Cancelar Generación de Solicitud de Traslado</t>
  </si>
  <si>
    <t>El usuario ha seleccionado un empleado y ha abierto la ventana de solicitud de traslado.</t>
  </si>
  <si>
    <t xml:space="preserve">Verificar que el sistema no genere la solicitud de traslado si se cancela la acción.
</t>
  </si>
  <si>
    <t xml:space="preserve">1°Seleccionar al empleado para el traslado.
2°Presionar el botón de "Acción".
3°Seleccionar la opción "Traslado".
4°En la ventana de "Solicitud de Traslado", presionar el botón de "Cancelar".
</t>
  </si>
  <si>
    <t xml:space="preserve"> El sistema cierra la ventana de "Solicitud de Traslado" sin generar la solicitud de traslado.</t>
  </si>
  <si>
    <t>Validar Selección de Empleado para Traslado</t>
  </si>
  <si>
    <t>El usuario ha ingresado al módulo de empleado pero no ha seleccionado ningún empleado.</t>
  </si>
  <si>
    <t xml:space="preserve">Verificar que el sistema muestre un mensaje de error si no se ha seleccionado ningún empleado antes de generar la solicitud de traslado.
</t>
  </si>
  <si>
    <t>1°Ingresar al módulo de empleado.
2°No seleccionar ningún empleado.
3°Presionar el botón de "Acción".
4°Intentar seleccionar la opción "Traslado".</t>
  </si>
  <si>
    <t>El sistema muestra un mensaje de error indicando que es necesario seleccionar un empleado antes de generar la solicitud de traslado.</t>
  </si>
  <si>
    <t>3-010</t>
  </si>
  <si>
    <t>Verificar que el sistema no envíe ninguna notificación si no hay empleados sin asignación en la regional.</t>
  </si>
  <si>
    <t>Notificación Exitosa de Empleados sin Asignación por Regional</t>
  </si>
  <si>
    <t>Verificar que el sistema envíe correctamente la notificación de los empleados sin asignación a las gerentes regionales.</t>
  </si>
  <si>
    <t>1.Existen empleados activos en el registro.
2.Al menos un empleado tiene el dato de cliente indicado como "Sin Asignación" y no tiene un proyecto asociado.</t>
  </si>
  <si>
    <t>El sistema envía una notificación al correo de las gerentes regionales el día lunes de cada semana, indicando los empleados asociados al cliente "Sin Asignación" en su regional, junto con sus detalles de servicio, cargo, nombre del empleado y días asignados a ese cliente.</t>
  </si>
  <si>
    <t xml:space="preserve"> Ausencia de Empleados sin Asignación por Regional</t>
  </si>
  <si>
    <t xml:space="preserve"> No existen empleados activos en el registro con el cliente indicado como "Sin Asignación" y sin proyecto asociado.</t>
  </si>
  <si>
    <t xml:space="preserve">Noficiación de cierre informe parte de horas  </t>
  </si>
  <si>
    <t>3-011</t>
  </si>
  <si>
    <t>Notificación Exitosa de Cierre de Informe de Parte de Horas</t>
  </si>
  <si>
    <t xml:space="preserve"> Se ha cumplido la fecha 25 calendario de un mes.</t>
  </si>
  <si>
    <t xml:space="preserve">Verificar que el sistema envíe correctamente la notificación al jefe inmediato para revisar y aprobar el informe de parte de horas cuando se cumpla la fecha 25 calendario de cada mes.
</t>
  </si>
  <si>
    <t>El sistema envía una notificación al correo del jefe inmediato informando sobre el cierre de mes y solicitando su aprobación en el informe de parte de horas para los proyectos a su cargo.</t>
  </si>
  <si>
    <t>Ausencia de Notificación Antes de la Fecha 25</t>
  </si>
  <si>
    <t>No se ha cumplido la fecha 25 calendario de un mes.</t>
  </si>
  <si>
    <t>Esperar antes de que se cumpla la fecha 25 calendario de un mes.</t>
  </si>
  <si>
    <t>El sistema no envía ninguna notificación al correo del jefe inmediato antes de que se cumpla la fecha 25 calendario de un mes.</t>
  </si>
  <si>
    <t>Como analista de facturación, necesito crear un contacto cliente en el sistema para registrar al cliente correctamente. El sistema debe guardar los datos ingresados para crear el cliente, asegurando que todos los campos obligatorios estén diligenciados. Además, el sistema no permitirá asignar proyecto al cliente hasta que se completen los campos de centro de costo cliente y servicio.</t>
  </si>
  <si>
    <t xml:space="preserve"> Como director de proyecto, necesito asignar un empleado al proyecto del cliente. Una vez que se ingresen los datos obligatorios en el módulo de proyectos y se seleccione el campo de usuarios internos permitidos, el sistema debe mostrar únicamente los empleados asociados al cliente para poder asignarlos al proyecto correspondiente.</t>
  </si>
  <si>
    <t>Como director de proyecto, necesito registrar el tiempo de almuerzo para afectar el registro de Horas a Reportar. Al ingresar los datos obligatorios en la ventana de creación de Cargos y Tarifas en el módulo de Proyectos, el sistema debe autocompletar el campo de Horas a Reportar mediante una operación que reste el tiempo de almuerzo del intervalo entre la Hora de Inicio y la Hora Final.</t>
  </si>
  <si>
    <t>Como director de proyecto, requiero una confirmación de asignación de persona al proyecto para asegurarme de su correcta asignación. Cuando se ingresan los datos obligatorios en la configuración del proyecto y se selecciona la persona asignada, el sistema debe mostrar un cuadro de diálogo con la pregunta "¿Está seguro de asignar a [Nombre completo del empleado] al proyecto?" cada vez que se seleccione un empleado.</t>
  </si>
  <si>
    <t>Como jefe inmediato, necesito realizar una solicitud de traslado de empleado para formalizar la petición de la novedad. Al seleccionar al empleado en el módulo correspondiente, al presionar el botón de acción, el sistema debe mostrar la opción "Traslado" y abrir una ventana llamada "Solicitud de Traslado".</t>
  </si>
  <si>
    <t>Noficiación de cierre informe parte de hora</t>
  </si>
  <si>
    <t xml:space="preserve"> Como gerente regional, necesito recibir notificaciones para conocer los empleados sin asignación y monitorearlos. Cuando en el registro de empleados activos se identifica que un empleado está asociado al cliente "Sin Asignación" y no tiene un proyecto asociado, el sistema debe enviar una notificación al correo de los gerentes regionales cada lunes de la semana.</t>
  </si>
  <si>
    <t>Como jefe inmediato, necesito recibir notificaciones del cierre del informe de parte de horas para revisar y aprobar con antelación dicho informe. Cuando se cumple la fecha del día 25 de cada mes, el sistema envía una notificación al correo del jefe inmediato solicitando su revisión y aprobación del informe de parte de horas.</t>
  </si>
  <si>
    <t xml:space="preserve">1°Ingresar al módulo de proyectos.
2°Acceder a la configuración del proyecto y seleccionar el campo "Usuarios Internos Permitidos".
3°Seleccionar una persona para asignar al proyecto.
</t>
  </si>
  <si>
    <t xml:space="preserve">Verificar que el sistema no envíe ninguna notificación antes de la fecha 25 calendario de cada mes.
</t>
  </si>
  <si>
    <t>1.Ingresar al módulo de proyectos.
2.Acceder a la configuración del proyecto y escoger un proyecto ya existente o crear uno. 
3.Dar click en el apartado “Parametrización” y en “editar”.
4.Agregar una línea en la ventana de "Cargos y Tarifas".
5.Ingresar los datos obligatorios: "Perfil Vendido", "Recurso", "Tarifa Hora", "Hora de Inicio", "Hora Final" y "Tiempo de Almuerzo".
6.Presionar el botón "Guardar y Cerrar" o "Grabar y Nuevo".</t>
  </si>
  <si>
    <t>1.Ingresar al módulo de proyectos.
2.Acceder a la configuración del proyecto y escoger un proyecto ya existente o crear uno. 
3.Dar click en el apartado “Parametrización” y en “editar”.
4.Agregar una línea en la ventana de "Cargos y Tarifas".
5.No ingresar al menos un dato obligatorio: "Perfil Vendido", "Recurso", "Tarifa Hora", "Hora de Inicio", "Hora Final" y "Tiempo de Almuerzo".
6.Intentar guardar la configuración del proyecto.</t>
  </si>
  <si>
    <t>Advertencia por Falta de campos requeridos a la hora de guardar.</t>
  </si>
  <si>
    <t>El sistema no realiza el cálculo de las horas a reportar y muestra un mensaje de error indicando El valor del campo 'Tiempo de almuerzo' debe ser un número de un solo dígito.</t>
  </si>
  <si>
    <t>1.Ingresar al módulo de proyectos.
2.Acceder a la configuración del proyecto y escoger un proyecto ya existente o crear uno. 
3.Dar click en el apartado “Parametrización” y en “editar”.
4.Agregar una línea en la ventana de "Cargos y Tarifas".
5.Ingresar los datos obligatorios correctamente.
6. ingresar en el campo ‘Tiempo de almuerzo’ más de un digito.
7. intentar dar click en guardar y cerrar.</t>
  </si>
  <si>
    <t>El sistema muestra una advertencia indicando que faltan hay campos que estan llenos incorrectamente antes de poder guardar la configuración del proyecto.</t>
  </si>
  <si>
    <t>Ingresar Horas a Reportar con varios dígitos.</t>
  </si>
  <si>
    <t>Verificar que el sistema no realice el cálculo de las horas a reportar si se ingresa un valor mayor a un dígito en el campo de horas a reportar.</t>
  </si>
  <si>
    <t xml:space="preserve">Validar que el sistema muestre únicamente los empleados asociados al cliente.
</t>
  </si>
  <si>
    <t>1.Ingresar al módulo de proyectos.
2.Seleccionar la opción para crear un nuevo proyecto o escoger un proyecto ya existente.
3.Completar los datos obligatorios del proyecto.
4.Seleccionar el campo "usuarios internos permitidos".
5.Verificar que el sistema muestre únicamente los empleados asociados al cliente en el campo de selección de usuarios internos. 
6. Dar click en guardar.</t>
  </si>
  <si>
    <t>El sistema no permite guadar la infomacion hasta que no esten llenos todos los campos obligatorios.</t>
  </si>
  <si>
    <t>1.Ingresar al módulo de proyectos.
2.Seleccionar la opción para crear un nuevo proyecto escoger un proyecto ya existente.
3.No completar todos los datos obligatorios del proyecto.
4.Intentar seleccionar el campo "usuarios internos permitidos”.
5. Intentar guardar los datos.</t>
  </si>
  <si>
    <t xml:space="preserve">1.validar que exista el Rol “Crear contactos” en Administrador para darle permiso al Analista de facturación, para que le permita contactos.
2.Acceder como analista de Facturación.
3.Acceder módulo de contactos.
4.Seleccionar la opción para crear un nuevo contacto cliente.
5.Completar todos los campos obligatorios con datos válidos.
6.Presionar el botón "Guardar". </t>
  </si>
  <si>
    <t>El sistema no envía una notificación al correo de las gerentes regionales si no hay empleados asociados al cliente "Sin Asignación" en su regional.</t>
  </si>
  <si>
    <t>1.Esperar a que se cumpla la fecha 25 calendario de un mes. 2.Validar que el proyecto notificado no tenga aprobacion.</t>
  </si>
  <si>
    <t>Aprendi a indagar más cada Hu para poder sacar mas casos de prueba, esto con el fin de ser mas especifica en las pruebas y entregar un trabajo transparente.</t>
  </si>
  <si>
    <t>1.Ingresar al módulo de proyectos.
2.Acceder a la configuración del proyecto y escoger un proyecto ya existente o crear uno. 
3.Dar click en el apartado “Parametrización” y en “editar”.
4.Agregar una línea en la ventana de "Cargos y Tarifas".
5.Ingresar los datos obligatorios correctamente pero al menos un dato ingresarlo con valor numerico.
6.Intentar guardar la configuración del proyecto.</t>
  </si>
  <si>
    <t>1°Revisar el registro de empleados activos e Identificar un empleado con el cliente indicado como "Sin Asignación" y sin proyecto asociado.
2°Esperar al día lunes de la semana.
3°Verificar que llegue la notificación por medio del correo a los gerentes regionales.</t>
  </si>
  <si>
    <t>1°No encontrar empleados con el cliente indicado como "Sin Asignación" y sin proyecto asociado.
2.°Esperar al día lunes de la semana, no debe llegar ninguna notificación.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</si>
</sst>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Arial"/>
    </font>
    <font>
      <sz val="11"/>
      <color theme="1"/>
      <name val="Lato"/>
      <family val="2"/>
    </font>
    <font>
      <b/>
      <sz val="16"/>
      <color theme="0"/>
      <name val="Lato"/>
      <family val="2"/>
    </font>
    <font>
      <b/>
      <sz val="10"/>
      <color rgb="FFFFFFFF"/>
      <name val="Lato"/>
      <family val="2"/>
    </font>
    <font>
      <sz val="10"/>
      <name val="Lato"/>
      <family val="2"/>
    </font>
    <font>
      <sz val="10"/>
      <name val="Arial"/>
      <family val="2"/>
    </font>
    <font>
      <b/>
      <sz val="10"/>
      <name val="Lato"/>
      <family val="2"/>
    </font>
    <font>
      <b/>
      <sz val="8"/>
      <name val="Lato"/>
      <family val="2"/>
    </font>
    <font>
      <sz val="8"/>
      <name val="Lato"/>
      <family val="2"/>
    </font>
    <font>
      <b/>
      <sz val="9"/>
      <name val="Lato"/>
      <family val="2"/>
    </font>
    <font>
      <sz val="9"/>
      <name val="Lato"/>
      <family val="2"/>
    </font>
    <font>
      <b/>
      <sz val="18"/>
      <color theme="0"/>
      <name val="Lato"/>
      <family val="2"/>
    </font>
    <font>
      <b/>
      <sz val="12"/>
      <name val="Lato"/>
      <family val="2"/>
    </font>
    <font>
      <b/>
      <sz val="9"/>
      <color theme="0"/>
      <name val="Lato"/>
      <family val="2"/>
    </font>
    <font>
      <b/>
      <sz val="10"/>
      <color theme="0"/>
      <name val="Lato"/>
      <family val="2"/>
    </font>
    <font>
      <sz val="9"/>
      <color rgb="FFFF0000"/>
      <name val="Lato"/>
      <family val="2"/>
    </font>
    <font>
      <sz val="9"/>
      <color theme="0"/>
      <name val="Lato"/>
      <family val="2"/>
    </font>
    <font>
      <b/>
      <sz val="12"/>
      <color theme="0"/>
      <name val="Lato"/>
      <family val="2"/>
    </font>
    <font>
      <sz val="11"/>
      <name val="Lato"/>
      <family val="2"/>
    </font>
    <font>
      <b/>
      <sz val="8"/>
      <color theme="0"/>
      <name val="Lato"/>
      <family val="2"/>
    </font>
    <font>
      <sz val="10"/>
      <color theme="0"/>
      <name val="Lato"/>
      <family val="2"/>
    </font>
    <font>
      <b/>
      <sz val="12"/>
      <color rgb="FFFFFFFF"/>
      <name val="Lato"/>
      <family val="2"/>
    </font>
    <font>
      <sz val="10"/>
      <color rgb="FF000000"/>
      <name val="Lato"/>
      <family val="2"/>
    </font>
    <font>
      <b/>
      <sz val="10"/>
      <color indexed="9"/>
      <name val="Arial"/>
      <family val="2"/>
    </font>
    <font>
      <sz val="8"/>
      <name val="Calibri"/>
      <family val="2"/>
      <scheme val="minor"/>
    </font>
    <font>
      <sz val="12"/>
      <color rgb="FF0D0D0D"/>
      <name val="Segoe UI"/>
      <family val="2"/>
    </font>
    <font>
      <sz val="11"/>
      <color rgb="FF0D0D0D"/>
      <name val="Calibri"/>
      <family val="2"/>
    </font>
  </fonts>
  <fills count="12">
    <fill>
      <patternFill patternType="none"/>
    </fill>
    <fill>
      <patternFill patternType="gray125"/>
    </fill>
    <fill>
      <patternFill patternType="solid">
        <fgColor theme="4" tint="-0.499984740745262"/>
        <bgColor indexed="64"/>
      </patternFill>
    </fill>
    <fill>
      <patternFill patternType="solid">
        <fgColor rgb="FF1F497D"/>
        <bgColor indexed="64"/>
      </patternFill>
    </fill>
    <fill>
      <patternFill patternType="solid">
        <fgColor rgb="FFE9EDF4"/>
        <bgColor indexed="64"/>
      </patternFill>
    </fill>
    <fill>
      <patternFill patternType="solid">
        <fgColor rgb="FFC65911"/>
        <bgColor indexed="64"/>
      </patternFill>
    </fill>
    <fill>
      <patternFill patternType="solid">
        <fgColor theme="0"/>
        <bgColor indexed="64"/>
      </patternFill>
    </fill>
    <fill>
      <patternFill patternType="solid">
        <fgColor rgb="FFC65911"/>
        <bgColor rgb="FF2E75B6"/>
      </patternFill>
    </fill>
    <fill>
      <patternFill patternType="solid">
        <fgColor theme="4" tint="-0.499984740745262"/>
        <bgColor rgb="FFD9D9D9"/>
      </patternFill>
    </fill>
    <fill>
      <patternFill patternType="solid">
        <fgColor theme="4" tint="-0.499984740745262"/>
        <bgColor rgb="FFBFBFBF"/>
      </patternFill>
    </fill>
    <fill>
      <patternFill patternType="solid">
        <fgColor indexed="54"/>
        <bgColor indexed="64"/>
      </patternFill>
    </fill>
    <fill>
      <patternFill patternType="solid">
        <fgColor theme="5" tint="-0.249977111117893"/>
        <bgColor indexed="64"/>
      </patternFill>
    </fill>
  </fills>
  <borders count="34">
    <border>
      <left/>
      <right/>
      <top/>
      <bottom/>
      <diagonal/>
    </border>
    <border>
      <left/>
      <right/>
      <top/>
      <bottom style="medium">
        <color rgb="FFFFFFFF"/>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medium">
        <color rgb="FFFFFFFF"/>
      </top>
      <bottom style="medium">
        <color rgb="FFFFFFFF"/>
      </bottom>
      <diagonal/>
    </border>
    <border>
      <left style="medium">
        <color theme="4" tint="-0.24994659260841701"/>
      </left>
      <right/>
      <top style="medium">
        <color theme="4" tint="-0.24994659260841701"/>
      </top>
      <bottom/>
      <diagonal/>
    </border>
    <border>
      <left/>
      <right/>
      <top style="medium">
        <color theme="4" tint="-0.24994659260841701"/>
      </top>
      <bottom/>
      <diagonal/>
    </border>
    <border>
      <left/>
      <right style="medium">
        <color theme="4" tint="-0.24994659260841701"/>
      </right>
      <top style="medium">
        <color theme="4" tint="-0.24994659260841701"/>
      </top>
      <bottom/>
      <diagonal/>
    </border>
    <border>
      <left style="medium">
        <color theme="4" tint="-0.24994659260841701"/>
      </left>
      <right/>
      <top/>
      <bottom/>
      <diagonal/>
    </border>
    <border>
      <left/>
      <right style="medium">
        <color theme="4" tint="-0.24994659260841701"/>
      </right>
      <top/>
      <bottom/>
      <diagonal/>
    </border>
    <border>
      <left style="medium">
        <color theme="4" tint="-0.24994659260841701"/>
      </left>
      <right/>
      <top/>
      <bottom style="medium">
        <color theme="4" tint="-0.24994659260841701"/>
      </bottom>
      <diagonal/>
    </border>
    <border>
      <left/>
      <right/>
      <top/>
      <bottom style="medium">
        <color theme="4" tint="-0.24994659260841701"/>
      </bottom>
      <diagonal/>
    </border>
    <border>
      <left/>
      <right style="medium">
        <color theme="4" tint="-0.24994659260841701"/>
      </right>
      <top/>
      <bottom style="medium">
        <color theme="4" tint="-0.24994659260841701"/>
      </bottom>
      <diagonal/>
    </border>
    <border>
      <left style="medium">
        <color theme="4" tint="-0.24994659260841701"/>
      </left>
      <right style="medium">
        <color theme="4" tint="-0.24994659260841701"/>
      </right>
      <top style="medium">
        <color theme="4" tint="-0.24994659260841701"/>
      </top>
      <bottom style="medium">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diagonal/>
    </border>
    <border>
      <left/>
      <right/>
      <top style="thin">
        <color theme="4" tint="-0.24994659260841701"/>
      </top>
      <bottom/>
      <diagonal/>
    </border>
    <border>
      <left/>
      <right style="thin">
        <color theme="4" tint="-0.24994659260841701"/>
      </right>
      <top style="thin">
        <color theme="4" tint="-0.24994659260841701"/>
      </top>
      <bottom/>
      <diagonal/>
    </border>
    <border>
      <left style="medium">
        <color theme="4" tint="-0.24994659260841701"/>
      </left>
      <right style="medium">
        <color theme="4" tint="-0.24994659260841701"/>
      </right>
      <top style="medium">
        <color theme="4" tint="-0.24994659260841701"/>
      </top>
      <bottom/>
      <diagonal/>
    </border>
    <border>
      <left style="medium">
        <color theme="4" tint="-0.24994659260841701"/>
      </left>
      <right style="medium">
        <color theme="4" tint="-0.24994659260841701"/>
      </right>
      <top/>
      <bottom/>
      <diagonal/>
    </border>
    <border>
      <left style="medium">
        <color theme="4" tint="-0.24994659260841701"/>
      </left>
      <right style="medium">
        <color theme="4" tint="-0.24994659260841701"/>
      </right>
      <top/>
      <bottom style="medium">
        <color theme="4" tint="-0.24994659260841701"/>
      </bottom>
      <diagonal/>
    </border>
    <border>
      <left style="medium">
        <color theme="4" tint="-0.24994659260841701"/>
      </left>
      <right/>
      <top style="medium">
        <color theme="4" tint="-0.24994659260841701"/>
      </top>
      <bottom style="medium">
        <color theme="4" tint="-0.24994659260841701"/>
      </bottom>
      <diagonal/>
    </border>
    <border>
      <left/>
      <right/>
      <top style="medium">
        <color theme="4" tint="-0.24994659260841701"/>
      </top>
      <bottom style="medium">
        <color theme="4" tint="-0.24994659260841701"/>
      </bottom>
      <diagonal/>
    </border>
    <border>
      <left/>
      <right style="medium">
        <color theme="4" tint="-0.24994659260841701"/>
      </right>
      <top style="medium">
        <color theme="4" tint="-0.24994659260841701"/>
      </top>
      <bottom style="medium">
        <color theme="4" tint="-0.24994659260841701"/>
      </bottom>
      <diagonal/>
    </border>
    <border>
      <left/>
      <right style="thin">
        <color theme="4" tint="-0.24994659260841701"/>
      </right>
      <top/>
      <bottom/>
      <diagonal/>
    </border>
    <border>
      <left style="thin">
        <color theme="4" tint="-0.24994659260841701"/>
      </left>
      <right/>
      <top/>
      <bottom style="thin">
        <color theme="4" tint="-0.24994659260841701"/>
      </bottom>
      <diagonal/>
    </border>
    <border>
      <left/>
      <right/>
      <top/>
      <bottom style="thin">
        <color theme="4" tint="-0.24994659260841701"/>
      </bottom>
      <diagonal/>
    </border>
    <border>
      <left/>
      <right style="thin">
        <color theme="4" tint="-0.24994659260841701"/>
      </right>
      <top/>
      <bottom style="thin">
        <color theme="4" tint="-0.24994659260841701"/>
      </bottom>
      <diagonal/>
    </border>
    <border>
      <left style="thin">
        <color theme="4" tint="-0.24994659260841701"/>
      </left>
      <right/>
      <top/>
      <bottom/>
      <diagonal/>
    </border>
    <border>
      <left style="thin">
        <color theme="4" tint="-0.24994659260841701"/>
      </left>
      <right style="thin">
        <color theme="4" tint="-0.24994659260841701"/>
      </right>
      <top style="thin">
        <color theme="4" tint="-0.24994659260841701"/>
      </top>
      <bottom/>
      <diagonal/>
    </border>
    <border>
      <left style="thin">
        <color theme="4" tint="-0.24994659260841701"/>
      </left>
      <right style="thin">
        <color theme="4" tint="-0.24994659260841701"/>
      </right>
      <top/>
      <bottom style="thin">
        <color theme="4" tint="-0.2499465926084170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6" fillId="0" borderId="0"/>
    <xf numFmtId="9" fontId="6" fillId="0" borderId="0" applyFont="0" applyFill="0" applyBorder="0" applyAlignment="0" applyProtection="0"/>
  </cellStyleXfs>
  <cellXfs count="239">
    <xf numFmtId="0" fontId="0" fillId="0" borderId="0" xfId="0"/>
    <xf numFmtId="0" fontId="2" fillId="0" borderId="0" xfId="1" applyFont="1"/>
    <xf numFmtId="0" fontId="4" fillId="3" borderId="2" xfId="1" applyFont="1" applyFill="1" applyBorder="1" applyAlignment="1">
      <alignment horizontal="center" vertical="center" wrapText="1" readingOrder="1"/>
    </xf>
    <xf numFmtId="0" fontId="5" fillId="4" borderId="3" xfId="1" applyFont="1" applyFill="1" applyBorder="1" applyAlignment="1">
      <alignment horizontal="center" vertical="top" wrapText="1"/>
    </xf>
    <xf numFmtId="14" fontId="5" fillId="4" borderId="3" xfId="1" applyNumberFormat="1" applyFont="1" applyFill="1" applyBorder="1" applyAlignment="1">
      <alignment horizontal="center" vertical="top" wrapText="1"/>
    </xf>
    <xf numFmtId="0" fontId="2" fillId="0" borderId="0" xfId="1" applyFont="1" applyAlignment="1">
      <alignment horizontal="center"/>
    </xf>
    <xf numFmtId="0" fontId="5" fillId="4" borderId="3" xfId="1" applyFont="1" applyFill="1" applyBorder="1" applyAlignment="1">
      <alignment horizontal="center" vertical="center" wrapText="1"/>
    </xf>
    <xf numFmtId="14" fontId="5" fillId="4" borderId="3" xfId="1" applyNumberFormat="1" applyFont="1" applyFill="1" applyBorder="1" applyAlignment="1">
      <alignment horizontal="center" vertical="center" wrapText="1"/>
    </xf>
    <xf numFmtId="0" fontId="5" fillId="4" borderId="3" xfId="1" applyFont="1" applyFill="1" applyBorder="1" applyAlignment="1">
      <alignment horizontal="left" vertical="center" wrapText="1"/>
    </xf>
    <xf numFmtId="0" fontId="7"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10" fillId="0" borderId="0" xfId="2" applyFont="1"/>
    <xf numFmtId="0" fontId="11" fillId="0" borderId="0" xfId="1" applyFont="1" applyAlignment="1">
      <alignment vertical="top"/>
    </xf>
    <xf numFmtId="0" fontId="11" fillId="5" borderId="0" xfId="1" applyFont="1" applyFill="1" applyAlignment="1">
      <alignment vertical="top"/>
    </xf>
    <xf numFmtId="0" fontId="10" fillId="0" borderId="0" xfId="1" applyFont="1" applyAlignment="1">
      <alignment horizontal="center" vertical="top"/>
    </xf>
    <xf numFmtId="0" fontId="14" fillId="2" borderId="13" xfId="1" applyFont="1" applyFill="1" applyBorder="1" applyAlignment="1">
      <alignment vertical="center"/>
    </xf>
    <xf numFmtId="0" fontId="5" fillId="0" borderId="0" xfId="1" applyFont="1" applyAlignment="1">
      <alignment vertical="center"/>
    </xf>
    <xf numFmtId="14" fontId="11" fillId="0" borderId="13" xfId="1" applyNumberFormat="1" applyFont="1" applyBorder="1" applyAlignment="1">
      <alignment horizontal="center" vertical="top"/>
    </xf>
    <xf numFmtId="1" fontId="11" fillId="0" borderId="13" xfId="1" applyNumberFormat="1" applyFont="1" applyBorder="1" applyAlignment="1">
      <alignment horizontal="center" vertical="top"/>
    </xf>
    <xf numFmtId="0" fontId="5" fillId="0" borderId="0" xfId="1" applyFont="1" applyAlignment="1">
      <alignment horizontal="center" vertical="center"/>
    </xf>
    <xf numFmtId="0" fontId="5" fillId="0" borderId="0" xfId="1" applyFont="1" applyAlignment="1">
      <alignment vertical="top"/>
    </xf>
    <xf numFmtId="0" fontId="5" fillId="0" borderId="0" xfId="1" applyFont="1" applyAlignment="1">
      <alignment horizontal="center" vertical="top"/>
    </xf>
    <xf numFmtId="0" fontId="5" fillId="0" borderId="13" xfId="1" applyFont="1" applyBorder="1" applyAlignment="1">
      <alignment horizontal="center" vertical="center"/>
    </xf>
    <xf numFmtId="0" fontId="14" fillId="2" borderId="13" xfId="1" applyFont="1" applyFill="1" applyBorder="1" applyAlignment="1">
      <alignment vertical="top"/>
    </xf>
    <xf numFmtId="0" fontId="15" fillId="2" borderId="13" xfId="1" applyFont="1" applyFill="1" applyBorder="1" applyAlignment="1">
      <alignment horizontal="center" vertical="center"/>
    </xf>
    <xf numFmtId="0" fontId="11" fillId="0" borderId="13" xfId="1" applyFont="1" applyBorder="1" applyAlignment="1">
      <alignment horizontal="center" vertical="center"/>
    </xf>
    <xf numFmtId="0" fontId="11" fillId="0" borderId="14" xfId="1" applyFont="1" applyBorder="1" applyAlignment="1">
      <alignment horizontal="center" vertical="center" wrapText="1"/>
    </xf>
    <xf numFmtId="0" fontId="17" fillId="6" borderId="17" xfId="1" applyFont="1" applyFill="1" applyBorder="1" applyAlignment="1">
      <alignment vertical="top"/>
    </xf>
    <xf numFmtId="0" fontId="17" fillId="6" borderId="18" xfId="1" applyFont="1" applyFill="1" applyBorder="1" applyAlignment="1">
      <alignment vertical="top"/>
    </xf>
    <xf numFmtId="0" fontId="11" fillId="6" borderId="19" xfId="1" applyFont="1" applyFill="1" applyBorder="1" applyAlignment="1">
      <alignment vertical="top"/>
    </xf>
    <xf numFmtId="0" fontId="7" fillId="0" borderId="0" xfId="1" applyFont="1" applyAlignment="1">
      <alignment horizontal="center" vertical="top" wrapText="1"/>
    </xf>
    <xf numFmtId="0" fontId="5" fillId="0" borderId="0" xfId="1" applyFont="1" applyProtection="1">
      <protection locked="0" hidden="1"/>
    </xf>
    <xf numFmtId="0" fontId="11" fillId="0" borderId="0" xfId="1" applyFont="1" applyProtection="1">
      <protection locked="0" hidden="1"/>
    </xf>
    <xf numFmtId="1" fontId="9" fillId="0" borderId="13" xfId="1" applyNumberFormat="1" applyFont="1" applyBorder="1" applyAlignment="1" applyProtection="1">
      <alignment horizontal="center" vertical="center" wrapText="1"/>
      <protection hidden="1"/>
    </xf>
    <xf numFmtId="9" fontId="9" fillId="0" borderId="13" xfId="1" applyNumberFormat="1" applyFont="1" applyBorder="1" applyAlignment="1" applyProtection="1">
      <alignment horizontal="center" vertical="center" wrapText="1"/>
      <protection hidden="1"/>
    </xf>
    <xf numFmtId="1" fontId="14" fillId="2" borderId="13" xfId="1" applyNumberFormat="1" applyFont="1" applyFill="1" applyBorder="1" applyAlignment="1" applyProtection="1">
      <alignment horizontal="center" vertical="center"/>
      <protection hidden="1"/>
    </xf>
    <xf numFmtId="9" fontId="14" fillId="2" borderId="13" xfId="3" applyFont="1" applyFill="1" applyBorder="1" applyAlignment="1" applyProtection="1">
      <alignment horizontal="center" vertical="center"/>
      <protection hidden="1"/>
    </xf>
    <xf numFmtId="10" fontId="5" fillId="0" borderId="0" xfId="3" applyNumberFormat="1" applyFont="1" applyProtection="1">
      <protection locked="0" hidden="1"/>
    </xf>
    <xf numFmtId="0" fontId="5" fillId="0" borderId="16" xfId="1" applyFont="1" applyBorder="1" applyAlignment="1" applyProtection="1">
      <alignment horizontal="center"/>
      <protection locked="0" hidden="1"/>
    </xf>
    <xf numFmtId="9" fontId="5" fillId="0" borderId="0" xfId="3" applyFont="1" applyProtection="1">
      <protection locked="0" hidden="1"/>
    </xf>
    <xf numFmtId="0" fontId="5" fillId="0" borderId="4" xfId="1" applyFont="1" applyBorder="1" applyProtection="1">
      <protection locked="0"/>
    </xf>
    <xf numFmtId="0" fontId="5" fillId="0" borderId="5" xfId="1" applyFont="1" applyBorder="1" applyProtection="1">
      <protection locked="0"/>
    </xf>
    <xf numFmtId="0" fontId="5" fillId="0" borderId="0" xfId="1" applyFont="1" applyProtection="1">
      <protection locked="0"/>
    </xf>
    <xf numFmtId="0" fontId="5" fillId="0" borderId="7" xfId="1" applyFont="1" applyBorder="1" applyProtection="1">
      <protection locked="0"/>
    </xf>
    <xf numFmtId="0" fontId="5" fillId="0" borderId="9" xfId="1" applyFont="1" applyBorder="1" applyProtection="1">
      <protection locked="0"/>
    </xf>
    <xf numFmtId="0" fontId="5" fillId="0" borderId="10" xfId="1" applyFont="1" applyBorder="1" applyProtection="1">
      <protection locked="0"/>
    </xf>
    <xf numFmtId="0" fontId="10" fillId="0" borderId="0" xfId="1" applyFont="1" applyAlignment="1" applyProtection="1">
      <alignment horizontal="center" vertical="top"/>
      <protection locked="0"/>
    </xf>
    <xf numFmtId="14" fontId="11" fillId="0" borderId="13" xfId="1" applyNumberFormat="1" applyFont="1" applyBorder="1" applyAlignment="1" applyProtection="1">
      <alignment horizontal="center" vertical="center"/>
      <protection hidden="1"/>
    </xf>
    <xf numFmtId="0" fontId="11" fillId="0" borderId="13" xfId="1" applyFont="1" applyBorder="1" applyAlignment="1" applyProtection="1">
      <alignment horizontal="center" vertical="center"/>
      <protection locked="0"/>
    </xf>
    <xf numFmtId="0" fontId="15" fillId="6" borderId="0" xfId="1" applyFont="1" applyFill="1" applyAlignment="1" applyProtection="1">
      <alignment vertical="center"/>
      <protection locked="0"/>
    </xf>
    <xf numFmtId="1" fontId="11" fillId="0" borderId="0" xfId="1" applyNumberFormat="1" applyFont="1" applyAlignment="1" applyProtection="1">
      <alignment horizontal="left" vertical="top"/>
      <protection locked="0"/>
    </xf>
    <xf numFmtId="0" fontId="11" fillId="0" borderId="0" xfId="1" applyFont="1" applyAlignment="1" applyProtection="1">
      <alignment vertical="top"/>
      <protection locked="0"/>
    </xf>
    <xf numFmtId="0" fontId="5" fillId="0" borderId="0" xfId="1" applyFont="1" applyAlignment="1" applyProtection="1">
      <alignment vertical="center"/>
      <protection locked="0"/>
    </xf>
    <xf numFmtId="0" fontId="5" fillId="0" borderId="0" xfId="1" applyFont="1" applyAlignment="1" applyProtection="1">
      <alignment vertical="top"/>
      <protection locked="0"/>
    </xf>
    <xf numFmtId="0" fontId="5" fillId="0" borderId="0" xfId="1" applyFont="1" applyAlignment="1" applyProtection="1">
      <alignment horizontal="center" vertical="center"/>
      <protection locked="0"/>
    </xf>
    <xf numFmtId="0" fontId="5" fillId="0" borderId="13" xfId="1" applyFont="1" applyBorder="1" applyAlignment="1" applyProtection="1">
      <alignment horizontal="center" vertical="center"/>
      <protection hidden="1"/>
    </xf>
    <xf numFmtId="0" fontId="21" fillId="0" borderId="0" xfId="1" applyFont="1" applyAlignment="1" applyProtection="1">
      <alignment horizontal="center" vertical="top"/>
      <protection locked="0"/>
    </xf>
    <xf numFmtId="0" fontId="5" fillId="0" borderId="0" xfId="1" applyFont="1" applyAlignment="1" applyProtection="1">
      <alignment horizontal="center" vertical="top"/>
      <protection locked="0"/>
    </xf>
    <xf numFmtId="0" fontId="21" fillId="0" borderId="0" xfId="1" applyFont="1" applyAlignment="1" applyProtection="1">
      <alignment vertical="top"/>
      <protection locked="0"/>
    </xf>
    <xf numFmtId="0" fontId="15" fillId="2" borderId="13" xfId="1" applyFont="1" applyFill="1" applyBorder="1" applyAlignment="1" applyProtection="1">
      <alignment horizontal="center" vertical="center"/>
      <protection locked="0"/>
    </xf>
    <xf numFmtId="0" fontId="14" fillId="8" borderId="13" xfId="1" applyFont="1" applyFill="1" applyBorder="1" applyAlignment="1" applyProtection="1">
      <alignment horizontal="center" vertical="center" wrapText="1"/>
      <protection locked="0"/>
    </xf>
    <xf numFmtId="0" fontId="23" fillId="0" borderId="13" xfId="1" applyFont="1" applyBorder="1" applyAlignment="1" applyProtection="1">
      <alignment horizontal="center" vertical="center" wrapText="1"/>
      <protection hidden="1"/>
    </xf>
    <xf numFmtId="0" fontId="19" fillId="0" borderId="0" xfId="1" applyFont="1" applyProtection="1">
      <protection locked="0"/>
    </xf>
    <xf numFmtId="1" fontId="5" fillId="0" borderId="0" xfId="1" applyNumberFormat="1" applyFont="1" applyProtection="1">
      <protection locked="0"/>
    </xf>
    <xf numFmtId="0" fontId="15" fillId="9" borderId="14" xfId="1" applyFont="1" applyFill="1" applyBorder="1" applyAlignment="1" applyProtection="1">
      <alignment horizontal="center" vertical="center"/>
      <protection locked="0"/>
    </xf>
    <xf numFmtId="0" fontId="15" fillId="9" borderId="13" xfId="1" applyFont="1" applyFill="1" applyBorder="1" applyAlignment="1" applyProtection="1">
      <alignment horizontal="center" vertical="center"/>
      <protection locked="0"/>
    </xf>
    <xf numFmtId="0" fontId="15" fillId="0" borderId="0" xfId="1" applyFont="1" applyAlignment="1" applyProtection="1">
      <alignment horizontal="center" vertical="center"/>
      <protection locked="0"/>
    </xf>
    <xf numFmtId="0" fontId="15" fillId="2" borderId="13" xfId="1" applyFont="1" applyFill="1" applyBorder="1" applyProtection="1">
      <protection locked="0"/>
    </xf>
    <xf numFmtId="0" fontId="5" fillId="6" borderId="14" xfId="1" applyFont="1" applyFill="1" applyBorder="1" applyAlignment="1" applyProtection="1">
      <alignment horizontal="center" vertical="center"/>
      <protection locked="0"/>
    </xf>
    <xf numFmtId="0" fontId="5" fillId="0" borderId="13" xfId="1" applyFont="1" applyBorder="1" applyAlignment="1" applyProtection="1">
      <alignment horizontal="center" vertical="center"/>
      <protection locked="0"/>
    </xf>
    <xf numFmtId="0" fontId="15" fillId="9" borderId="13" xfId="1" applyFont="1" applyFill="1" applyBorder="1" applyAlignment="1" applyProtection="1">
      <alignment horizontal="center" vertical="center"/>
      <protection hidden="1"/>
    </xf>
    <xf numFmtId="0" fontId="24" fillId="10" borderId="0" xfId="1" applyFont="1" applyFill="1"/>
    <xf numFmtId="0" fontId="1" fillId="0" borderId="0" xfId="1"/>
    <xf numFmtId="0" fontId="6" fillId="0" borderId="0" xfId="1" applyFont="1"/>
    <xf numFmtId="0" fontId="15" fillId="2" borderId="31" xfId="0" applyFont="1" applyFill="1" applyBorder="1" applyAlignment="1">
      <alignment horizontal="center" vertical="center" wrapText="1"/>
    </xf>
    <xf numFmtId="0" fontId="0" fillId="0" borderId="13" xfId="0" applyBorder="1"/>
    <xf numFmtId="0" fontId="0" fillId="0" borderId="13" xfId="0" applyBorder="1" applyAlignment="1">
      <alignment horizontal="center" vertical="center" wrapText="1"/>
    </xf>
    <xf numFmtId="0" fontId="0" fillId="0" borderId="13" xfId="0" applyBorder="1" applyAlignment="1">
      <alignment horizontal="left" vertical="top" wrapText="1"/>
    </xf>
    <xf numFmtId="0" fontId="0" fillId="0" borderId="13" xfId="0" applyBorder="1" applyAlignment="1">
      <alignment vertical="top" wrapText="1"/>
    </xf>
    <xf numFmtId="0" fontId="0" fillId="0" borderId="13" xfId="0" applyBorder="1" applyAlignment="1">
      <alignment vertical="center" wrapText="1"/>
    </xf>
    <xf numFmtId="0" fontId="27" fillId="0" borderId="0" xfId="0" applyFont="1" applyAlignment="1">
      <alignment vertical="top" wrapText="1"/>
    </xf>
    <xf numFmtId="0" fontId="0" fillId="0" borderId="14" xfId="0" applyBorder="1" applyAlignment="1">
      <alignment vertical="top" wrapText="1"/>
    </xf>
    <xf numFmtId="0" fontId="0" fillId="0" borderId="13" xfId="0" applyBorder="1" applyAlignment="1">
      <alignment vertical="center"/>
    </xf>
    <xf numFmtId="0" fontId="0" fillId="0" borderId="0" xfId="0" applyAlignment="1">
      <alignment vertical="center"/>
    </xf>
    <xf numFmtId="0" fontId="26" fillId="0" borderId="33" xfId="0" applyFont="1" applyBorder="1" applyAlignment="1">
      <alignment vertical="top" wrapText="1"/>
    </xf>
    <xf numFmtId="0" fontId="0" fillId="0" borderId="16" xfId="0" applyBorder="1" applyAlignment="1">
      <alignment vertical="top" wrapText="1"/>
    </xf>
    <xf numFmtId="0" fontId="14" fillId="8" borderId="33" xfId="1" applyFont="1" applyFill="1" applyBorder="1" applyAlignment="1" applyProtection="1">
      <alignment horizontal="center" vertical="center" wrapText="1"/>
      <protection locked="0"/>
    </xf>
    <xf numFmtId="0" fontId="11" fillId="0" borderId="13" xfId="1" applyFont="1" applyBorder="1" applyAlignment="1">
      <alignment vertical="top"/>
    </xf>
    <xf numFmtId="0" fontId="0" fillId="0" borderId="13" xfId="0" applyBorder="1" applyAlignment="1">
      <alignment horizontal="center" vertical="center"/>
    </xf>
    <xf numFmtId="0" fontId="0" fillId="0" borderId="13" xfId="0" applyBorder="1" applyAlignment="1">
      <alignment horizontal="left" vertical="center" wrapText="1"/>
    </xf>
    <xf numFmtId="0" fontId="26" fillId="0" borderId="0" xfId="0" applyFont="1" applyAlignment="1">
      <alignment vertical="top" wrapText="1"/>
    </xf>
    <xf numFmtId="0" fontId="11" fillId="0" borderId="14" xfId="1" applyFont="1" applyBorder="1" applyAlignment="1">
      <alignment vertical="top"/>
    </xf>
    <xf numFmtId="0" fontId="11" fillId="0" borderId="15" xfId="1" applyFont="1" applyBorder="1" applyAlignment="1">
      <alignment vertical="top"/>
    </xf>
    <xf numFmtId="0" fontId="11" fillId="0" borderId="31" xfId="1" applyFont="1" applyBorder="1" applyAlignment="1">
      <alignment vertical="top"/>
    </xf>
    <xf numFmtId="0" fontId="11" fillId="6" borderId="33" xfId="1" applyFont="1" applyFill="1" applyBorder="1" applyAlignment="1">
      <alignment vertical="top"/>
    </xf>
    <xf numFmtId="0" fontId="26" fillId="0" borderId="0" xfId="0" applyFont="1" applyAlignment="1">
      <alignment vertical="center"/>
    </xf>
    <xf numFmtId="0" fontId="0" fillId="0" borderId="13" xfId="0" applyBorder="1" applyAlignment="1">
      <alignment horizontal="center"/>
    </xf>
    <xf numFmtId="0" fontId="2" fillId="0" borderId="0" xfId="1" applyFont="1" applyAlignment="1">
      <alignment horizontal="center" vertical="center"/>
    </xf>
    <xf numFmtId="0" fontId="2" fillId="0" borderId="1" xfId="1" applyFont="1" applyBorder="1" applyAlignment="1">
      <alignment horizontal="center" vertical="center"/>
    </xf>
    <xf numFmtId="0" fontId="3" fillId="2" borderId="0" xfId="1" applyFont="1" applyFill="1" applyAlignment="1">
      <alignment horizontal="center" vertical="center"/>
    </xf>
    <xf numFmtId="0" fontId="3" fillId="2" borderId="1" xfId="1" applyFont="1" applyFill="1" applyBorder="1" applyAlignment="1">
      <alignment horizontal="center" vertical="center"/>
    </xf>
    <xf numFmtId="0" fontId="14" fillId="2" borderId="13" xfId="1" applyFont="1" applyFill="1" applyBorder="1" applyAlignment="1">
      <alignment horizontal="center" vertical="top"/>
    </xf>
    <xf numFmtId="0" fontId="10" fillId="0" borderId="13" xfId="1" applyFont="1" applyBorder="1" applyAlignment="1">
      <alignment horizontal="center" vertical="center"/>
    </xf>
    <xf numFmtId="0" fontId="11" fillId="0" borderId="4" xfId="1" applyFont="1" applyBorder="1" applyAlignment="1">
      <alignment horizontal="center" vertical="top"/>
    </xf>
    <xf numFmtId="0" fontId="11" fillId="0" borderId="5" xfId="1" applyFont="1" applyBorder="1" applyAlignment="1">
      <alignment horizontal="center" vertical="top"/>
    </xf>
    <xf numFmtId="0" fontId="11" fillId="0" borderId="6" xfId="1" applyFont="1" applyBorder="1" applyAlignment="1">
      <alignment horizontal="center" vertical="top"/>
    </xf>
    <xf numFmtId="0" fontId="11" fillId="0" borderId="7" xfId="1" applyFont="1" applyBorder="1" applyAlignment="1">
      <alignment horizontal="center" vertical="top"/>
    </xf>
    <xf numFmtId="0" fontId="11" fillId="0" borderId="0" xfId="1" applyFont="1" applyAlignment="1">
      <alignment horizontal="center" vertical="top"/>
    </xf>
    <xf numFmtId="0" fontId="11" fillId="0" borderId="8" xfId="1" applyFont="1" applyBorder="1" applyAlignment="1">
      <alignment horizontal="center" vertical="top"/>
    </xf>
    <xf numFmtId="0" fontId="11" fillId="0" borderId="9" xfId="1" applyFont="1" applyBorder="1" applyAlignment="1">
      <alignment horizontal="center" vertical="top"/>
    </xf>
    <xf numFmtId="0" fontId="11" fillId="0" borderId="10" xfId="1" applyFont="1" applyBorder="1" applyAlignment="1">
      <alignment horizontal="center" vertical="top"/>
    </xf>
    <xf numFmtId="0" fontId="11" fillId="0" borderId="11" xfId="1" applyFont="1" applyBorder="1" applyAlignment="1">
      <alignment horizontal="center" vertical="top"/>
    </xf>
    <xf numFmtId="0" fontId="12" fillId="2" borderId="7" xfId="1" applyFont="1" applyFill="1" applyBorder="1" applyAlignment="1">
      <alignment horizontal="center" vertical="center"/>
    </xf>
    <xf numFmtId="0" fontId="12" fillId="2" borderId="0" xfId="1" applyFont="1" applyFill="1" applyAlignment="1">
      <alignment horizontal="center" vertical="center"/>
    </xf>
    <xf numFmtId="0" fontId="12" fillId="2" borderId="9" xfId="1" applyFont="1" applyFill="1" applyBorder="1" applyAlignment="1">
      <alignment horizontal="center" vertical="center"/>
    </xf>
    <xf numFmtId="0" fontId="12" fillId="2" borderId="10" xfId="1" applyFont="1" applyFill="1" applyBorder="1" applyAlignment="1">
      <alignment horizontal="center" vertical="center"/>
    </xf>
    <xf numFmtId="0" fontId="13" fillId="0" borderId="12" xfId="1" applyFont="1" applyBorder="1" applyAlignment="1">
      <alignment horizontal="center" vertical="center" wrapText="1"/>
    </xf>
    <xf numFmtId="0" fontId="11" fillId="0" borderId="13" xfId="1" applyFont="1" applyBorder="1" applyAlignment="1">
      <alignment horizontal="center" vertical="top"/>
    </xf>
    <xf numFmtId="0" fontId="11" fillId="0" borderId="13" xfId="1" applyFont="1" applyBorder="1" applyAlignment="1">
      <alignment horizontal="left" vertical="top" wrapText="1"/>
    </xf>
    <xf numFmtId="0" fontId="11" fillId="0" borderId="13" xfId="1" applyFont="1" applyBorder="1" applyAlignment="1">
      <alignment horizontal="left" vertical="top"/>
    </xf>
    <xf numFmtId="0" fontId="15" fillId="2" borderId="0" xfId="1" applyFont="1" applyFill="1" applyAlignment="1">
      <alignment horizontal="center" vertical="top"/>
    </xf>
    <xf numFmtId="0" fontId="5" fillId="0" borderId="13" xfId="1" applyFont="1" applyBorder="1" applyAlignment="1">
      <alignment horizontal="center" vertical="center"/>
    </xf>
    <xf numFmtId="0" fontId="15" fillId="2" borderId="13" xfId="1" applyFont="1" applyFill="1" applyBorder="1" applyAlignment="1">
      <alignment horizontal="center" vertical="center"/>
    </xf>
    <xf numFmtId="0" fontId="11" fillId="0" borderId="14" xfId="1" applyFont="1" applyBorder="1" applyAlignment="1">
      <alignment horizontal="center" vertical="center" wrapText="1"/>
    </xf>
    <xf numFmtId="0" fontId="11" fillId="0" borderId="16" xfId="1" applyFont="1" applyBorder="1" applyAlignment="1">
      <alignment horizontal="center" vertical="center" wrapText="1"/>
    </xf>
    <xf numFmtId="1" fontId="11" fillId="0" borderId="14" xfId="1" applyNumberFormat="1" applyFont="1" applyBorder="1" applyAlignment="1">
      <alignment horizontal="center" vertical="center" wrapText="1"/>
    </xf>
    <xf numFmtId="1" fontId="11" fillId="0" borderId="16" xfId="1" applyNumberFormat="1" applyFont="1" applyBorder="1" applyAlignment="1">
      <alignment horizontal="center" vertical="center" wrapText="1"/>
    </xf>
    <xf numFmtId="0" fontId="11" fillId="0" borderId="13" xfId="1" applyFont="1" applyBorder="1" applyAlignment="1">
      <alignment horizontal="center" vertical="center" wrapText="1"/>
    </xf>
    <xf numFmtId="0" fontId="16" fillId="0" borderId="13" xfId="1" applyFont="1" applyBorder="1" applyAlignment="1">
      <alignment horizontal="center" vertical="center" wrapText="1"/>
    </xf>
    <xf numFmtId="0" fontId="15" fillId="2" borderId="13" xfId="1" applyFont="1" applyFill="1" applyBorder="1" applyAlignment="1">
      <alignment horizontal="center" vertical="top"/>
    </xf>
    <xf numFmtId="0" fontId="14" fillId="2" borderId="14" xfId="1" applyFont="1" applyFill="1" applyBorder="1" applyAlignment="1">
      <alignment horizontal="center" vertical="center" wrapText="1"/>
    </xf>
    <xf numFmtId="0" fontId="14" fillId="2" borderId="15" xfId="1" applyFont="1" applyFill="1" applyBorder="1" applyAlignment="1">
      <alignment horizontal="center" vertical="center" wrapText="1"/>
    </xf>
    <xf numFmtId="0" fontId="14" fillId="2" borderId="16" xfId="1" applyFont="1" applyFill="1" applyBorder="1" applyAlignment="1">
      <alignment horizontal="center" vertical="center" wrapText="1"/>
    </xf>
    <xf numFmtId="0" fontId="15" fillId="2" borderId="14" xfId="1" applyFont="1" applyFill="1" applyBorder="1" applyAlignment="1">
      <alignment horizontal="center" vertical="center"/>
    </xf>
    <xf numFmtId="0" fontId="15" fillId="2" borderId="16" xfId="1" applyFont="1" applyFill="1" applyBorder="1" applyAlignment="1">
      <alignment horizontal="center" vertical="center"/>
    </xf>
    <xf numFmtId="0" fontId="14" fillId="2" borderId="14" xfId="1" applyFont="1" applyFill="1" applyBorder="1" applyAlignment="1">
      <alignment horizontal="center" vertical="center"/>
    </xf>
    <xf numFmtId="0" fontId="14" fillId="2" borderId="15" xfId="1" applyFont="1" applyFill="1" applyBorder="1" applyAlignment="1">
      <alignment horizontal="center" vertical="center"/>
    </xf>
    <xf numFmtId="0" fontId="5" fillId="0" borderId="13" xfId="1" applyFont="1" applyBorder="1" applyAlignment="1">
      <alignment horizontal="left" vertical="center"/>
    </xf>
    <xf numFmtId="0" fontId="14" fillId="6" borderId="14" xfId="1" applyFont="1" applyFill="1" applyBorder="1" applyAlignment="1">
      <alignment horizontal="center" vertical="top"/>
    </xf>
    <xf numFmtId="0" fontId="14" fillId="6" borderId="15" xfId="1" applyFont="1" applyFill="1" applyBorder="1" applyAlignment="1">
      <alignment horizontal="center" vertical="top"/>
    </xf>
    <xf numFmtId="0" fontId="14" fillId="6" borderId="16" xfId="1" applyFont="1" applyFill="1" applyBorder="1" applyAlignment="1">
      <alignment horizontal="center" vertical="top"/>
    </xf>
    <xf numFmtId="15" fontId="11" fillId="0" borderId="13" xfId="1" applyNumberFormat="1" applyFont="1" applyBorder="1" applyAlignment="1">
      <alignment horizontal="left" vertical="top" wrapText="1"/>
    </xf>
    <xf numFmtId="15" fontId="11" fillId="0" borderId="13" xfId="1" applyNumberFormat="1" applyFont="1" applyBorder="1" applyAlignment="1">
      <alignment horizontal="center" vertical="center" wrapText="1"/>
    </xf>
    <xf numFmtId="15" fontId="11" fillId="0" borderId="13" xfId="1" applyNumberFormat="1" applyFont="1" applyBorder="1" applyAlignment="1">
      <alignment horizontal="left" vertical="center" wrapText="1"/>
    </xf>
    <xf numFmtId="0" fontId="11" fillId="0" borderId="14" xfId="1" applyFont="1" applyBorder="1" applyAlignment="1">
      <alignment horizontal="left" vertical="top" wrapText="1"/>
    </xf>
    <xf numFmtId="0" fontId="11" fillId="0" borderId="15" xfId="1" applyFont="1" applyBorder="1" applyAlignment="1">
      <alignment horizontal="left" vertical="top" wrapText="1"/>
    </xf>
    <xf numFmtId="0" fontId="11" fillId="0" borderId="16" xfId="1" applyFont="1" applyBorder="1" applyAlignment="1">
      <alignment horizontal="left" vertical="top" wrapText="1"/>
    </xf>
    <xf numFmtId="0" fontId="11" fillId="0" borderId="14" xfId="1" applyFont="1" applyBorder="1" applyAlignment="1">
      <alignment horizontal="center" vertical="top"/>
    </xf>
    <xf numFmtId="0" fontId="11" fillId="0" borderId="15" xfId="1" applyFont="1" applyBorder="1" applyAlignment="1">
      <alignment horizontal="center" vertical="top"/>
    </xf>
    <xf numFmtId="0" fontId="11" fillId="0" borderId="16" xfId="1" applyFont="1" applyBorder="1" applyAlignment="1">
      <alignment horizontal="center" vertical="top"/>
    </xf>
    <xf numFmtId="0" fontId="0" fillId="11" borderId="0" xfId="0" applyFill="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0" fontId="11" fillId="0" borderId="0" xfId="0" applyFont="1" applyAlignment="1">
      <alignment horizontal="center"/>
    </xf>
    <xf numFmtId="0" fontId="11" fillId="0" borderId="8" xfId="0" applyFont="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3" fillId="2" borderId="7" xfId="0" applyFont="1" applyFill="1" applyBorder="1" applyAlignment="1">
      <alignment horizontal="center" vertical="center" wrapText="1"/>
    </xf>
    <xf numFmtId="0" fontId="3" fillId="2" borderId="0" xfId="0" applyFont="1" applyFill="1" applyAlignment="1">
      <alignment horizontal="center" vertical="center" wrapText="1"/>
    </xf>
    <xf numFmtId="0" fontId="11" fillId="5" borderId="0" xfId="0" applyFont="1" applyFill="1" applyAlignment="1">
      <alignment horizontal="center"/>
    </xf>
    <xf numFmtId="0" fontId="5" fillId="0" borderId="13" xfId="1" applyFont="1" applyBorder="1" applyAlignment="1" applyProtection="1">
      <alignment horizontal="center"/>
      <protection locked="0" hidden="1"/>
    </xf>
    <xf numFmtId="0" fontId="5" fillId="0" borderId="20" xfId="1" applyFont="1" applyBorder="1" applyAlignment="1" applyProtection="1">
      <alignment horizontal="center"/>
      <protection locked="0" hidden="1"/>
    </xf>
    <xf numFmtId="0" fontId="5" fillId="0" borderId="21" xfId="1" applyFont="1" applyBorder="1" applyAlignment="1" applyProtection="1">
      <alignment horizontal="center"/>
      <protection locked="0" hidden="1"/>
    </xf>
    <xf numFmtId="0" fontId="5" fillId="0" borderId="22" xfId="1" applyFont="1" applyBorder="1" applyAlignment="1" applyProtection="1">
      <alignment horizontal="center"/>
      <protection locked="0" hidden="1"/>
    </xf>
    <xf numFmtId="0" fontId="18" fillId="2" borderId="20" xfId="1" applyFont="1" applyFill="1" applyBorder="1" applyAlignment="1" applyProtection="1">
      <alignment horizontal="center" vertical="center"/>
      <protection hidden="1"/>
    </xf>
    <xf numFmtId="0" fontId="18" fillId="2" borderId="21" xfId="1" applyFont="1" applyFill="1" applyBorder="1" applyAlignment="1" applyProtection="1">
      <alignment horizontal="center" vertical="center"/>
      <protection hidden="1"/>
    </xf>
    <xf numFmtId="0" fontId="18" fillId="2" borderId="22" xfId="1" applyFont="1" applyFill="1" applyBorder="1" applyAlignment="1" applyProtection="1">
      <alignment horizontal="center" vertical="center"/>
      <protection hidden="1"/>
    </xf>
    <xf numFmtId="0" fontId="19" fillId="0" borderId="23" xfId="1" applyFont="1" applyBorder="1" applyAlignment="1" applyProtection="1">
      <alignment horizontal="center" vertical="center"/>
      <protection hidden="1"/>
    </xf>
    <xf numFmtId="0" fontId="19" fillId="0" borderId="24" xfId="1" applyFont="1" applyBorder="1" applyAlignment="1" applyProtection="1">
      <alignment horizontal="center" vertical="center"/>
      <protection hidden="1"/>
    </xf>
    <xf numFmtId="0" fontId="19" fillId="0" borderId="25" xfId="1" applyFont="1" applyBorder="1" applyAlignment="1" applyProtection="1">
      <alignment horizontal="center" vertical="center"/>
      <protection hidden="1"/>
    </xf>
    <xf numFmtId="0" fontId="5" fillId="5" borderId="0" xfId="1" applyFont="1" applyFill="1" applyAlignment="1" applyProtection="1">
      <alignment horizontal="center"/>
      <protection locked="0" hidden="1"/>
    </xf>
    <xf numFmtId="0" fontId="11" fillId="5" borderId="0" xfId="1" applyFont="1" applyFill="1" applyAlignment="1" applyProtection="1">
      <alignment horizontal="center"/>
      <protection locked="0" hidden="1"/>
    </xf>
    <xf numFmtId="0" fontId="20" fillId="2" borderId="13" xfId="1" applyFont="1" applyFill="1" applyBorder="1" applyAlignment="1" applyProtection="1">
      <alignment horizontal="center" vertical="center" wrapText="1"/>
      <protection locked="0" hidden="1"/>
    </xf>
    <xf numFmtId="1" fontId="9" fillId="0" borderId="13" xfId="1" applyNumberFormat="1" applyFont="1" applyBorder="1" applyAlignment="1" applyProtection="1">
      <alignment horizontal="center" vertical="center" wrapText="1"/>
      <protection locked="0" hidden="1"/>
    </xf>
    <xf numFmtId="1" fontId="14" fillId="2" borderId="13" xfId="1" applyNumberFormat="1" applyFont="1" applyFill="1" applyBorder="1" applyAlignment="1" applyProtection="1">
      <alignment horizontal="center" vertical="center"/>
      <protection locked="0" hidden="1"/>
    </xf>
    <xf numFmtId="0" fontId="14" fillId="2" borderId="13" xfId="1" applyFont="1" applyFill="1" applyBorder="1" applyAlignment="1" applyProtection="1">
      <alignment horizontal="center" vertical="center"/>
      <protection locked="0" hidden="1"/>
    </xf>
    <xf numFmtId="0" fontId="21" fillId="2" borderId="0" xfId="1" applyFont="1" applyFill="1" applyAlignment="1" applyProtection="1">
      <alignment horizontal="center" vertical="center"/>
      <protection locked="0" hidden="1"/>
    </xf>
    <xf numFmtId="0" fontId="15" fillId="2" borderId="0" xfId="1" applyFont="1" applyFill="1" applyAlignment="1" applyProtection="1">
      <alignment horizontal="center" vertical="top"/>
      <protection locked="0"/>
    </xf>
    <xf numFmtId="0" fontId="3" fillId="2" borderId="5" xfId="1" applyFont="1" applyFill="1" applyBorder="1" applyAlignment="1" applyProtection="1">
      <alignment horizontal="center" vertical="center"/>
      <protection hidden="1"/>
    </xf>
    <xf numFmtId="0" fontId="3" fillId="2" borderId="0" xfId="1" applyFont="1" applyFill="1" applyAlignment="1" applyProtection="1">
      <alignment horizontal="center" vertical="center"/>
      <protection hidden="1"/>
    </xf>
    <xf numFmtId="0" fontId="3" fillId="2" borderId="10" xfId="1" applyFont="1" applyFill="1" applyBorder="1" applyAlignment="1" applyProtection="1">
      <alignment horizontal="center" vertical="center"/>
      <protection hidden="1"/>
    </xf>
    <xf numFmtId="0" fontId="5" fillId="5" borderId="5" xfId="1" applyFont="1" applyFill="1" applyBorder="1" applyAlignment="1" applyProtection="1">
      <alignment horizontal="center"/>
      <protection locked="0"/>
    </xf>
    <xf numFmtId="0" fontId="5" fillId="5" borderId="0" xfId="1" applyFont="1" applyFill="1" applyAlignment="1" applyProtection="1">
      <alignment horizontal="center"/>
      <protection locked="0"/>
    </xf>
    <xf numFmtId="0" fontId="22" fillId="7" borderId="5" xfId="1" applyFont="1" applyFill="1" applyBorder="1" applyAlignment="1" applyProtection="1">
      <alignment horizontal="center" vertical="center"/>
      <protection locked="0"/>
    </xf>
    <xf numFmtId="0" fontId="14" fillId="2" borderId="13" xfId="1" applyFont="1" applyFill="1" applyBorder="1" applyAlignment="1" applyProtection="1">
      <alignment horizontal="center" vertical="top"/>
      <protection locked="0"/>
    </xf>
    <xf numFmtId="0" fontId="10" fillId="0" borderId="13" xfId="1" applyFont="1" applyBorder="1" applyAlignment="1" applyProtection="1">
      <alignment horizontal="center" vertical="center"/>
      <protection hidden="1"/>
    </xf>
    <xf numFmtId="0" fontId="15" fillId="2" borderId="0" xfId="1" applyFont="1" applyFill="1" applyAlignment="1" applyProtection="1">
      <alignment horizontal="center" vertical="center"/>
      <protection locked="0"/>
    </xf>
    <xf numFmtId="0" fontId="15" fillId="2" borderId="26" xfId="1" applyFont="1" applyFill="1" applyBorder="1" applyAlignment="1" applyProtection="1">
      <alignment horizontal="center" vertical="center"/>
      <protection locked="0"/>
    </xf>
    <xf numFmtId="0" fontId="10" fillId="0" borderId="13" xfId="1" applyFont="1" applyBorder="1" applyAlignment="1" applyProtection="1">
      <alignment horizontal="center" vertical="top"/>
      <protection locked="0"/>
    </xf>
    <xf numFmtId="0" fontId="5" fillId="0" borderId="13" xfId="1" applyFont="1" applyBorder="1" applyAlignment="1" applyProtection="1">
      <alignment horizontal="center" vertical="center"/>
      <protection hidden="1"/>
    </xf>
    <xf numFmtId="0" fontId="14" fillId="2" borderId="14" xfId="1" applyFont="1" applyFill="1" applyBorder="1" applyAlignment="1" applyProtection="1">
      <alignment horizontal="center" vertical="top"/>
      <protection locked="0"/>
    </xf>
    <xf numFmtId="0" fontId="14" fillId="2" borderId="16" xfId="1" applyFont="1" applyFill="1" applyBorder="1" applyAlignment="1" applyProtection="1">
      <alignment horizontal="center" vertical="top"/>
      <protection locked="0"/>
    </xf>
    <xf numFmtId="0" fontId="15" fillId="2" borderId="13" xfId="1" applyFont="1" applyFill="1" applyBorder="1" applyAlignment="1" applyProtection="1">
      <alignment horizontal="center" vertical="center"/>
      <protection locked="0"/>
    </xf>
    <xf numFmtId="0" fontId="15" fillId="2" borderId="13" xfId="1" applyFont="1" applyFill="1" applyBorder="1" applyAlignment="1" applyProtection="1">
      <alignment horizontal="center" vertical="top"/>
      <protection locked="0"/>
    </xf>
    <xf numFmtId="0" fontId="11" fillId="0" borderId="17" xfId="1" applyFont="1" applyBorder="1" applyAlignment="1" applyProtection="1">
      <alignment horizontal="center" vertical="top" wrapText="1"/>
      <protection hidden="1"/>
    </xf>
    <xf numFmtId="0" fontId="11" fillId="0" borderId="18" xfId="1" applyFont="1" applyBorder="1" applyAlignment="1" applyProtection="1">
      <alignment horizontal="center" vertical="top" wrapText="1"/>
      <protection hidden="1"/>
    </xf>
    <xf numFmtId="0" fontId="11" fillId="0" borderId="19" xfId="1" applyFont="1" applyBorder="1" applyAlignment="1" applyProtection="1">
      <alignment horizontal="center" vertical="top" wrapText="1"/>
      <protection hidden="1"/>
    </xf>
    <xf numFmtId="0" fontId="11" fillId="0" borderId="27" xfId="1" applyFont="1" applyBorder="1" applyAlignment="1" applyProtection="1">
      <alignment horizontal="center" vertical="top" wrapText="1"/>
      <protection hidden="1"/>
    </xf>
    <xf numFmtId="0" fontId="11" fillId="0" borderId="28" xfId="1" applyFont="1" applyBorder="1" applyAlignment="1" applyProtection="1">
      <alignment horizontal="center" vertical="top" wrapText="1"/>
      <protection hidden="1"/>
    </xf>
    <xf numFmtId="0" fontId="11" fillId="0" borderId="29" xfId="1" applyFont="1" applyBorder="1" applyAlignment="1" applyProtection="1">
      <alignment horizontal="center" vertical="top" wrapText="1"/>
      <protection hidden="1"/>
    </xf>
    <xf numFmtId="0" fontId="22" fillId="7" borderId="0" xfId="1" applyFont="1" applyFill="1" applyAlignment="1" applyProtection="1">
      <alignment horizontal="center" vertical="center"/>
      <protection locked="0"/>
    </xf>
    <xf numFmtId="0" fontId="5" fillId="0" borderId="17" xfId="1" applyFont="1" applyBorder="1" applyAlignment="1" applyProtection="1">
      <alignment horizontal="left" vertical="top" wrapText="1"/>
      <protection locked="0"/>
    </xf>
    <xf numFmtId="0" fontId="5" fillId="0" borderId="18" xfId="1" applyFont="1" applyBorder="1" applyAlignment="1" applyProtection="1">
      <alignment horizontal="left" vertical="top" wrapText="1"/>
      <protection locked="0"/>
    </xf>
    <xf numFmtId="0" fontId="5" fillId="0" borderId="19" xfId="1" applyFont="1" applyBorder="1" applyAlignment="1" applyProtection="1">
      <alignment horizontal="left" vertical="top" wrapText="1"/>
      <protection locked="0"/>
    </xf>
    <xf numFmtId="0" fontId="5" fillId="0" borderId="30" xfId="1" applyFont="1" applyBorder="1" applyAlignment="1" applyProtection="1">
      <alignment horizontal="left" vertical="top" wrapText="1"/>
      <protection locked="0"/>
    </xf>
    <xf numFmtId="0" fontId="5" fillId="0" borderId="0" xfId="1" applyFont="1" applyAlignment="1" applyProtection="1">
      <alignment horizontal="left" vertical="top" wrapText="1"/>
      <protection locked="0"/>
    </xf>
    <xf numFmtId="0" fontId="5" fillId="0" borderId="26" xfId="1" applyFont="1" applyBorder="1" applyAlignment="1" applyProtection="1">
      <alignment horizontal="left" vertical="top" wrapText="1"/>
      <protection locked="0"/>
    </xf>
    <xf numFmtId="0" fontId="5" fillId="0" borderId="27" xfId="1" applyFont="1" applyBorder="1" applyAlignment="1" applyProtection="1">
      <alignment horizontal="left" vertical="top" wrapText="1"/>
      <protection locked="0"/>
    </xf>
    <xf numFmtId="0" fontId="5" fillId="0" borderId="28" xfId="1" applyFont="1" applyBorder="1" applyAlignment="1" applyProtection="1">
      <alignment horizontal="left" vertical="top" wrapText="1"/>
      <protection locked="0"/>
    </xf>
    <xf numFmtId="0" fontId="5" fillId="0" borderId="29" xfId="1" applyFont="1" applyBorder="1" applyAlignment="1" applyProtection="1">
      <alignment horizontal="left" vertical="top" wrapText="1"/>
      <protection locked="0"/>
    </xf>
    <xf numFmtId="0" fontId="5" fillId="0" borderId="17" xfId="1" applyFont="1" applyBorder="1" applyAlignment="1" applyProtection="1">
      <alignment horizontal="left" vertical="top" wrapText="1"/>
      <protection hidden="1"/>
    </xf>
    <xf numFmtId="0" fontId="5" fillId="0" borderId="18" xfId="1" applyFont="1" applyBorder="1" applyAlignment="1" applyProtection="1">
      <alignment horizontal="left" vertical="top" wrapText="1"/>
      <protection hidden="1"/>
    </xf>
    <xf numFmtId="0" fontId="5" fillId="0" borderId="19" xfId="1" applyFont="1" applyBorder="1" applyAlignment="1" applyProtection="1">
      <alignment horizontal="left" vertical="top" wrapText="1"/>
      <protection hidden="1"/>
    </xf>
    <xf numFmtId="0" fontId="5" fillId="0" borderId="30" xfId="1" applyFont="1" applyBorder="1" applyAlignment="1" applyProtection="1">
      <alignment horizontal="left" vertical="top" wrapText="1"/>
      <protection hidden="1"/>
    </xf>
    <xf numFmtId="0" fontId="5" fillId="0" borderId="0" xfId="1" applyFont="1" applyAlignment="1" applyProtection="1">
      <alignment horizontal="left" vertical="top" wrapText="1"/>
      <protection hidden="1"/>
    </xf>
    <xf numFmtId="0" fontId="5" fillId="0" borderId="26" xfId="1" applyFont="1" applyBorder="1" applyAlignment="1" applyProtection="1">
      <alignment horizontal="left" vertical="top" wrapText="1"/>
      <protection hidden="1"/>
    </xf>
    <xf numFmtId="0" fontId="5" fillId="0" borderId="27" xfId="1" applyFont="1" applyBorder="1" applyAlignment="1" applyProtection="1">
      <alignment horizontal="left" vertical="top" wrapText="1"/>
      <protection hidden="1"/>
    </xf>
    <xf numFmtId="0" fontId="5" fillId="0" borderId="28" xfId="1" applyFont="1" applyBorder="1" applyAlignment="1" applyProtection="1">
      <alignment horizontal="left" vertical="top" wrapText="1"/>
      <protection hidden="1"/>
    </xf>
    <xf numFmtId="0" fontId="5" fillId="0" borderId="29" xfId="1" applyFont="1" applyBorder="1" applyAlignment="1" applyProtection="1">
      <alignment horizontal="left" vertical="top" wrapText="1"/>
      <protection hidden="1"/>
    </xf>
    <xf numFmtId="0" fontId="15" fillId="0" borderId="13" xfId="1" applyFont="1" applyBorder="1" applyAlignment="1" applyProtection="1">
      <alignment horizontal="center" vertical="center"/>
      <protection locked="0"/>
    </xf>
    <xf numFmtId="0" fontId="15" fillId="0" borderId="32" xfId="1" applyFont="1" applyBorder="1" applyAlignment="1" applyProtection="1">
      <alignment horizontal="center" vertical="center"/>
      <protection locked="0"/>
    </xf>
    <xf numFmtId="1" fontId="5" fillId="0" borderId="13" xfId="1" applyNumberFormat="1" applyFont="1" applyBorder="1" applyAlignment="1" applyProtection="1">
      <alignment horizontal="center"/>
      <protection locked="0"/>
    </xf>
    <xf numFmtId="0" fontId="5" fillId="0" borderId="17" xfId="1" applyFont="1" applyBorder="1" applyAlignment="1" applyProtection="1">
      <alignment horizontal="center"/>
      <protection locked="0"/>
    </xf>
    <xf numFmtId="0" fontId="5" fillId="0" borderId="18" xfId="1" applyFont="1" applyBorder="1" applyAlignment="1" applyProtection="1">
      <alignment horizontal="center"/>
      <protection locked="0"/>
    </xf>
    <xf numFmtId="0" fontId="5" fillId="0" borderId="19" xfId="1" applyFont="1" applyBorder="1" applyAlignment="1" applyProtection="1">
      <alignment horizontal="center"/>
      <protection locked="0"/>
    </xf>
    <xf numFmtId="0" fontId="5" fillId="0" borderId="27" xfId="1" applyFont="1" applyBorder="1" applyAlignment="1" applyProtection="1">
      <alignment horizontal="center"/>
      <protection locked="0"/>
    </xf>
    <xf numFmtId="0" fontId="5" fillId="0" borderId="28" xfId="1" applyFont="1" applyBorder="1" applyAlignment="1" applyProtection="1">
      <alignment horizontal="center"/>
      <protection locked="0"/>
    </xf>
    <xf numFmtId="0" fontId="5" fillId="0" borderId="29" xfId="1" applyFont="1" applyBorder="1" applyAlignment="1" applyProtection="1">
      <alignment horizontal="center"/>
      <protection locked="0"/>
    </xf>
    <xf numFmtId="0" fontId="23" fillId="0" borderId="14" xfId="1" applyFont="1" applyBorder="1" applyAlignment="1" applyProtection="1">
      <alignment horizontal="center" vertical="center" wrapText="1"/>
      <protection hidden="1"/>
    </xf>
    <xf numFmtId="0" fontId="23" fillId="0" borderId="16" xfId="1" applyFont="1" applyBorder="1" applyAlignment="1" applyProtection="1">
      <alignment horizontal="center" vertical="center" wrapText="1"/>
      <protection hidden="1"/>
    </xf>
    <xf numFmtId="0" fontId="23" fillId="0" borderId="15" xfId="1" applyFont="1" applyBorder="1" applyAlignment="1" applyProtection="1">
      <alignment horizontal="center" vertical="center" wrapText="1"/>
      <protection hidden="1"/>
    </xf>
    <xf numFmtId="0" fontId="14" fillId="8" borderId="13" xfId="1" applyFont="1" applyFill="1" applyBorder="1" applyAlignment="1" applyProtection="1">
      <alignment horizontal="center" vertical="center" wrapText="1"/>
      <protection locked="0"/>
    </xf>
    <xf numFmtId="0" fontId="14" fillId="8" borderId="14" xfId="1" applyFont="1" applyFill="1" applyBorder="1" applyAlignment="1" applyProtection="1">
      <alignment horizontal="center" vertical="center" wrapText="1"/>
      <protection locked="0"/>
    </xf>
    <xf numFmtId="0" fontId="14" fillId="8" borderId="15" xfId="1" applyFont="1" applyFill="1" applyBorder="1" applyAlignment="1" applyProtection="1">
      <alignment horizontal="center" vertical="center" wrapText="1"/>
      <protection locked="0"/>
    </xf>
    <xf numFmtId="0" fontId="14" fillId="8" borderId="16" xfId="1" applyFont="1" applyFill="1" applyBorder="1" applyAlignment="1" applyProtection="1">
      <alignment horizontal="center" vertical="center" wrapText="1"/>
      <protection locked="0"/>
    </xf>
  </cellXfs>
  <cellStyles count="4">
    <cellStyle name="Normal" xfId="0" builtinId="0"/>
    <cellStyle name="Normal 2" xfId="1" xr:uid="{5201B309-7AB5-4D23-879A-595CDA3D2ED5}"/>
    <cellStyle name="Normal 2 2" xfId="2" xr:uid="{55D1671D-8C69-4329-98C8-DC5F97FA2D64}"/>
    <cellStyle name="Porcentaje 2" xfId="3" xr:uid="{76714F9E-9A01-4937-B567-33B40F2C9B2B}"/>
  </cellStyles>
  <dxfs count="5">
    <dxf>
      <fill>
        <patternFill>
          <bgColor rgb="FF00B050"/>
        </patternFill>
      </fill>
    </dxf>
    <dxf>
      <fill>
        <patternFill>
          <bgColor theme="6" tint="0.39994506668294322"/>
        </patternFill>
      </fill>
    </dxf>
    <dxf>
      <fill>
        <patternFill>
          <bgColor rgb="FFFFFF00"/>
        </patternFill>
      </fill>
    </dxf>
    <dxf>
      <fill>
        <patternFill>
          <bgColor theme="9" tint="-0.24994659260841701"/>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587400</xdr:colOff>
      <xdr:row>2</xdr:row>
      <xdr:rowOff>252300</xdr:rowOff>
    </xdr:to>
    <xdr:pic>
      <xdr:nvPicPr>
        <xdr:cNvPr id="2" name="Imagen 1" descr="Logotipo, nombre de la empresa  Descripción generada automáticamente">
          <a:extLst>
            <a:ext uri="{FF2B5EF4-FFF2-40B4-BE49-F238E27FC236}">
              <a16:creationId xmlns:a16="http://schemas.microsoft.com/office/drawing/2014/main" id="{42365579-C164-4EE8-89C5-1EAA065788D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340000" cy="9000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24847</xdr:colOff>
      <xdr:row>0</xdr:row>
      <xdr:rowOff>68745</xdr:rowOff>
    </xdr:from>
    <xdr:to>
      <xdr:col>3</xdr:col>
      <xdr:colOff>11979</xdr:colOff>
      <xdr:row>2</xdr:row>
      <xdr:rowOff>282945</xdr:rowOff>
    </xdr:to>
    <xdr:pic>
      <xdr:nvPicPr>
        <xdr:cNvPr id="2" name="Imagen 1" descr="Logotipo, nombre de la empresa  Descripción generada automáticamente">
          <a:extLst>
            <a:ext uri="{FF2B5EF4-FFF2-40B4-BE49-F238E27FC236}">
              <a16:creationId xmlns:a16="http://schemas.microsoft.com/office/drawing/2014/main" id="{894BEE5A-BE4D-48A4-BB9F-1F38C14E3D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47" y="68745"/>
          <a:ext cx="2341120" cy="9000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264583</xdr:colOff>
      <xdr:row>0</xdr:row>
      <xdr:rowOff>148166</xdr:rowOff>
    </xdr:from>
    <xdr:to>
      <xdr:col>2</xdr:col>
      <xdr:colOff>1314450</xdr:colOff>
      <xdr:row>4</xdr:row>
      <xdr:rowOff>0</xdr:rowOff>
    </xdr:to>
    <xdr:pic>
      <xdr:nvPicPr>
        <xdr:cNvPr id="2" name="Imagen 1" descr="Logotipo, nombre de la empresa  Descripción generada automáticamente">
          <a:extLst>
            <a:ext uri="{FF2B5EF4-FFF2-40B4-BE49-F238E27FC236}">
              <a16:creationId xmlns:a16="http://schemas.microsoft.com/office/drawing/2014/main" id="{5C59FFB8-9CA1-4ADA-8CF2-D5C674B331A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583" y="148166"/>
          <a:ext cx="2078567" cy="613834"/>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190502</xdr:colOff>
      <xdr:row>0</xdr:row>
      <xdr:rowOff>51955</xdr:rowOff>
    </xdr:from>
    <xdr:to>
      <xdr:col>2</xdr:col>
      <xdr:colOff>432955</xdr:colOff>
      <xdr:row>2</xdr:row>
      <xdr:rowOff>155864</xdr:rowOff>
    </xdr:to>
    <xdr:pic>
      <xdr:nvPicPr>
        <xdr:cNvPr id="2" name="Imagen 1" descr="Logotipo, nombre de la empresa  Descripción generada automáticamente">
          <a:extLst>
            <a:ext uri="{FF2B5EF4-FFF2-40B4-BE49-F238E27FC236}">
              <a16:creationId xmlns:a16="http://schemas.microsoft.com/office/drawing/2014/main" id="{F54BB997-7177-4ECE-96B3-3935DB27976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7" y="51955"/>
          <a:ext cx="1271153" cy="542059"/>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142143</xdr:colOff>
      <xdr:row>0</xdr:row>
      <xdr:rowOff>83527</xdr:rowOff>
    </xdr:from>
    <xdr:to>
      <xdr:col>2</xdr:col>
      <xdr:colOff>732693</xdr:colOff>
      <xdr:row>2</xdr:row>
      <xdr:rowOff>188302</xdr:rowOff>
    </xdr:to>
    <xdr:pic>
      <xdr:nvPicPr>
        <xdr:cNvPr id="2" name="Imagen 1" descr="Logotipo, nombre de la empresa  Descripción generada automáticamente">
          <a:extLst>
            <a:ext uri="{FF2B5EF4-FFF2-40B4-BE49-F238E27FC236}">
              <a16:creationId xmlns:a16="http://schemas.microsoft.com/office/drawing/2014/main" id="{25125B70-F8B1-4765-92CE-9331FAB788D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143" y="83527"/>
          <a:ext cx="1676400" cy="695325"/>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Freddy Humberto Silva Cardenas" id="{DA5FB527-FD0A-4C94-946F-71804FBCA2E1}" userId="S::fsilva@qvision.us::962579f7-b899-4aec-be99-57409b7c93b8"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0" dT="2022-10-03T15:23:17.68" personId="{DA5FB527-FD0A-4C94-946F-71804FBCA2E1}" id="{CC77761B-FF01-4BB0-9EC1-7CF2240EC7CC}">
    <text>Verificación de funcionalidades incluidas en el alcance a partir de casos de prueba
Verificaciones a las pantallas que componen el aplicativo
Navegabilidad de la aplicación, así como su comportamiento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85DDE-1600-4AF8-B72D-59C0DACDFB10}">
  <dimension ref="A1:F23"/>
  <sheetViews>
    <sheetView topLeftCell="A4" workbookViewId="0">
      <selection activeCell="F9" sqref="F9"/>
    </sheetView>
  </sheetViews>
  <sheetFormatPr baseColWidth="10" defaultColWidth="11.42578125" defaultRowHeight="18" x14ac:dyDescent="0.35"/>
  <cols>
    <col min="1" max="1" width="12.42578125" style="1" customWidth="1"/>
    <col min="2" max="2" width="13.85546875" style="1" customWidth="1"/>
    <col min="3" max="3" width="12.42578125" style="1" customWidth="1"/>
    <col min="4" max="4" width="11.42578125" style="1"/>
    <col min="5" max="5" width="48.28515625" style="1" customWidth="1"/>
    <col min="6" max="6" width="24.42578125" style="1" customWidth="1"/>
    <col min="7" max="16384" width="11.42578125" style="1"/>
  </cols>
  <sheetData>
    <row r="1" spans="1:6" ht="25.5" customHeight="1" x14ac:dyDescent="0.35">
      <c r="A1" s="98"/>
      <c r="B1" s="98"/>
      <c r="C1" s="98"/>
      <c r="D1" s="100" t="s">
        <v>0</v>
      </c>
      <c r="E1" s="100"/>
      <c r="F1" s="100"/>
    </row>
    <row r="2" spans="1:6" ht="25.5" customHeight="1" x14ac:dyDescent="0.35">
      <c r="A2" s="98"/>
      <c r="B2" s="98"/>
      <c r="C2" s="98"/>
      <c r="D2" s="100"/>
      <c r="E2" s="100"/>
      <c r="F2" s="100"/>
    </row>
    <row r="3" spans="1:6" ht="25.5" customHeight="1" thickBot="1" x14ac:dyDescent="0.4">
      <c r="A3" s="99"/>
      <c r="B3" s="99"/>
      <c r="C3" s="99"/>
      <c r="D3" s="101"/>
      <c r="E3" s="101"/>
      <c r="F3" s="101"/>
    </row>
    <row r="4" spans="1:6" ht="18.75" thickBot="1" x14ac:dyDescent="0.4">
      <c r="A4" s="2" t="s">
        <v>1</v>
      </c>
      <c r="B4" s="2" t="s">
        <v>2</v>
      </c>
      <c r="C4" s="2" t="s">
        <v>3</v>
      </c>
      <c r="D4" s="2" t="s">
        <v>4</v>
      </c>
      <c r="E4" s="2" t="s">
        <v>5</v>
      </c>
      <c r="F4" s="2" t="s">
        <v>6</v>
      </c>
    </row>
    <row r="5" spans="1:6" s="5" customFormat="1" ht="19.5" thickTop="1" thickBot="1" x14ac:dyDescent="0.4">
      <c r="A5" s="3" t="s">
        <v>7</v>
      </c>
      <c r="B5" s="4">
        <v>43101</v>
      </c>
      <c r="C5" s="4" t="s">
        <v>8</v>
      </c>
      <c r="D5" s="4"/>
      <c r="E5" s="3" t="s">
        <v>9</v>
      </c>
      <c r="F5" s="3" t="s">
        <v>10</v>
      </c>
    </row>
    <row r="6" spans="1:6" s="5" customFormat="1" ht="50.25" thickBot="1" x14ac:dyDescent="0.4">
      <c r="A6" s="6" t="s">
        <v>11</v>
      </c>
      <c r="B6" s="7">
        <v>44951</v>
      </c>
      <c r="C6" s="7" t="s">
        <v>12</v>
      </c>
      <c r="D6" s="7"/>
      <c r="E6" s="8" t="s">
        <v>13</v>
      </c>
      <c r="F6" s="6" t="s">
        <v>14</v>
      </c>
    </row>
    <row r="7" spans="1:6" s="5" customFormat="1" ht="18.75" thickBot="1" x14ac:dyDescent="0.4">
      <c r="A7" s="3" t="s">
        <v>11</v>
      </c>
      <c r="B7" s="4">
        <v>44960</v>
      </c>
      <c r="C7" s="4" t="s">
        <v>15</v>
      </c>
      <c r="D7" s="4" t="s">
        <v>16</v>
      </c>
      <c r="E7" s="3" t="s">
        <v>17</v>
      </c>
      <c r="F7" s="3" t="s">
        <v>18</v>
      </c>
    </row>
    <row r="9" spans="1:6" x14ac:dyDescent="0.35">
      <c r="A9" s="9" t="s">
        <v>19</v>
      </c>
    </row>
    <row r="10" spans="1:6" x14ac:dyDescent="0.35">
      <c r="A10" s="10" t="s">
        <v>20</v>
      </c>
    </row>
    <row r="11" spans="1:6" x14ac:dyDescent="0.35">
      <c r="A11" s="10" t="s">
        <v>21</v>
      </c>
    </row>
    <row r="12" spans="1:6" x14ac:dyDescent="0.35">
      <c r="A12" s="10" t="s">
        <v>22</v>
      </c>
    </row>
    <row r="13" spans="1:6" x14ac:dyDescent="0.35">
      <c r="A13" s="10" t="s">
        <v>23</v>
      </c>
    </row>
    <row r="14" spans="1:6" x14ac:dyDescent="0.35">
      <c r="A14" s="10" t="s">
        <v>24</v>
      </c>
    </row>
    <row r="15" spans="1:6" x14ac:dyDescent="0.35">
      <c r="A15" s="10" t="s">
        <v>25</v>
      </c>
    </row>
    <row r="16" spans="1:6" x14ac:dyDescent="0.35">
      <c r="A16" s="11"/>
    </row>
    <row r="17" spans="1:1" x14ac:dyDescent="0.35">
      <c r="A17" s="9" t="s">
        <v>26</v>
      </c>
    </row>
    <row r="18" spans="1:1" x14ac:dyDescent="0.35">
      <c r="A18" s="11" t="s">
        <v>27</v>
      </c>
    </row>
    <row r="19" spans="1:1" x14ac:dyDescent="0.35">
      <c r="A19" s="11" t="s">
        <v>28</v>
      </c>
    </row>
    <row r="20" spans="1:1" x14ac:dyDescent="0.35">
      <c r="A20" s="11"/>
    </row>
    <row r="21" spans="1:1" x14ac:dyDescent="0.35">
      <c r="A21" s="9" t="s">
        <v>29</v>
      </c>
    </row>
    <row r="22" spans="1:1" x14ac:dyDescent="0.35">
      <c r="A22" s="12" t="s">
        <v>30</v>
      </c>
    </row>
    <row r="23" spans="1:1" x14ac:dyDescent="0.35">
      <c r="A23" s="12" t="s">
        <v>31</v>
      </c>
    </row>
  </sheetData>
  <mergeCells count="2">
    <mergeCell ref="A1:C3"/>
    <mergeCell ref="D1:F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0CCC7-80E0-41D5-9CD8-6D5F1B2E703F}">
  <sheetPr>
    <pageSetUpPr fitToPage="1"/>
  </sheetPr>
  <dimension ref="A1:K93"/>
  <sheetViews>
    <sheetView showGridLines="0" view="pageBreakPreview" zoomScale="82" zoomScaleNormal="55" zoomScaleSheetLayoutView="55" workbookViewId="0">
      <pane ySplit="4" topLeftCell="A36" activePane="bottomLeft" state="frozen"/>
      <selection activeCell="F9" sqref="F9"/>
      <selection pane="bottomLeft" activeCell="L21" sqref="L21"/>
    </sheetView>
  </sheetViews>
  <sheetFormatPr baseColWidth="10" defaultColWidth="11.42578125" defaultRowHeight="14.25" customHeight="1" zeroHeight="1" x14ac:dyDescent="0.25"/>
  <cols>
    <col min="1" max="1" width="3.140625" style="13" customWidth="1"/>
    <col min="2" max="2" width="14.42578125" style="13" customWidth="1"/>
    <col min="3" max="3" width="17.7109375" style="13" customWidth="1"/>
    <col min="4" max="4" width="4.42578125" style="13" customWidth="1"/>
    <col min="5" max="5" width="19.28515625" style="13" customWidth="1"/>
    <col min="6" max="6" width="29" style="13" customWidth="1"/>
    <col min="7" max="7" width="2.7109375" style="13" customWidth="1"/>
    <col min="8" max="8" width="25.140625" style="13" customWidth="1"/>
    <col min="9" max="9" width="3.28515625" style="13" customWidth="1"/>
    <col min="10" max="10" width="38.28515625" style="13" customWidth="1"/>
    <col min="11" max="16384" width="11.42578125" style="13"/>
  </cols>
  <sheetData>
    <row r="1" spans="1:11" ht="27" customHeight="1" x14ac:dyDescent="0.25">
      <c r="A1" s="104"/>
      <c r="B1" s="105"/>
      <c r="C1" s="105"/>
      <c r="D1" s="106"/>
      <c r="E1" s="113" t="s">
        <v>32</v>
      </c>
      <c r="F1" s="114"/>
      <c r="G1" s="114"/>
      <c r="H1" s="114"/>
      <c r="I1" s="114"/>
      <c r="J1" s="114"/>
    </row>
    <row r="2" spans="1:11" ht="27" customHeight="1" x14ac:dyDescent="0.25">
      <c r="A2" s="107"/>
      <c r="B2" s="108"/>
      <c r="C2" s="108"/>
      <c r="D2" s="109"/>
      <c r="E2" s="113"/>
      <c r="F2" s="114"/>
      <c r="G2" s="114"/>
      <c r="H2" s="114"/>
      <c r="I2" s="114"/>
      <c r="J2" s="114"/>
    </row>
    <row r="3" spans="1:11" ht="27" customHeight="1" thickBot="1" x14ac:dyDescent="0.3">
      <c r="A3" s="110"/>
      <c r="B3" s="111"/>
      <c r="C3" s="111"/>
      <c r="D3" s="112"/>
      <c r="E3" s="115"/>
      <c r="F3" s="116"/>
      <c r="G3" s="116"/>
      <c r="H3" s="116"/>
      <c r="I3" s="116"/>
      <c r="J3" s="116"/>
    </row>
    <row r="4" spans="1:11" ht="24" customHeight="1" thickBot="1" x14ac:dyDescent="0.3">
      <c r="A4" s="117" t="s">
        <v>146</v>
      </c>
      <c r="B4" s="117"/>
      <c r="C4" s="117"/>
      <c r="D4" s="117"/>
      <c r="E4" s="117"/>
      <c r="F4" s="117"/>
      <c r="G4" s="117"/>
      <c r="H4" s="117"/>
      <c r="I4" s="117"/>
      <c r="J4" s="117"/>
    </row>
    <row r="5" spans="1:11" x14ac:dyDescent="0.25">
      <c r="A5" s="14"/>
      <c r="B5" s="14"/>
      <c r="C5" s="14"/>
      <c r="D5" s="14"/>
      <c r="E5" s="14"/>
      <c r="F5" s="14"/>
      <c r="G5" s="14"/>
      <c r="H5" s="14"/>
      <c r="I5" s="14"/>
      <c r="J5" s="14"/>
    </row>
    <row r="6" spans="1:11" ht="16.5" x14ac:dyDescent="0.25">
      <c r="A6" s="14"/>
      <c r="B6" s="102" t="s">
        <v>33</v>
      </c>
      <c r="C6" s="102"/>
      <c r="D6" s="15"/>
      <c r="E6" s="103" t="s">
        <v>121</v>
      </c>
      <c r="F6" s="103"/>
      <c r="G6" s="15"/>
      <c r="H6" s="16" t="s">
        <v>34</v>
      </c>
      <c r="I6" s="17"/>
      <c r="J6" s="18">
        <v>45377</v>
      </c>
    </row>
    <row r="7" spans="1:11" ht="16.5" x14ac:dyDescent="0.25">
      <c r="A7" s="14"/>
      <c r="B7" s="102" t="s">
        <v>35</v>
      </c>
      <c r="C7" s="102"/>
      <c r="D7" s="15"/>
      <c r="E7" s="103" t="s">
        <v>122</v>
      </c>
      <c r="F7" s="103"/>
      <c r="G7" s="15"/>
      <c r="H7" s="16" t="s">
        <v>36</v>
      </c>
      <c r="I7" s="17"/>
      <c r="J7" s="18">
        <v>45385</v>
      </c>
    </row>
    <row r="8" spans="1:11" ht="16.5" x14ac:dyDescent="0.25">
      <c r="A8" s="14"/>
      <c r="B8" s="102" t="s">
        <v>37</v>
      </c>
      <c r="C8" s="102"/>
      <c r="D8" s="15"/>
      <c r="E8" s="103" t="s">
        <v>123</v>
      </c>
      <c r="F8" s="103"/>
      <c r="G8" s="15"/>
      <c r="H8" s="16" t="s">
        <v>38</v>
      </c>
      <c r="I8" s="17"/>
      <c r="J8" s="19">
        <v>8</v>
      </c>
    </row>
    <row r="9" spans="1:11" ht="16.5" x14ac:dyDescent="0.25">
      <c r="A9" s="14"/>
      <c r="C9" s="17"/>
      <c r="D9" s="20"/>
      <c r="E9" s="21"/>
      <c r="F9" s="20"/>
      <c r="G9" s="20"/>
      <c r="H9" s="20"/>
      <c r="I9" s="20"/>
    </row>
    <row r="10" spans="1:11" ht="16.5" x14ac:dyDescent="0.25">
      <c r="A10" s="14"/>
      <c r="B10" s="121" t="s">
        <v>39</v>
      </c>
      <c r="C10" s="121"/>
      <c r="D10" s="121"/>
      <c r="E10" s="121"/>
      <c r="F10" s="121"/>
      <c r="G10" s="121"/>
      <c r="H10" s="121"/>
      <c r="I10" s="121"/>
      <c r="J10" s="121"/>
    </row>
    <row r="11" spans="1:11" ht="24" customHeight="1" x14ac:dyDescent="0.25">
      <c r="A11" s="14"/>
      <c r="B11" s="119" t="str">
        <f>+CONCATENATE("El propósito de este documento es definir los aspectos puntuales sobre el proceso de prueba que se le realizará al proyecto ",E7," tales como, el alcance, los documentos entregados por el cliente, las necesidades de hardware, software y de contextualización.  Para tener mayor información sobre aspectos generales del proceso de pruebas en ",E6,", remitirse al Plan General de Pruebas")</f>
        <v>El propósito de este documento es definir los aspectos puntuales sobre el proceso de prueba que se le realizará al proyecto ERP  Mvp Odoo tales como, el alcance, los documentos entregados por el cliente, las necesidades de hardware, software y de contextualización.  Para tener mayor información sobre aspectos generales del proceso de pruebas en Area People Qvision, remitirse al Plan General de Pruebas</v>
      </c>
      <c r="C11" s="119"/>
      <c r="D11" s="119"/>
      <c r="E11" s="119"/>
      <c r="F11" s="119"/>
      <c r="G11" s="119"/>
      <c r="H11" s="119"/>
      <c r="I11" s="119"/>
      <c r="J11" s="119"/>
    </row>
    <row r="12" spans="1:11" ht="24" customHeight="1" x14ac:dyDescent="0.25">
      <c r="A12" s="14"/>
      <c r="B12" s="119"/>
      <c r="C12" s="119"/>
      <c r="D12" s="119"/>
      <c r="E12" s="119"/>
      <c r="F12" s="119"/>
      <c r="G12" s="119"/>
      <c r="H12" s="119"/>
      <c r="I12" s="119"/>
      <c r="J12" s="119"/>
    </row>
    <row r="13" spans="1:11" ht="8.25" customHeight="1" x14ac:dyDescent="0.25">
      <c r="A13" s="14"/>
      <c r="C13" s="21"/>
      <c r="D13" s="22"/>
      <c r="E13" s="22"/>
      <c r="F13" s="22"/>
      <c r="G13" s="22"/>
      <c r="H13" s="22"/>
      <c r="I13" s="22"/>
    </row>
    <row r="14" spans="1:11" ht="16.5" x14ac:dyDescent="0.25">
      <c r="A14" s="14"/>
      <c r="B14" s="121" t="s">
        <v>40</v>
      </c>
      <c r="C14" s="121"/>
      <c r="D14" s="121"/>
      <c r="E14" s="121"/>
      <c r="F14" s="121"/>
      <c r="G14" s="121"/>
      <c r="H14" s="121"/>
      <c r="I14" s="121"/>
      <c r="J14" s="121"/>
    </row>
    <row r="15" spans="1:11" ht="16.5" x14ac:dyDescent="0.25">
      <c r="A15" s="14"/>
      <c r="B15" s="102" t="s">
        <v>41</v>
      </c>
      <c r="C15" s="102"/>
      <c r="E15" s="122" t="s">
        <v>124</v>
      </c>
      <c r="F15" s="122"/>
      <c r="G15" s="22"/>
      <c r="H15" s="24" t="s">
        <v>42</v>
      </c>
      <c r="I15" s="22"/>
      <c r="J15" s="23" t="s">
        <v>144</v>
      </c>
      <c r="K15" s="17"/>
    </row>
    <row r="16" spans="1:11" ht="16.5" x14ac:dyDescent="0.25">
      <c r="A16" s="14"/>
      <c r="B16" s="102" t="s">
        <v>43</v>
      </c>
      <c r="C16" s="102"/>
      <c r="E16" s="122" t="s">
        <v>125</v>
      </c>
      <c r="F16" s="122"/>
      <c r="G16" s="22"/>
      <c r="H16" s="24" t="s">
        <v>44</v>
      </c>
      <c r="I16" s="22"/>
      <c r="J16" s="23" t="s">
        <v>126</v>
      </c>
      <c r="K16" s="17"/>
    </row>
    <row r="17" spans="1:10" ht="16.5" x14ac:dyDescent="0.25">
      <c r="A17" s="14"/>
      <c r="C17" s="21"/>
      <c r="D17" s="22"/>
      <c r="E17" s="22"/>
      <c r="F17" s="22"/>
      <c r="G17" s="22"/>
      <c r="H17" s="22"/>
      <c r="I17" s="22"/>
    </row>
    <row r="18" spans="1:10" ht="16.5" x14ac:dyDescent="0.25">
      <c r="A18" s="14"/>
      <c r="B18" s="123" t="s">
        <v>45</v>
      </c>
      <c r="C18" s="123"/>
      <c r="D18" s="123"/>
      <c r="E18" s="123"/>
      <c r="F18" s="123"/>
      <c r="G18" s="123"/>
      <c r="H18" s="123"/>
      <c r="I18" s="123"/>
      <c r="J18" s="123"/>
    </row>
    <row r="19" spans="1:10" ht="16.5" x14ac:dyDescent="0.25">
      <c r="A19" s="14"/>
      <c r="B19" s="25" t="s">
        <v>46</v>
      </c>
      <c r="C19" s="123" t="s">
        <v>47</v>
      </c>
      <c r="D19" s="123"/>
      <c r="E19" s="123"/>
      <c r="F19" s="123"/>
      <c r="G19" s="123" t="s">
        <v>48</v>
      </c>
      <c r="H19" s="123"/>
      <c r="I19" s="123"/>
      <c r="J19" s="123"/>
    </row>
    <row r="20" spans="1:10" ht="78.75" customHeight="1" x14ac:dyDescent="0.25">
      <c r="A20" s="14"/>
      <c r="B20" s="26">
        <v>2</v>
      </c>
      <c r="C20" s="118" t="s">
        <v>147</v>
      </c>
      <c r="D20" s="118"/>
      <c r="E20" s="118"/>
      <c r="F20" s="118"/>
      <c r="G20" s="119" t="s">
        <v>249</v>
      </c>
      <c r="H20" s="120"/>
      <c r="I20" s="120"/>
      <c r="J20" s="120"/>
    </row>
    <row r="21" spans="1:10" ht="63.75" customHeight="1" x14ac:dyDescent="0.25">
      <c r="A21" s="14"/>
      <c r="B21" s="26">
        <v>3</v>
      </c>
      <c r="C21" s="118" t="s">
        <v>148</v>
      </c>
      <c r="D21" s="118"/>
      <c r="E21" s="118"/>
      <c r="F21" s="118"/>
      <c r="G21" s="119" t="s">
        <v>250</v>
      </c>
      <c r="H21" s="120"/>
      <c r="I21" s="120"/>
      <c r="J21" s="120"/>
    </row>
    <row r="22" spans="1:10" ht="81" customHeight="1" x14ac:dyDescent="0.25">
      <c r="A22" s="14"/>
      <c r="B22" s="26">
        <v>4</v>
      </c>
      <c r="C22" s="118" t="s">
        <v>149</v>
      </c>
      <c r="D22" s="118"/>
      <c r="E22" s="118"/>
      <c r="F22" s="118"/>
      <c r="G22" s="119" t="s">
        <v>251</v>
      </c>
      <c r="H22" s="120"/>
      <c r="I22" s="120"/>
      <c r="J22" s="120"/>
    </row>
    <row r="23" spans="1:10" ht="96.75" customHeight="1" x14ac:dyDescent="0.25">
      <c r="A23" s="14"/>
      <c r="B23" s="26">
        <v>5</v>
      </c>
      <c r="C23" s="118" t="s">
        <v>150</v>
      </c>
      <c r="D23" s="118"/>
      <c r="E23" s="118"/>
      <c r="F23" s="118"/>
      <c r="G23" s="119" t="s">
        <v>252</v>
      </c>
      <c r="H23" s="120"/>
      <c r="I23" s="120"/>
      <c r="J23" s="120"/>
    </row>
    <row r="24" spans="1:10" ht="63" customHeight="1" x14ac:dyDescent="0.25">
      <c r="A24" s="14"/>
      <c r="B24" s="26">
        <v>6</v>
      </c>
      <c r="C24" s="118" t="s">
        <v>151</v>
      </c>
      <c r="D24" s="118"/>
      <c r="E24" s="118"/>
      <c r="F24" s="118"/>
      <c r="G24" s="119" t="s">
        <v>253</v>
      </c>
      <c r="H24" s="120"/>
      <c r="I24" s="120"/>
      <c r="J24" s="120"/>
    </row>
    <row r="25" spans="1:10" ht="82.5" customHeight="1" x14ac:dyDescent="0.25">
      <c r="A25" s="14"/>
      <c r="B25" s="26">
        <v>10</v>
      </c>
      <c r="C25" s="118" t="s">
        <v>152</v>
      </c>
      <c r="D25" s="118"/>
      <c r="E25" s="118"/>
      <c r="F25" s="118"/>
      <c r="G25" s="119" t="s">
        <v>255</v>
      </c>
      <c r="H25" s="120"/>
      <c r="I25" s="120"/>
      <c r="J25" s="120"/>
    </row>
    <row r="26" spans="1:10" ht="60" customHeight="1" x14ac:dyDescent="0.25">
      <c r="A26" s="14"/>
      <c r="B26" s="26">
        <v>11</v>
      </c>
      <c r="C26" s="148" t="s">
        <v>254</v>
      </c>
      <c r="D26" s="149"/>
      <c r="E26" s="149"/>
      <c r="F26" s="150"/>
      <c r="G26" s="145" t="s">
        <v>256</v>
      </c>
      <c r="H26" s="146"/>
      <c r="I26" s="146"/>
      <c r="J26" s="147"/>
    </row>
    <row r="27" spans="1:10" ht="16.5" x14ac:dyDescent="0.25">
      <c r="A27" s="14"/>
      <c r="B27" s="130" t="s">
        <v>49</v>
      </c>
      <c r="C27" s="130"/>
      <c r="D27" s="130"/>
      <c r="E27" s="130"/>
      <c r="F27" s="130"/>
      <c r="G27" s="130"/>
      <c r="H27" s="130"/>
      <c r="I27" s="130"/>
      <c r="J27" s="130"/>
    </row>
    <row r="28" spans="1:10" ht="46.5" customHeight="1" x14ac:dyDescent="0.25">
      <c r="A28" s="14"/>
      <c r="B28" s="119" t="s">
        <v>127</v>
      </c>
      <c r="C28" s="119"/>
      <c r="D28" s="119"/>
      <c r="E28" s="119"/>
      <c r="F28" s="119"/>
      <c r="G28" s="119"/>
      <c r="H28" s="119"/>
      <c r="I28" s="119"/>
      <c r="J28" s="119"/>
    </row>
    <row r="29" spans="1:10" ht="46.5" customHeight="1" x14ac:dyDescent="0.25">
      <c r="A29" s="14"/>
      <c r="B29" s="119"/>
      <c r="C29" s="119"/>
      <c r="D29" s="119"/>
      <c r="E29" s="119"/>
      <c r="F29" s="119"/>
      <c r="G29" s="119"/>
      <c r="H29" s="119"/>
      <c r="I29" s="119"/>
      <c r="J29" s="119"/>
    </row>
    <row r="30" spans="1:10" x14ac:dyDescent="0.25">
      <c r="A30" s="14"/>
      <c r="B30" s="131" t="s">
        <v>50</v>
      </c>
      <c r="C30" s="132"/>
      <c r="D30" s="132"/>
      <c r="E30" s="132"/>
      <c r="F30" s="132"/>
      <c r="G30" s="132"/>
      <c r="H30" s="132"/>
      <c r="I30" s="132"/>
      <c r="J30" s="133"/>
    </row>
    <row r="31" spans="1:10" ht="16.5" x14ac:dyDescent="0.25">
      <c r="A31" s="14"/>
      <c r="B31" s="134" t="s">
        <v>5</v>
      </c>
      <c r="C31" s="135"/>
      <c r="D31" s="134" t="s">
        <v>51</v>
      </c>
      <c r="E31" s="135"/>
      <c r="F31" s="134" t="s">
        <v>52</v>
      </c>
      <c r="G31" s="135"/>
      <c r="H31" s="25" t="s">
        <v>53</v>
      </c>
      <c r="I31" s="134" t="s">
        <v>54</v>
      </c>
      <c r="J31" s="135"/>
    </row>
    <row r="32" spans="1:10" ht="66" customHeight="1" x14ac:dyDescent="0.25">
      <c r="A32" s="14"/>
      <c r="B32" s="124" t="s">
        <v>128</v>
      </c>
      <c r="C32" s="125"/>
      <c r="D32" s="126">
        <v>5</v>
      </c>
      <c r="E32" s="127"/>
      <c r="F32" s="126">
        <v>5</v>
      </c>
      <c r="G32" s="127"/>
      <c r="H32" s="27">
        <f>+D32*F32</f>
        <v>25</v>
      </c>
      <c r="I32" s="128" t="s">
        <v>131</v>
      </c>
      <c r="J32" s="129"/>
    </row>
    <row r="33" spans="1:10" ht="45.75" customHeight="1" x14ac:dyDescent="0.25">
      <c r="A33" s="14"/>
      <c r="B33" s="124" t="s">
        <v>129</v>
      </c>
      <c r="C33" s="125"/>
      <c r="D33" s="126">
        <v>3</v>
      </c>
      <c r="E33" s="127"/>
      <c r="F33" s="126">
        <v>3</v>
      </c>
      <c r="G33" s="127"/>
      <c r="H33" s="27">
        <f t="shared" ref="H33:H34" si="0">+D33*F33</f>
        <v>9</v>
      </c>
      <c r="I33" s="128" t="s">
        <v>132</v>
      </c>
      <c r="J33" s="128"/>
    </row>
    <row r="34" spans="1:10" ht="48.75" customHeight="1" x14ac:dyDescent="0.25">
      <c r="A34" s="14"/>
      <c r="B34" s="124" t="s">
        <v>130</v>
      </c>
      <c r="C34" s="125"/>
      <c r="D34" s="126">
        <v>1</v>
      </c>
      <c r="E34" s="127"/>
      <c r="F34" s="126">
        <v>1</v>
      </c>
      <c r="G34" s="127"/>
      <c r="H34" s="27">
        <f t="shared" si="0"/>
        <v>1</v>
      </c>
      <c r="I34" s="128" t="s">
        <v>133</v>
      </c>
      <c r="J34" s="128"/>
    </row>
    <row r="35" spans="1:10" ht="6" customHeight="1" x14ac:dyDescent="0.25">
      <c r="A35" s="14"/>
      <c r="B35" s="139" t="s">
        <v>55</v>
      </c>
      <c r="C35" s="140"/>
      <c r="D35" s="140"/>
      <c r="E35" s="140"/>
      <c r="F35" s="140"/>
      <c r="G35" s="140"/>
      <c r="H35" s="140"/>
      <c r="I35" s="140"/>
      <c r="J35" s="141"/>
    </row>
    <row r="36" spans="1:10" ht="72" customHeight="1" x14ac:dyDescent="0.25">
      <c r="A36" s="14"/>
      <c r="B36" s="136" t="s">
        <v>56</v>
      </c>
      <c r="C36" s="137"/>
      <c r="D36" s="142" t="s">
        <v>134</v>
      </c>
      <c r="E36" s="142"/>
      <c r="F36" s="142"/>
      <c r="G36" s="142"/>
      <c r="H36" s="142"/>
      <c r="I36" s="142"/>
      <c r="J36" s="142"/>
    </row>
    <row r="37" spans="1:10" ht="46.5" customHeight="1" x14ac:dyDescent="0.25">
      <c r="A37" s="14"/>
      <c r="B37" s="136" t="s">
        <v>57</v>
      </c>
      <c r="C37" s="137"/>
      <c r="D37" s="142" t="s">
        <v>135</v>
      </c>
      <c r="E37" s="142"/>
      <c r="F37" s="142"/>
      <c r="G37" s="142"/>
      <c r="H37" s="142"/>
      <c r="I37" s="142"/>
      <c r="J37" s="142"/>
    </row>
    <row r="38" spans="1:10" ht="40.5" customHeight="1" x14ac:dyDescent="0.25">
      <c r="A38" s="14"/>
      <c r="B38" s="136" t="s">
        <v>58</v>
      </c>
      <c r="C38" s="137"/>
      <c r="D38" s="143"/>
      <c r="E38" s="143"/>
      <c r="F38" s="144" t="s">
        <v>145</v>
      </c>
      <c r="G38" s="144"/>
      <c r="H38" s="144"/>
      <c r="I38" s="144"/>
      <c r="J38" s="144"/>
    </row>
    <row r="39" spans="1:10" ht="28.5" customHeight="1" x14ac:dyDescent="0.25">
      <c r="A39" s="14"/>
      <c r="B39" s="136" t="s">
        <v>59</v>
      </c>
      <c r="C39" s="137"/>
      <c r="D39" s="138"/>
      <c r="E39" s="138"/>
      <c r="F39" s="138"/>
      <c r="G39" s="138"/>
      <c r="H39" s="138"/>
      <c r="I39" s="138"/>
      <c r="J39" s="138"/>
    </row>
    <row r="40" spans="1:10" ht="7.5" customHeight="1" x14ac:dyDescent="0.25">
      <c r="A40" s="14"/>
      <c r="B40" s="28"/>
      <c r="C40" s="29"/>
      <c r="D40" s="29"/>
      <c r="E40" s="29"/>
      <c r="F40" s="29"/>
      <c r="G40" s="29"/>
      <c r="H40" s="29"/>
      <c r="I40" s="29"/>
      <c r="J40" s="30"/>
    </row>
    <row r="41" spans="1:10" x14ac:dyDescent="0.25"/>
    <row r="42" spans="1:10" ht="16.5" x14ac:dyDescent="0.25">
      <c r="B42" s="21"/>
      <c r="C42" s="21"/>
      <c r="D42" s="21"/>
      <c r="E42" s="21"/>
      <c r="F42" s="21"/>
      <c r="G42" s="21"/>
      <c r="H42" s="21"/>
      <c r="I42" s="21"/>
    </row>
    <row r="43" spans="1:10" ht="16.5" x14ac:dyDescent="0.25">
      <c r="B43" s="31"/>
      <c r="C43" s="31"/>
      <c r="D43" s="31"/>
      <c r="E43" s="31"/>
      <c r="F43" s="31"/>
      <c r="G43" s="31"/>
      <c r="H43" s="31"/>
      <c r="I43" s="31"/>
    </row>
    <row r="44" spans="1:10" ht="16.5" x14ac:dyDescent="0.25">
      <c r="B44" s="21"/>
      <c r="C44" s="21"/>
      <c r="D44" s="21"/>
      <c r="E44" s="21"/>
      <c r="F44" s="21"/>
      <c r="G44" s="21"/>
      <c r="H44" s="21"/>
      <c r="I44" s="21"/>
    </row>
    <row r="45" spans="1:10" ht="16.5" x14ac:dyDescent="0.25">
      <c r="B45" s="21"/>
      <c r="C45" s="21"/>
      <c r="D45" s="21"/>
      <c r="E45" s="21"/>
      <c r="F45" s="21"/>
      <c r="G45" s="21"/>
      <c r="H45" s="21"/>
      <c r="I45" s="21"/>
    </row>
    <row r="46" spans="1:10" ht="16.5" x14ac:dyDescent="0.25">
      <c r="B46" s="21"/>
      <c r="C46" s="21"/>
      <c r="D46" s="21"/>
      <c r="E46" s="21"/>
      <c r="F46" s="21"/>
      <c r="G46" s="21"/>
      <c r="H46" s="21"/>
      <c r="I46" s="21"/>
    </row>
    <row r="47" spans="1:10" ht="16.5" x14ac:dyDescent="0.25">
      <c r="B47" s="31"/>
      <c r="C47" s="31"/>
      <c r="D47" s="31"/>
      <c r="E47" s="31"/>
      <c r="F47" s="31"/>
      <c r="G47" s="31"/>
      <c r="H47" s="31"/>
      <c r="I47" s="31"/>
    </row>
    <row r="48" spans="1:10"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ht="14.25" customHeight="1" x14ac:dyDescent="0.25"/>
    <row r="92" ht="14.25" customHeight="1" x14ac:dyDescent="0.25"/>
    <row r="93" ht="14.25" customHeight="1" x14ac:dyDescent="0.25"/>
  </sheetData>
  <mergeCells count="62">
    <mergeCell ref="G26:J26"/>
    <mergeCell ref="C26:F26"/>
    <mergeCell ref="C24:F24"/>
    <mergeCell ref="C25:F25"/>
    <mergeCell ref="G23:J23"/>
    <mergeCell ref="G24:J24"/>
    <mergeCell ref="G25:J25"/>
    <mergeCell ref="B39:C39"/>
    <mergeCell ref="D39:J39"/>
    <mergeCell ref="B35:J35"/>
    <mergeCell ref="B36:C36"/>
    <mergeCell ref="D36:J36"/>
    <mergeCell ref="B37:C37"/>
    <mergeCell ref="D37:J37"/>
    <mergeCell ref="B38:C38"/>
    <mergeCell ref="D38:E38"/>
    <mergeCell ref="F38:J38"/>
    <mergeCell ref="B33:C33"/>
    <mergeCell ref="D33:E33"/>
    <mergeCell ref="F33:G33"/>
    <mergeCell ref="I33:J33"/>
    <mergeCell ref="B34:C34"/>
    <mergeCell ref="D34:E34"/>
    <mergeCell ref="F34:G34"/>
    <mergeCell ref="I34:J34"/>
    <mergeCell ref="B32:C32"/>
    <mergeCell ref="D32:E32"/>
    <mergeCell ref="F32:G32"/>
    <mergeCell ref="I32:J32"/>
    <mergeCell ref="C21:F21"/>
    <mergeCell ref="G21:J21"/>
    <mergeCell ref="C22:F22"/>
    <mergeCell ref="G22:J22"/>
    <mergeCell ref="B27:J27"/>
    <mergeCell ref="B28:J29"/>
    <mergeCell ref="B30:J30"/>
    <mergeCell ref="B31:C31"/>
    <mergeCell ref="D31:E31"/>
    <mergeCell ref="F31:G31"/>
    <mergeCell ref="I31:J31"/>
    <mergeCell ref="C23:F23"/>
    <mergeCell ref="C20:F20"/>
    <mergeCell ref="G20:J20"/>
    <mergeCell ref="B8:C8"/>
    <mergeCell ref="E8:F8"/>
    <mergeCell ref="B10:J10"/>
    <mergeCell ref="B11:J12"/>
    <mergeCell ref="B14:J14"/>
    <mergeCell ref="B15:C15"/>
    <mergeCell ref="E15:F15"/>
    <mergeCell ref="B16:C16"/>
    <mergeCell ref="E16:F16"/>
    <mergeCell ref="B18:J18"/>
    <mergeCell ref="C19:F19"/>
    <mergeCell ref="G19:J19"/>
    <mergeCell ref="B7:C7"/>
    <mergeCell ref="E7:F7"/>
    <mergeCell ref="A1:D3"/>
    <mergeCell ref="E1:J3"/>
    <mergeCell ref="A4:J4"/>
    <mergeCell ref="B6:C6"/>
    <mergeCell ref="E6:F6"/>
  </mergeCells>
  <conditionalFormatting sqref="H32:H34">
    <cfRule type="cellIs" dxfId="4" priority="1" operator="between">
      <formula>21</formula>
      <formula>25</formula>
    </cfRule>
    <cfRule type="cellIs" dxfId="3" priority="2" operator="between">
      <formula>16</formula>
      <formula>20</formula>
    </cfRule>
    <cfRule type="cellIs" dxfId="2" priority="3" operator="between">
      <formula>11</formula>
      <formula>15</formula>
    </cfRule>
    <cfRule type="cellIs" dxfId="1" priority="4" operator="between">
      <formula>6</formula>
      <formula>10</formula>
    </cfRule>
    <cfRule type="cellIs" dxfId="0" priority="5" operator="between">
      <formula>1</formula>
      <formula>5</formula>
    </cfRule>
  </conditionalFormatting>
  <dataValidations count="1">
    <dataValidation type="list" allowBlank="1" showInputMessage="1" showErrorMessage="1" sqref="D38:E38" xr:uid="{DD8E0188-FC24-46E2-BE3A-F8C24318AB55}">
      <formula1>"Si,No"</formula1>
    </dataValidation>
  </dataValidations>
  <pageMargins left="0.75" right="0.75" top="1" bottom="1" header="0" footer="0"/>
  <pageSetup scale="47"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F030D-65CC-4025-8DED-89F5360EEFD3}">
  <dimension ref="A1:K48"/>
  <sheetViews>
    <sheetView showGridLines="0" tabSelected="1" view="pageBreakPreview" topLeftCell="B13" zoomScale="63" zoomScaleNormal="100" zoomScaleSheetLayoutView="118" workbookViewId="0">
      <selection activeCell="H13" sqref="H13"/>
    </sheetView>
  </sheetViews>
  <sheetFormatPr baseColWidth="10" defaultRowHeight="15" x14ac:dyDescent="0.25"/>
  <cols>
    <col min="1" max="1" width="2.5703125" customWidth="1"/>
    <col min="3" max="3" width="74" customWidth="1"/>
    <col min="4" max="4" width="13.42578125" customWidth="1"/>
    <col min="5" max="5" width="48.42578125" customWidth="1"/>
    <col min="6" max="6" width="49.42578125" customWidth="1"/>
    <col min="7" max="7" width="18.7109375" bestFit="1" customWidth="1"/>
    <col min="8" max="8" width="59.7109375" customWidth="1"/>
    <col min="9" max="9" width="23.140625" customWidth="1"/>
  </cols>
  <sheetData>
    <row r="1" spans="1:11" x14ac:dyDescent="0.25">
      <c r="A1" s="152"/>
      <c r="B1" s="153"/>
      <c r="C1" s="153"/>
      <c r="D1" s="154"/>
      <c r="E1" s="161" t="s">
        <v>120</v>
      </c>
      <c r="F1" s="162"/>
      <c r="G1" s="162"/>
      <c r="H1" s="162"/>
      <c r="I1" s="162"/>
      <c r="J1" s="162"/>
      <c r="K1" s="162"/>
    </row>
    <row r="2" spans="1:11" x14ac:dyDescent="0.25">
      <c r="A2" s="155"/>
      <c r="B2" s="156"/>
      <c r="C2" s="156"/>
      <c r="D2" s="157"/>
      <c r="E2" s="161"/>
      <c r="F2" s="162"/>
      <c r="G2" s="162"/>
      <c r="H2" s="162"/>
      <c r="I2" s="162"/>
      <c r="J2" s="162"/>
      <c r="K2" s="162"/>
    </row>
    <row r="3" spans="1:11" x14ac:dyDescent="0.25">
      <c r="A3" s="155"/>
      <c r="B3" s="156"/>
      <c r="C3" s="156"/>
      <c r="D3" s="157"/>
      <c r="E3" s="161"/>
      <c r="F3" s="162"/>
      <c r="G3" s="162"/>
      <c r="H3" s="162"/>
      <c r="I3" s="162"/>
      <c r="J3" s="162"/>
      <c r="K3" s="162"/>
    </row>
    <row r="4" spans="1:11" x14ac:dyDescent="0.25">
      <c r="A4" s="155"/>
      <c r="B4" s="156"/>
      <c r="C4" s="156"/>
      <c r="D4" s="157"/>
      <c r="E4" s="161"/>
      <c r="F4" s="162"/>
      <c r="G4" s="162"/>
      <c r="H4" s="162"/>
      <c r="I4" s="162"/>
      <c r="J4" s="162"/>
      <c r="K4" s="162"/>
    </row>
    <row r="5" spans="1:11" ht="15.75" thickBot="1" x14ac:dyDescent="0.3">
      <c r="A5" s="158"/>
      <c r="B5" s="159"/>
      <c r="C5" s="159"/>
      <c r="D5" s="160"/>
      <c r="E5" s="161"/>
      <c r="F5" s="162"/>
      <c r="G5" s="162"/>
      <c r="H5" s="162"/>
      <c r="I5" s="162"/>
      <c r="J5" s="162"/>
      <c r="K5" s="162"/>
    </row>
    <row r="6" spans="1:11" ht="15.75" thickBot="1" x14ac:dyDescent="0.3"/>
    <row r="7" spans="1:11" ht="20.25" thickBot="1" x14ac:dyDescent="0.3">
      <c r="B7" s="117" t="str">
        <f>+EstrategiaPruebas!A4</f>
        <v>Sprint 3</v>
      </c>
      <c r="C7" s="117"/>
      <c r="D7" s="117"/>
      <c r="E7" s="117"/>
      <c r="F7" s="117"/>
      <c r="G7" s="117"/>
      <c r="H7" s="117"/>
      <c r="I7" s="117"/>
      <c r="J7" s="117"/>
      <c r="K7" s="117"/>
    </row>
    <row r="8" spans="1:11" ht="12" customHeight="1" x14ac:dyDescent="0.3">
      <c r="A8" s="163"/>
      <c r="B8" s="163"/>
      <c r="C8" s="163"/>
      <c r="D8" s="163"/>
      <c r="E8" s="163"/>
      <c r="F8" s="163"/>
      <c r="G8" s="163"/>
      <c r="H8" s="163"/>
      <c r="I8" s="163"/>
      <c r="J8" s="163"/>
      <c r="K8" s="163"/>
    </row>
    <row r="9" spans="1:11" ht="33" x14ac:dyDescent="0.25">
      <c r="A9" s="151"/>
      <c r="B9" s="75" t="s">
        <v>60</v>
      </c>
      <c r="C9" s="75" t="s">
        <v>61</v>
      </c>
      <c r="D9" s="75" t="s">
        <v>62</v>
      </c>
      <c r="E9" s="75" t="s">
        <v>63</v>
      </c>
      <c r="F9" s="75" t="s">
        <v>64</v>
      </c>
      <c r="G9" s="75" t="s">
        <v>65</v>
      </c>
      <c r="H9" s="75" t="s">
        <v>66</v>
      </c>
      <c r="I9" s="75" t="s">
        <v>67</v>
      </c>
      <c r="J9" s="75" t="s">
        <v>68</v>
      </c>
      <c r="K9" s="75" t="s">
        <v>69</v>
      </c>
    </row>
    <row r="10" spans="1:11" ht="349.5" customHeight="1" x14ac:dyDescent="0.25">
      <c r="A10" s="151"/>
      <c r="B10" s="77" t="s">
        <v>153</v>
      </c>
      <c r="C10" s="77" t="s">
        <v>147</v>
      </c>
      <c r="D10" s="77" t="s">
        <v>136</v>
      </c>
      <c r="E10" s="77" t="s">
        <v>154</v>
      </c>
      <c r="F10" s="78" t="s">
        <v>155</v>
      </c>
      <c r="G10" s="79" t="s">
        <v>156</v>
      </c>
      <c r="H10" s="81" t="s">
        <v>271</v>
      </c>
      <c r="I10" s="79" t="s">
        <v>157</v>
      </c>
      <c r="J10" s="77" t="s">
        <v>108</v>
      </c>
      <c r="K10" s="80" t="s">
        <v>137</v>
      </c>
    </row>
    <row r="11" spans="1:11" s="84" customFormat="1" ht="261.75" customHeight="1" x14ac:dyDescent="0.25">
      <c r="A11" s="151"/>
      <c r="B11" s="77"/>
      <c r="C11" s="83"/>
      <c r="D11" s="83" t="s">
        <v>158</v>
      </c>
      <c r="E11" s="80" t="s">
        <v>166</v>
      </c>
      <c r="F11" s="79" t="s">
        <v>159</v>
      </c>
      <c r="G11" s="82" t="s">
        <v>160</v>
      </c>
      <c r="H11" s="85" t="s">
        <v>161</v>
      </c>
      <c r="I11" s="86" t="s">
        <v>162</v>
      </c>
      <c r="J11" s="89" t="s">
        <v>108</v>
      </c>
      <c r="K11" s="80" t="s">
        <v>137</v>
      </c>
    </row>
    <row r="12" spans="1:11" ht="229.5" customHeight="1" x14ac:dyDescent="0.25">
      <c r="A12" s="151"/>
      <c r="B12" s="77"/>
      <c r="C12" s="83"/>
      <c r="D12" s="83" t="s">
        <v>163</v>
      </c>
      <c r="E12" s="80" t="s">
        <v>165</v>
      </c>
      <c r="F12" s="79" t="s">
        <v>164</v>
      </c>
      <c r="G12" s="82" t="s">
        <v>167</v>
      </c>
      <c r="H12" s="85" t="s">
        <v>168</v>
      </c>
      <c r="I12" s="86" t="s">
        <v>169</v>
      </c>
      <c r="J12" s="89" t="s">
        <v>108</v>
      </c>
      <c r="K12" s="80" t="s">
        <v>137</v>
      </c>
    </row>
    <row r="13" spans="1:11" ht="409.5" customHeight="1" x14ac:dyDescent="0.25">
      <c r="A13" s="151"/>
      <c r="B13" s="77" t="s">
        <v>170</v>
      </c>
      <c r="C13" s="83" t="s">
        <v>171</v>
      </c>
      <c r="D13" s="83" t="s">
        <v>138</v>
      </c>
      <c r="E13" s="90" t="s">
        <v>267</v>
      </c>
      <c r="F13" s="79" t="s">
        <v>172</v>
      </c>
      <c r="G13" s="82" t="s">
        <v>173</v>
      </c>
      <c r="H13" s="85" t="s">
        <v>268</v>
      </c>
      <c r="I13" s="86" t="s">
        <v>174</v>
      </c>
      <c r="J13" s="89"/>
      <c r="K13" s="80" t="s">
        <v>137</v>
      </c>
    </row>
    <row r="14" spans="1:11" ht="381.75" customHeight="1" x14ac:dyDescent="0.25">
      <c r="A14" s="151"/>
      <c r="B14" s="77"/>
      <c r="C14" s="83"/>
      <c r="D14" s="83" t="s">
        <v>139</v>
      </c>
      <c r="E14" s="80" t="s">
        <v>175</v>
      </c>
      <c r="F14" s="79" t="s">
        <v>176</v>
      </c>
      <c r="G14" s="82" t="s">
        <v>177</v>
      </c>
      <c r="H14" s="85" t="s">
        <v>270</v>
      </c>
      <c r="I14" s="86" t="s">
        <v>269</v>
      </c>
      <c r="J14" s="89" t="s">
        <v>108</v>
      </c>
      <c r="K14" s="80" t="s">
        <v>137</v>
      </c>
    </row>
    <row r="15" spans="1:11" ht="286.5" customHeight="1" x14ac:dyDescent="0.25">
      <c r="A15" s="151"/>
      <c r="B15" s="77" t="s">
        <v>179</v>
      </c>
      <c r="C15" s="83" t="s">
        <v>178</v>
      </c>
      <c r="D15" s="83" t="s">
        <v>140</v>
      </c>
      <c r="E15" s="83" t="s">
        <v>180</v>
      </c>
      <c r="F15" s="79" t="s">
        <v>181</v>
      </c>
      <c r="G15" s="82" t="s">
        <v>182</v>
      </c>
      <c r="H15" s="85" t="s">
        <v>259</v>
      </c>
      <c r="I15" s="86" t="s">
        <v>183</v>
      </c>
      <c r="J15" s="89" t="s">
        <v>108</v>
      </c>
      <c r="K15" s="80" t="s">
        <v>137</v>
      </c>
    </row>
    <row r="16" spans="1:11" ht="392.25" customHeight="1" x14ac:dyDescent="0.25">
      <c r="A16" s="151"/>
      <c r="B16" s="77"/>
      <c r="C16" s="83"/>
      <c r="D16" s="83" t="s">
        <v>141</v>
      </c>
      <c r="E16" s="80" t="s">
        <v>261</v>
      </c>
      <c r="F16" s="79" t="s">
        <v>184</v>
      </c>
      <c r="G16" s="82" t="s">
        <v>185</v>
      </c>
      <c r="H16" s="85" t="s">
        <v>260</v>
      </c>
      <c r="I16" s="86" t="s">
        <v>186</v>
      </c>
      <c r="J16" s="89" t="s">
        <v>108</v>
      </c>
      <c r="K16" s="80" t="s">
        <v>137</v>
      </c>
    </row>
    <row r="17" spans="1:11" ht="373.5" customHeight="1" x14ac:dyDescent="0.25">
      <c r="A17" s="151"/>
      <c r="B17" s="77"/>
      <c r="C17" s="79"/>
      <c r="D17" s="83" t="s">
        <v>142</v>
      </c>
      <c r="E17" s="80" t="s">
        <v>187</v>
      </c>
      <c r="F17" s="79" t="s">
        <v>188</v>
      </c>
      <c r="G17" s="82" t="s">
        <v>182</v>
      </c>
      <c r="H17" s="85" t="s">
        <v>275</v>
      </c>
      <c r="I17" s="86" t="s">
        <v>264</v>
      </c>
      <c r="J17" s="89" t="s">
        <v>108</v>
      </c>
      <c r="K17" s="80" t="s">
        <v>137</v>
      </c>
    </row>
    <row r="18" spans="1:11" ht="409.5" customHeight="1" x14ac:dyDescent="0.25">
      <c r="A18" s="151"/>
      <c r="B18" s="77"/>
      <c r="C18" s="83"/>
      <c r="D18" s="83" t="s">
        <v>143</v>
      </c>
      <c r="E18" s="80" t="s">
        <v>265</v>
      </c>
      <c r="F18" s="79" t="s">
        <v>266</v>
      </c>
      <c r="G18" s="82" t="s">
        <v>189</v>
      </c>
      <c r="H18" s="85" t="s">
        <v>263</v>
      </c>
      <c r="I18" s="86" t="s">
        <v>262</v>
      </c>
      <c r="J18" s="97"/>
      <c r="K18" s="80" t="s">
        <v>137</v>
      </c>
    </row>
    <row r="19" spans="1:11" ht="409.5" customHeight="1" x14ac:dyDescent="0.25">
      <c r="A19" s="151"/>
      <c r="B19" s="77" t="s">
        <v>190</v>
      </c>
      <c r="C19" s="83" t="s">
        <v>150</v>
      </c>
      <c r="D19" s="83" t="s">
        <v>191</v>
      </c>
      <c r="E19" s="80" t="s">
        <v>201</v>
      </c>
      <c r="F19" s="79" t="s">
        <v>202</v>
      </c>
      <c r="G19" s="82" t="s">
        <v>182</v>
      </c>
      <c r="H19" s="85" t="s">
        <v>257</v>
      </c>
      <c r="I19" s="86" t="s">
        <v>203</v>
      </c>
      <c r="J19" s="97" t="s">
        <v>108</v>
      </c>
      <c r="K19" s="80" t="s">
        <v>137</v>
      </c>
    </row>
    <row r="20" spans="1:11" ht="409.5" customHeight="1" x14ac:dyDescent="0.25">
      <c r="A20" s="151"/>
      <c r="B20" s="77"/>
      <c r="C20" s="83"/>
      <c r="D20" s="83" t="s">
        <v>192</v>
      </c>
      <c r="E20" s="80" t="s">
        <v>204</v>
      </c>
      <c r="F20" s="79" t="s">
        <v>205</v>
      </c>
      <c r="G20" s="91" t="s">
        <v>206</v>
      </c>
      <c r="H20" s="85" t="s">
        <v>207</v>
      </c>
      <c r="I20" s="86" t="s">
        <v>208</v>
      </c>
      <c r="J20" s="97" t="s">
        <v>108</v>
      </c>
      <c r="K20" s="80" t="s">
        <v>137</v>
      </c>
    </row>
    <row r="21" spans="1:11" ht="409.5" customHeight="1" x14ac:dyDescent="0.25">
      <c r="A21" s="151"/>
      <c r="B21" s="77"/>
      <c r="C21" s="83"/>
      <c r="D21" s="83" t="s">
        <v>193</v>
      </c>
      <c r="E21" s="80" t="s">
        <v>209</v>
      </c>
      <c r="F21" s="79" t="s">
        <v>210</v>
      </c>
      <c r="G21" s="82" t="s">
        <v>211</v>
      </c>
      <c r="H21" s="85" t="s">
        <v>212</v>
      </c>
      <c r="I21" s="86" t="s">
        <v>213</v>
      </c>
      <c r="J21" s="89"/>
      <c r="K21" s="80" t="s">
        <v>137</v>
      </c>
    </row>
    <row r="22" spans="1:11" ht="409.5" customHeight="1" x14ac:dyDescent="0.25">
      <c r="A22" s="151"/>
      <c r="B22" s="77" t="s">
        <v>215</v>
      </c>
      <c r="C22" s="83" t="s">
        <v>214</v>
      </c>
      <c r="D22" s="83" t="s">
        <v>194</v>
      </c>
      <c r="E22" s="83" t="s">
        <v>216</v>
      </c>
      <c r="F22" s="79" t="s">
        <v>217</v>
      </c>
      <c r="G22" s="82" t="s">
        <v>218</v>
      </c>
      <c r="H22" s="85" t="s">
        <v>219</v>
      </c>
      <c r="I22" s="86" t="s">
        <v>220</v>
      </c>
      <c r="J22" s="89" t="s">
        <v>108</v>
      </c>
      <c r="K22" s="80" t="s">
        <v>137</v>
      </c>
    </row>
    <row r="23" spans="1:11" ht="409.5" customHeight="1" x14ac:dyDescent="0.25">
      <c r="A23" s="151"/>
      <c r="B23" s="77"/>
      <c r="C23" s="83"/>
      <c r="D23" s="83" t="s">
        <v>195</v>
      </c>
      <c r="E23" s="83" t="s">
        <v>221</v>
      </c>
      <c r="F23" s="79" t="s">
        <v>223</v>
      </c>
      <c r="G23" s="82" t="s">
        <v>222</v>
      </c>
      <c r="H23" s="85" t="s">
        <v>224</v>
      </c>
      <c r="I23" s="86" t="s">
        <v>225</v>
      </c>
      <c r="J23" s="89"/>
      <c r="K23" s="80" t="s">
        <v>137</v>
      </c>
    </row>
    <row r="24" spans="1:11" ht="409.5" customHeight="1" x14ac:dyDescent="0.25">
      <c r="A24" s="151"/>
      <c r="B24" s="77"/>
      <c r="C24" s="83"/>
      <c r="D24" s="83" t="s">
        <v>196</v>
      </c>
      <c r="E24" s="96" t="s">
        <v>226</v>
      </c>
      <c r="F24" s="79" t="s">
        <v>228</v>
      </c>
      <c r="G24" s="82" t="s">
        <v>227</v>
      </c>
      <c r="H24" s="85" t="s">
        <v>229</v>
      </c>
      <c r="I24" s="86" t="s">
        <v>230</v>
      </c>
      <c r="J24" s="89" t="s">
        <v>108</v>
      </c>
      <c r="K24" s="80" t="s">
        <v>137</v>
      </c>
    </row>
    <row r="25" spans="1:11" ht="409.5" customHeight="1" x14ac:dyDescent="0.25">
      <c r="A25" s="151"/>
      <c r="B25" s="77" t="s">
        <v>231</v>
      </c>
      <c r="C25" s="83" t="s">
        <v>152</v>
      </c>
      <c r="D25" s="83" t="s">
        <v>197</v>
      </c>
      <c r="E25" s="80" t="s">
        <v>233</v>
      </c>
      <c r="F25" s="79" t="s">
        <v>234</v>
      </c>
      <c r="G25" s="82" t="s">
        <v>235</v>
      </c>
      <c r="H25" s="85" t="s">
        <v>276</v>
      </c>
      <c r="I25" s="86" t="s">
        <v>236</v>
      </c>
      <c r="J25" s="89"/>
      <c r="K25" s="80" t="s">
        <v>137</v>
      </c>
    </row>
    <row r="26" spans="1:11" ht="409.5" customHeight="1" x14ac:dyDescent="0.25">
      <c r="A26" s="151"/>
      <c r="B26" s="77"/>
      <c r="C26" s="83"/>
      <c r="D26" s="83" t="s">
        <v>198</v>
      </c>
      <c r="E26" s="80" t="s">
        <v>237</v>
      </c>
      <c r="F26" s="79" t="s">
        <v>232</v>
      </c>
      <c r="G26" s="82" t="s">
        <v>238</v>
      </c>
      <c r="H26" s="85" t="s">
        <v>277</v>
      </c>
      <c r="I26" s="86" t="s">
        <v>272</v>
      </c>
      <c r="J26" s="89" t="s">
        <v>108</v>
      </c>
      <c r="K26" s="80" t="s">
        <v>137</v>
      </c>
    </row>
    <row r="27" spans="1:11" ht="409.5" customHeight="1" x14ac:dyDescent="0.25">
      <c r="A27" s="151"/>
      <c r="B27" s="77" t="s">
        <v>240</v>
      </c>
      <c r="C27" s="83" t="s">
        <v>239</v>
      </c>
      <c r="D27" s="83" t="s">
        <v>199</v>
      </c>
      <c r="E27" s="80" t="s">
        <v>241</v>
      </c>
      <c r="F27" s="79" t="s">
        <v>243</v>
      </c>
      <c r="G27" s="82" t="s">
        <v>242</v>
      </c>
      <c r="H27" s="85" t="s">
        <v>273</v>
      </c>
      <c r="I27" s="91" t="s">
        <v>244</v>
      </c>
      <c r="J27" s="89"/>
      <c r="K27" s="80" t="s">
        <v>137</v>
      </c>
    </row>
    <row r="28" spans="1:11" ht="409.5" customHeight="1" x14ac:dyDescent="0.25">
      <c r="A28" s="151"/>
      <c r="B28" s="77"/>
      <c r="C28" s="83"/>
      <c r="D28" s="83" t="s">
        <v>200</v>
      </c>
      <c r="E28" s="80" t="s">
        <v>245</v>
      </c>
      <c r="F28" s="79" t="s">
        <v>258</v>
      </c>
      <c r="G28" s="82" t="s">
        <v>246</v>
      </c>
      <c r="H28" s="85" t="s">
        <v>247</v>
      </c>
      <c r="I28" s="86" t="s">
        <v>248</v>
      </c>
      <c r="J28" s="89" t="s">
        <v>108</v>
      </c>
      <c r="K28" s="80" t="s">
        <v>137</v>
      </c>
    </row>
    <row r="29" spans="1:11" x14ac:dyDescent="0.25">
      <c r="A29" s="151"/>
      <c r="B29" s="76"/>
      <c r="C29" s="76"/>
      <c r="D29" s="76"/>
      <c r="E29" s="76"/>
      <c r="F29" s="76"/>
      <c r="G29" s="76"/>
      <c r="H29" s="76"/>
      <c r="I29" s="76"/>
      <c r="J29" s="76"/>
      <c r="K29" s="76"/>
    </row>
    <row r="30" spans="1:11" x14ac:dyDescent="0.25">
      <c r="A30" s="151"/>
      <c r="B30" s="76"/>
      <c r="C30" s="76"/>
      <c r="D30" s="76"/>
      <c r="E30" s="76"/>
      <c r="F30" s="76"/>
      <c r="G30" s="76"/>
      <c r="H30" s="76"/>
      <c r="I30" s="76"/>
      <c r="J30" s="76"/>
      <c r="K30" s="76"/>
    </row>
    <row r="31" spans="1:11" x14ac:dyDescent="0.25">
      <c r="A31" s="151"/>
      <c r="B31" s="76"/>
      <c r="C31" s="76"/>
      <c r="D31" s="76"/>
      <c r="E31" s="76"/>
      <c r="F31" s="76"/>
      <c r="G31" s="76"/>
      <c r="H31" s="76"/>
      <c r="I31" s="76"/>
      <c r="J31" s="76"/>
      <c r="K31" s="76"/>
    </row>
    <row r="32" spans="1:11" x14ac:dyDescent="0.25">
      <c r="A32" s="151"/>
      <c r="B32" s="76"/>
      <c r="C32" s="76"/>
      <c r="D32" s="76"/>
      <c r="E32" s="76"/>
      <c r="F32" s="76"/>
      <c r="G32" s="76"/>
      <c r="H32" s="76"/>
      <c r="I32" s="76"/>
      <c r="J32" s="76"/>
      <c r="K32" s="76"/>
    </row>
    <row r="33" spans="1:11" x14ac:dyDescent="0.25">
      <c r="A33" s="151"/>
      <c r="B33" s="76"/>
      <c r="C33" s="76"/>
      <c r="D33" s="76"/>
      <c r="E33" s="76"/>
      <c r="F33" s="76"/>
      <c r="G33" s="76"/>
      <c r="H33" s="76"/>
      <c r="I33" s="76"/>
      <c r="J33" s="76"/>
      <c r="K33" s="76"/>
    </row>
    <row r="34" spans="1:11" x14ac:dyDescent="0.25">
      <c r="A34" s="151"/>
      <c r="B34" s="76"/>
      <c r="C34" s="76"/>
      <c r="D34" s="76"/>
      <c r="E34" s="76"/>
      <c r="F34" s="76"/>
      <c r="G34" s="76"/>
      <c r="H34" s="76"/>
      <c r="I34" s="76"/>
      <c r="J34" s="76"/>
      <c r="K34" s="76"/>
    </row>
    <row r="35" spans="1:11" x14ac:dyDescent="0.25">
      <c r="A35" s="151"/>
      <c r="B35" s="76"/>
      <c r="C35" s="76"/>
      <c r="D35" s="76"/>
      <c r="E35" s="76"/>
      <c r="F35" s="76"/>
      <c r="G35" s="76"/>
      <c r="H35" s="76"/>
      <c r="I35" s="76"/>
      <c r="J35" s="76"/>
      <c r="K35" s="76"/>
    </row>
    <row r="36" spans="1:11" x14ac:dyDescent="0.25">
      <c r="A36" s="151"/>
      <c r="B36" s="76"/>
      <c r="C36" s="76"/>
      <c r="D36" s="76"/>
      <c r="E36" s="76"/>
      <c r="F36" s="76"/>
      <c r="G36" s="76"/>
      <c r="H36" s="76"/>
      <c r="I36" s="76"/>
      <c r="J36" s="76"/>
      <c r="K36" s="76"/>
    </row>
    <row r="37" spans="1:11" x14ac:dyDescent="0.25">
      <c r="A37" s="151"/>
      <c r="B37" s="76"/>
      <c r="C37" s="76"/>
      <c r="D37" s="76"/>
      <c r="E37" s="76"/>
      <c r="F37" s="76"/>
      <c r="G37" s="76"/>
      <c r="H37" s="76"/>
      <c r="I37" s="76"/>
      <c r="J37" s="76"/>
      <c r="K37" s="76"/>
    </row>
    <row r="38" spans="1:11" x14ac:dyDescent="0.25">
      <c r="A38" s="151"/>
      <c r="B38" s="76"/>
      <c r="C38" s="76"/>
      <c r="D38" s="76"/>
      <c r="E38" s="76"/>
      <c r="F38" s="76"/>
      <c r="G38" s="76"/>
      <c r="H38" s="76"/>
      <c r="I38" s="76"/>
      <c r="J38" s="76"/>
      <c r="K38" s="76"/>
    </row>
    <row r="39" spans="1:11" x14ac:dyDescent="0.25">
      <c r="A39" s="151"/>
      <c r="B39" s="76"/>
      <c r="C39" s="76"/>
      <c r="D39" s="76"/>
      <c r="E39" s="76"/>
      <c r="F39" s="76"/>
      <c r="G39" s="76"/>
      <c r="H39" s="76"/>
      <c r="I39" s="76"/>
      <c r="J39" s="76"/>
      <c r="K39" s="76"/>
    </row>
    <row r="40" spans="1:11" x14ac:dyDescent="0.25">
      <c r="A40" s="151"/>
      <c r="B40" s="76"/>
      <c r="C40" s="76"/>
      <c r="D40" s="76"/>
      <c r="E40" s="76"/>
      <c r="F40" s="76"/>
      <c r="G40" s="76"/>
      <c r="H40" s="76"/>
      <c r="I40" s="76"/>
      <c r="J40" s="76"/>
      <c r="K40" s="76"/>
    </row>
    <row r="41" spans="1:11" x14ac:dyDescent="0.25">
      <c r="A41" s="151"/>
      <c r="B41" s="76"/>
      <c r="C41" s="76"/>
      <c r="D41" s="76"/>
      <c r="E41" s="76"/>
      <c r="F41" s="76"/>
      <c r="G41" s="76"/>
      <c r="H41" s="76"/>
      <c r="I41" s="76"/>
      <c r="J41" s="76"/>
      <c r="K41" s="76"/>
    </row>
    <row r="42" spans="1:11" x14ac:dyDescent="0.25">
      <c r="A42" s="151"/>
      <c r="B42" s="76"/>
      <c r="C42" s="76"/>
      <c r="D42" s="76"/>
      <c r="E42" s="76"/>
      <c r="F42" s="76"/>
      <c r="G42" s="76"/>
      <c r="H42" s="76"/>
      <c r="I42" s="76"/>
      <c r="J42" s="76"/>
      <c r="K42" s="76"/>
    </row>
    <row r="43" spans="1:11" x14ac:dyDescent="0.25">
      <c r="A43" s="151"/>
      <c r="B43" s="76"/>
      <c r="C43" s="76"/>
      <c r="D43" s="76"/>
      <c r="E43" s="76"/>
      <c r="F43" s="76"/>
      <c r="G43" s="76"/>
      <c r="H43" s="76"/>
      <c r="I43" s="76"/>
      <c r="J43" s="76"/>
      <c r="K43" s="76"/>
    </row>
    <row r="44" spans="1:11" x14ac:dyDescent="0.25">
      <c r="A44" s="151"/>
      <c r="B44" s="76"/>
      <c r="C44" s="76"/>
      <c r="D44" s="76"/>
      <c r="E44" s="76"/>
      <c r="F44" s="76"/>
      <c r="G44" s="76"/>
      <c r="H44" s="76"/>
      <c r="I44" s="76"/>
      <c r="J44" s="76"/>
      <c r="K44" s="76"/>
    </row>
    <row r="45" spans="1:11" x14ac:dyDescent="0.25">
      <c r="A45" s="151"/>
      <c r="B45" s="76"/>
      <c r="C45" s="76"/>
      <c r="D45" s="76"/>
      <c r="E45" s="76"/>
      <c r="F45" s="76"/>
      <c r="G45" s="76"/>
      <c r="H45" s="76"/>
      <c r="I45" s="76"/>
      <c r="J45" s="76"/>
      <c r="K45" s="76"/>
    </row>
    <row r="46" spans="1:11" x14ac:dyDescent="0.25">
      <c r="A46" s="151"/>
      <c r="B46" s="76"/>
      <c r="C46" s="76"/>
      <c r="D46" s="76"/>
      <c r="E46" s="76"/>
      <c r="F46" s="76"/>
      <c r="G46" s="76"/>
      <c r="H46" s="76"/>
      <c r="I46" s="76"/>
      <c r="J46" s="76"/>
      <c r="K46" s="76"/>
    </row>
    <row r="47" spans="1:11" x14ac:dyDescent="0.25">
      <c r="A47" s="151"/>
      <c r="B47" s="76"/>
      <c r="C47" s="76"/>
      <c r="D47" s="76"/>
      <c r="E47" s="76"/>
      <c r="F47" s="76"/>
      <c r="G47" s="76"/>
      <c r="H47" s="76"/>
      <c r="I47" s="76"/>
      <c r="J47" s="76"/>
      <c r="K47" s="76"/>
    </row>
    <row r="48" spans="1:11" x14ac:dyDescent="0.25">
      <c r="A48" s="151"/>
    </row>
  </sheetData>
  <mergeCells count="5">
    <mergeCell ref="A9:A48"/>
    <mergeCell ref="A1:D5"/>
    <mergeCell ref="E1:K5"/>
    <mergeCell ref="A8:K8"/>
    <mergeCell ref="B7:K7"/>
  </mergeCells>
  <phoneticPr fontId="25" type="noConversion"/>
  <dataValidations count="1">
    <dataValidation type="list" allowBlank="1" showInputMessage="1" showErrorMessage="1" sqref="J10:J47" xr:uid="{DF51A4B4-74EB-43EA-8E2D-763A79627260}">
      <formula1>Resultado</formula1>
    </dataValidation>
  </dataValidations>
  <pageMargins left="0.7" right="0.7" top="0.75" bottom="0.75" header="0.3" footer="0.3"/>
  <pageSetup scale="72"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93E0-6CFC-4E24-9C46-CD0588A15814}">
  <sheetPr>
    <pageSetUpPr fitToPage="1"/>
  </sheetPr>
  <dimension ref="A1:L16"/>
  <sheetViews>
    <sheetView showGridLines="0" zoomScale="110" workbookViewId="0">
      <selection activeCell="C12" sqref="C12:L12"/>
    </sheetView>
  </sheetViews>
  <sheetFormatPr baseColWidth="10" defaultColWidth="11.42578125" defaultRowHeight="16.5" x14ac:dyDescent="0.35"/>
  <cols>
    <col min="1" max="1" width="1.85546875" style="32" customWidth="1"/>
    <col min="2" max="2" width="15.42578125" style="32" customWidth="1"/>
    <col min="3" max="10" width="7.7109375" style="32" customWidth="1"/>
    <col min="11" max="11" width="6" style="32" customWidth="1"/>
    <col min="12" max="12" width="5.42578125" style="32" customWidth="1"/>
    <col min="13" max="16384" width="11.42578125" style="32"/>
  </cols>
  <sheetData>
    <row r="1" spans="1:12" ht="17.25" customHeight="1" x14ac:dyDescent="0.35">
      <c r="A1" s="165"/>
      <c r="B1" s="165"/>
      <c r="C1" s="165"/>
      <c r="D1" s="165"/>
      <c r="E1" s="168" t="s">
        <v>70</v>
      </c>
      <c r="F1" s="168"/>
      <c r="G1" s="168"/>
      <c r="H1" s="168"/>
      <c r="I1" s="168"/>
      <c r="J1" s="168"/>
      <c r="K1" s="168"/>
      <c r="L1" s="168"/>
    </row>
    <row r="2" spans="1:12" ht="17.25" customHeight="1" x14ac:dyDescent="0.35">
      <c r="A2" s="166"/>
      <c r="B2" s="166"/>
      <c r="C2" s="166"/>
      <c r="D2" s="166"/>
      <c r="E2" s="169"/>
      <c r="F2" s="169"/>
      <c r="G2" s="169"/>
      <c r="H2" s="169"/>
      <c r="I2" s="169"/>
      <c r="J2" s="169"/>
      <c r="K2" s="169"/>
      <c r="L2" s="169"/>
    </row>
    <row r="3" spans="1:12" ht="17.25" customHeight="1" thickBot="1" x14ac:dyDescent="0.4">
      <c r="A3" s="167"/>
      <c r="B3" s="167"/>
      <c r="C3" s="167"/>
      <c r="D3" s="167"/>
      <c r="E3" s="170"/>
      <c r="F3" s="170"/>
      <c r="G3" s="170"/>
      <c r="H3" s="170"/>
      <c r="I3" s="170"/>
      <c r="J3" s="170"/>
      <c r="K3" s="170"/>
      <c r="L3" s="170"/>
    </row>
    <row r="4" spans="1:12" ht="19.5" customHeight="1" thickBot="1" x14ac:dyDescent="0.4">
      <c r="A4" s="171" t="str">
        <f>+EstrategiaPruebas!A4</f>
        <v>Sprint 3</v>
      </c>
      <c r="B4" s="172"/>
      <c r="C4" s="172"/>
      <c r="D4" s="172"/>
      <c r="E4" s="172"/>
      <c r="F4" s="172"/>
      <c r="G4" s="172"/>
      <c r="H4" s="172"/>
      <c r="I4" s="172"/>
      <c r="J4" s="172"/>
      <c r="K4" s="172"/>
      <c r="L4" s="173"/>
    </row>
    <row r="5" spans="1:12" ht="9" customHeight="1" x14ac:dyDescent="0.35">
      <c r="A5" s="174"/>
      <c r="B5" s="174"/>
      <c r="C5" s="174"/>
      <c r="D5" s="174"/>
      <c r="E5" s="174"/>
      <c r="F5" s="174"/>
      <c r="G5" s="174"/>
      <c r="H5" s="174"/>
      <c r="I5" s="174"/>
      <c r="J5" s="174"/>
      <c r="K5" s="174"/>
      <c r="L5" s="174"/>
    </row>
    <row r="6" spans="1:12" s="33" customFormat="1" ht="12.75" customHeight="1" x14ac:dyDescent="0.3">
      <c r="A6" s="175"/>
      <c r="B6" s="176" t="s">
        <v>71</v>
      </c>
      <c r="C6" s="176" t="s">
        <v>72</v>
      </c>
      <c r="D6" s="176"/>
      <c r="E6" s="176" t="s">
        <v>73</v>
      </c>
      <c r="F6" s="176"/>
      <c r="G6" s="176" t="s">
        <v>74</v>
      </c>
      <c r="H6" s="176"/>
      <c r="I6" s="176" t="s">
        <v>75</v>
      </c>
      <c r="J6" s="176"/>
      <c r="K6" s="176" t="s">
        <v>76</v>
      </c>
      <c r="L6" s="176"/>
    </row>
    <row r="7" spans="1:12" s="33" customFormat="1" ht="26.25" customHeight="1" x14ac:dyDescent="0.3">
      <c r="A7" s="175"/>
      <c r="B7" s="176"/>
      <c r="C7" s="176"/>
      <c r="D7" s="176"/>
      <c r="E7" s="176"/>
      <c r="F7" s="176"/>
      <c r="G7" s="176"/>
      <c r="H7" s="176"/>
      <c r="I7" s="176"/>
      <c r="J7" s="176"/>
      <c r="K7" s="176"/>
      <c r="L7" s="176"/>
    </row>
    <row r="8" spans="1:12" s="33" customFormat="1" ht="12" customHeight="1" x14ac:dyDescent="0.3">
      <c r="A8" s="175"/>
      <c r="B8" s="34">
        <f>+COUNTA(#REF!)</f>
        <v>1</v>
      </c>
      <c r="C8" s="34">
        <f>+E8+G8+I8</f>
        <v>13</v>
      </c>
      <c r="D8" s="35">
        <f>+IF(B8&gt;0,C8/B8,"")</f>
        <v>13</v>
      </c>
      <c r="E8" s="34">
        <f>COUNTIF(DiseñoEjecución!$J$10:$J$497,"Pasó")</f>
        <v>13</v>
      </c>
      <c r="F8" s="35">
        <f>+IF(B8&gt;0,E8/B8,"")</f>
        <v>13</v>
      </c>
      <c r="G8" s="34">
        <f>COUNTIF(DiseñoEjecución!$J$10:$J$497,"Falló")</f>
        <v>0</v>
      </c>
      <c r="H8" s="35">
        <f>+IF(B8&gt;0,G8/B8,"")</f>
        <v>0</v>
      </c>
      <c r="I8" s="34">
        <f>COUNTIF(DiseñoEjecución!$J$10:$J$497,"No aplica")</f>
        <v>0</v>
      </c>
      <c r="J8" s="35">
        <f>+IF(B8&gt;0,I8/B8,"")</f>
        <v>0</v>
      </c>
      <c r="K8" s="177">
        <v>0</v>
      </c>
      <c r="L8" s="177"/>
    </row>
    <row r="9" spans="1:12" ht="12.75" customHeight="1" x14ac:dyDescent="0.35">
      <c r="A9" s="175"/>
      <c r="B9" s="36">
        <f>SUM(B8:B8)</f>
        <v>1</v>
      </c>
      <c r="C9" s="36">
        <f>SUM(C8:C8)</f>
        <v>13</v>
      </c>
      <c r="D9" s="37">
        <f>IFERROR((C9/$B$9),0)</f>
        <v>13</v>
      </c>
      <c r="E9" s="36">
        <f>SUM(E8:E8)</f>
        <v>13</v>
      </c>
      <c r="F9" s="37">
        <f>IFERROR((E9/$B$9),0)</f>
        <v>13</v>
      </c>
      <c r="G9" s="36">
        <f>SUM(G8:G8)</f>
        <v>0</v>
      </c>
      <c r="H9" s="37">
        <f>IFERROR((G9/$B$9),0)</f>
        <v>0</v>
      </c>
      <c r="I9" s="36">
        <f>SUM(I8:I8)</f>
        <v>0</v>
      </c>
      <c r="J9" s="37">
        <f>IFERROR((I9/$B$9),0)</f>
        <v>0</v>
      </c>
      <c r="K9" s="178">
        <f>SUM(K8:L8)</f>
        <v>0</v>
      </c>
      <c r="L9" s="179"/>
    </row>
    <row r="10" spans="1:12" x14ac:dyDescent="0.35">
      <c r="A10" s="175"/>
      <c r="H10" s="38"/>
    </row>
    <row r="11" spans="1:12" ht="13.5" customHeight="1" x14ac:dyDescent="0.35">
      <c r="A11" s="175"/>
      <c r="B11" s="180" t="s">
        <v>77</v>
      </c>
      <c r="C11" s="180"/>
      <c r="D11" s="180"/>
      <c r="E11" s="180"/>
      <c r="F11" s="180"/>
      <c r="G11" s="180"/>
      <c r="H11" s="180"/>
      <c r="I11" s="180"/>
      <c r="J11" s="180"/>
      <c r="K11" s="180"/>
      <c r="L11" s="180"/>
    </row>
    <row r="12" spans="1:12" x14ac:dyDescent="0.35">
      <c r="A12" s="175"/>
      <c r="B12" s="39" t="s">
        <v>78</v>
      </c>
      <c r="C12" s="164"/>
      <c r="D12" s="164"/>
      <c r="E12" s="164"/>
      <c r="F12" s="164"/>
      <c r="G12" s="164"/>
      <c r="H12" s="164"/>
      <c r="I12" s="164"/>
      <c r="J12" s="164"/>
      <c r="K12" s="164"/>
      <c r="L12" s="164"/>
    </row>
    <row r="13" spans="1:12" x14ac:dyDescent="0.35">
      <c r="A13" s="175"/>
      <c r="B13" s="39" t="s">
        <v>79</v>
      </c>
      <c r="C13" s="164"/>
      <c r="D13" s="164"/>
      <c r="E13" s="164"/>
      <c r="F13" s="164"/>
      <c r="G13" s="164"/>
      <c r="H13" s="164"/>
      <c r="I13" s="164"/>
      <c r="J13" s="164"/>
      <c r="K13" s="164"/>
      <c r="L13" s="164"/>
    </row>
    <row r="14" spans="1:12" x14ac:dyDescent="0.35">
      <c r="A14" s="175"/>
      <c r="B14" s="39" t="s">
        <v>80</v>
      </c>
      <c r="C14" s="164"/>
      <c r="D14" s="164"/>
      <c r="E14" s="164"/>
      <c r="F14" s="164"/>
      <c r="G14" s="164"/>
      <c r="H14" s="164"/>
      <c r="I14" s="164"/>
      <c r="J14" s="164"/>
      <c r="K14" s="164"/>
      <c r="L14" s="164"/>
    </row>
    <row r="15" spans="1:12" x14ac:dyDescent="0.35">
      <c r="A15" s="175"/>
      <c r="B15" s="39" t="s">
        <v>81</v>
      </c>
      <c r="C15" s="164"/>
      <c r="D15" s="164"/>
      <c r="E15" s="164"/>
      <c r="F15" s="164"/>
      <c r="G15" s="164"/>
      <c r="H15" s="164"/>
      <c r="I15" s="164"/>
      <c r="J15" s="164"/>
      <c r="K15" s="164"/>
      <c r="L15" s="164"/>
    </row>
    <row r="16" spans="1:12" s="40" customFormat="1" x14ac:dyDescent="0.35">
      <c r="A16" s="175"/>
    </row>
  </sheetData>
  <sheetProtection insertRows="0" deleteRows="0"/>
  <mergeCells count="18">
    <mergeCell ref="B11:L11"/>
    <mergeCell ref="C12:L12"/>
    <mergeCell ref="C13:L13"/>
    <mergeCell ref="A1:D3"/>
    <mergeCell ref="E1:L3"/>
    <mergeCell ref="A4:L4"/>
    <mergeCell ref="A5:L5"/>
    <mergeCell ref="A6:A16"/>
    <mergeCell ref="B6:B7"/>
    <mergeCell ref="C6:D7"/>
    <mergeCell ref="E6:F7"/>
    <mergeCell ref="G6:H7"/>
    <mergeCell ref="I6:J7"/>
    <mergeCell ref="C14:L14"/>
    <mergeCell ref="C15:L15"/>
    <mergeCell ref="K6:L7"/>
    <mergeCell ref="K8:L8"/>
    <mergeCell ref="K9:L9"/>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9D3E-A4B4-48D9-8C44-F172ABE502BC}">
  <sheetPr>
    <pageSetUpPr fitToPage="1"/>
  </sheetPr>
  <dimension ref="A1:L68"/>
  <sheetViews>
    <sheetView showGridLines="0" showWhiteSpace="0" view="pageBreakPreview" topLeftCell="A23" zoomScaleNormal="100" zoomScaleSheetLayoutView="100" workbookViewId="0">
      <selection activeCell="E49" sqref="E49"/>
    </sheetView>
  </sheetViews>
  <sheetFormatPr baseColWidth="10" defaultColWidth="11.42578125" defaultRowHeight="16.5" x14ac:dyDescent="0.35"/>
  <cols>
    <col min="1" max="1" width="2.7109375" style="43" customWidth="1"/>
    <col min="2" max="3" width="13.5703125" style="43" customWidth="1"/>
    <col min="4" max="4" width="3.85546875" style="43" customWidth="1"/>
    <col min="5" max="5" width="38" style="43" customWidth="1"/>
    <col min="6" max="6" width="12.28515625" style="43" customWidth="1"/>
    <col min="7" max="7" width="3.42578125" style="43" customWidth="1"/>
    <col min="8" max="8" width="12.7109375" style="43" customWidth="1"/>
    <col min="9" max="9" width="59.85546875" style="43" customWidth="1"/>
    <col min="10" max="10" width="1.42578125" style="43" hidden="1" customWidth="1"/>
    <col min="11" max="16384" width="11.42578125" style="43"/>
  </cols>
  <sheetData>
    <row r="1" spans="1:9" ht="23.25" customHeight="1" x14ac:dyDescent="0.35">
      <c r="A1" s="41"/>
      <c r="B1" s="42"/>
      <c r="C1" s="42"/>
      <c r="D1" s="182" t="s">
        <v>82</v>
      </c>
      <c r="E1" s="182"/>
      <c r="F1" s="182"/>
      <c r="G1" s="182"/>
      <c r="H1" s="182"/>
      <c r="I1" s="182"/>
    </row>
    <row r="2" spans="1:9" ht="23.25" customHeight="1" x14ac:dyDescent="0.35">
      <c r="A2" s="44"/>
      <c r="D2" s="183"/>
      <c r="E2" s="183"/>
      <c r="F2" s="183"/>
      <c r="G2" s="183"/>
      <c r="H2" s="183"/>
      <c r="I2" s="183"/>
    </row>
    <row r="3" spans="1:9" ht="23.25" customHeight="1" thickBot="1" x14ac:dyDescent="0.4">
      <c r="A3" s="45"/>
      <c r="B3" s="46"/>
      <c r="C3" s="46"/>
      <c r="D3" s="184"/>
      <c r="E3" s="184"/>
      <c r="F3" s="184"/>
      <c r="G3" s="184"/>
      <c r="H3" s="184"/>
      <c r="I3" s="184"/>
    </row>
    <row r="4" spans="1:9" ht="21.75" customHeight="1" thickBot="1" x14ac:dyDescent="0.4">
      <c r="A4" s="171" t="str">
        <f>+EstrategiaPruebas!A4</f>
        <v>Sprint 3</v>
      </c>
      <c r="B4" s="172"/>
      <c r="C4" s="172"/>
      <c r="D4" s="172"/>
      <c r="E4" s="172"/>
      <c r="F4" s="172"/>
      <c r="G4" s="172"/>
      <c r="H4" s="172"/>
      <c r="I4" s="173"/>
    </row>
    <row r="5" spans="1:9" ht="19.5" x14ac:dyDescent="0.35">
      <c r="A5" s="185"/>
      <c r="B5" s="187" t="s">
        <v>83</v>
      </c>
      <c r="C5" s="187"/>
      <c r="D5" s="187"/>
      <c r="E5" s="187"/>
      <c r="F5" s="187"/>
      <c r="G5" s="187"/>
      <c r="H5" s="187"/>
      <c r="I5" s="187"/>
    </row>
    <row r="6" spans="1:9" x14ac:dyDescent="0.35">
      <c r="A6" s="186"/>
      <c r="B6" s="188" t="s">
        <v>33</v>
      </c>
      <c r="C6" s="188"/>
      <c r="D6" s="189" t="str">
        <f>+EstrategiaPruebas!E6</f>
        <v>Area People Qvision</v>
      </c>
      <c r="E6" s="189"/>
      <c r="F6" s="47"/>
      <c r="G6" s="190" t="s">
        <v>34</v>
      </c>
      <c r="H6" s="191"/>
      <c r="I6" s="48">
        <f>+EstrategiaPruebas!J6</f>
        <v>45377</v>
      </c>
    </row>
    <row r="7" spans="1:9" x14ac:dyDescent="0.35">
      <c r="A7" s="186"/>
      <c r="B7" s="188" t="s">
        <v>35</v>
      </c>
      <c r="C7" s="188"/>
      <c r="D7" s="189" t="str">
        <f>+EstrategiaPruebas!E7</f>
        <v>ERP  Mvp Odoo</v>
      </c>
      <c r="E7" s="189"/>
      <c r="F7" s="47"/>
      <c r="G7" s="190" t="s">
        <v>36</v>
      </c>
      <c r="H7" s="191"/>
      <c r="I7" s="48">
        <f>+EstrategiaPruebas!J7</f>
        <v>45385</v>
      </c>
    </row>
    <row r="8" spans="1:9" x14ac:dyDescent="0.35">
      <c r="A8" s="186"/>
      <c r="B8" s="188" t="s">
        <v>37</v>
      </c>
      <c r="C8" s="188"/>
      <c r="D8" s="189" t="str">
        <f>+EstrategiaPruebas!E8</f>
        <v>MVP 1</v>
      </c>
      <c r="E8" s="189"/>
      <c r="F8" s="47"/>
      <c r="G8" s="190" t="s">
        <v>38</v>
      </c>
      <c r="H8" s="191"/>
      <c r="I8" s="49">
        <f>+EstrategiaPruebas!J8</f>
        <v>8</v>
      </c>
    </row>
    <row r="9" spans="1:9" x14ac:dyDescent="0.35">
      <c r="A9" s="186"/>
      <c r="B9" s="188" t="s">
        <v>84</v>
      </c>
      <c r="C9" s="188"/>
      <c r="D9" s="192" t="s">
        <v>85</v>
      </c>
      <c r="E9" s="192"/>
      <c r="F9" s="47"/>
      <c r="G9" s="47"/>
      <c r="H9" s="50"/>
      <c r="I9" s="51"/>
    </row>
    <row r="10" spans="1:9" x14ac:dyDescent="0.35">
      <c r="A10" s="186"/>
      <c r="B10" s="52"/>
      <c r="C10" s="53"/>
      <c r="D10" s="54"/>
      <c r="E10" s="55"/>
      <c r="F10" s="55"/>
      <c r="G10" s="55"/>
      <c r="H10" s="55"/>
      <c r="I10" s="55"/>
    </row>
    <row r="11" spans="1:9" ht="14.25" customHeight="1" x14ac:dyDescent="0.35">
      <c r="A11" s="186"/>
      <c r="B11" s="181" t="s">
        <v>40</v>
      </c>
      <c r="C11" s="181"/>
      <c r="D11" s="181"/>
      <c r="E11" s="181"/>
      <c r="F11" s="181"/>
      <c r="G11" s="181"/>
      <c r="H11" s="181"/>
      <c r="I11" s="181"/>
    </row>
    <row r="12" spans="1:9" ht="18" customHeight="1" x14ac:dyDescent="0.35">
      <c r="A12" s="186"/>
      <c r="B12" s="188" t="s">
        <v>41</v>
      </c>
      <c r="C12" s="188"/>
      <c r="D12" s="193" t="str">
        <f>+EstrategiaPruebas!E15</f>
        <v>Juan Pablo Julio Niño</v>
      </c>
      <c r="E12" s="193"/>
      <c r="F12" s="194" t="s">
        <v>42</v>
      </c>
      <c r="G12" s="195"/>
      <c r="H12" s="193" t="str">
        <f>+EstrategiaPruebas!J15</f>
        <v>Amanda Espinoza</v>
      </c>
      <c r="I12" s="193"/>
    </row>
    <row r="13" spans="1:9" ht="15" customHeight="1" x14ac:dyDescent="0.35">
      <c r="A13" s="186"/>
      <c r="B13" s="188" t="s">
        <v>43</v>
      </c>
      <c r="C13" s="188"/>
      <c r="D13" s="193" t="str">
        <f>+EstrategiaPruebas!E16</f>
        <v>Rosa Maria Quilindo Ledezma</v>
      </c>
      <c r="E13" s="193"/>
      <c r="F13" s="194" t="s">
        <v>44</v>
      </c>
      <c r="G13" s="195"/>
      <c r="H13" s="193" t="str">
        <f>+EstrategiaPruebas!J16</f>
        <v>Tizziano Perea</v>
      </c>
      <c r="I13" s="193"/>
    </row>
    <row r="14" spans="1:9" ht="15" customHeight="1" x14ac:dyDescent="0.35">
      <c r="A14" s="186"/>
      <c r="B14" s="57"/>
      <c r="C14" s="57"/>
      <c r="D14" s="58"/>
      <c r="E14" s="58"/>
      <c r="F14" s="58"/>
      <c r="G14" s="58"/>
      <c r="H14" s="59"/>
      <c r="I14" s="58"/>
    </row>
    <row r="15" spans="1:9" ht="15" customHeight="1" x14ac:dyDescent="0.35">
      <c r="A15" s="186"/>
      <c r="B15" s="196" t="s">
        <v>45</v>
      </c>
      <c r="C15" s="196"/>
      <c r="D15" s="196"/>
      <c r="E15" s="196"/>
      <c r="F15" s="196"/>
      <c r="G15" s="196"/>
      <c r="H15" s="196"/>
      <c r="I15" s="196"/>
    </row>
    <row r="16" spans="1:9" ht="15" customHeight="1" x14ac:dyDescent="0.35">
      <c r="A16" s="186"/>
      <c r="B16" s="60" t="s">
        <v>46</v>
      </c>
      <c r="C16" s="196" t="s">
        <v>47</v>
      </c>
      <c r="D16" s="196"/>
      <c r="E16" s="196"/>
      <c r="F16" s="196" t="s">
        <v>48</v>
      </c>
      <c r="G16" s="196"/>
      <c r="H16" s="196"/>
      <c r="I16" s="196"/>
    </row>
    <row r="17" spans="1:12" ht="61.5" customHeight="1" x14ac:dyDescent="0.35">
      <c r="A17" s="186"/>
      <c r="B17" s="26">
        <v>2</v>
      </c>
      <c r="C17" s="118" t="s">
        <v>147</v>
      </c>
      <c r="D17" s="118"/>
      <c r="E17" s="118"/>
      <c r="F17" s="118"/>
      <c r="G17" s="119" t="s">
        <v>249</v>
      </c>
      <c r="H17" s="120"/>
      <c r="I17" s="120"/>
      <c r="J17" s="120"/>
    </row>
    <row r="18" spans="1:12" ht="60.75" customHeight="1" x14ac:dyDescent="0.35">
      <c r="A18" s="186"/>
      <c r="B18" s="26">
        <v>3</v>
      </c>
      <c r="C18" s="118" t="s">
        <v>148</v>
      </c>
      <c r="D18" s="118"/>
      <c r="E18" s="118"/>
      <c r="F18" s="118"/>
      <c r="G18" s="119" t="s">
        <v>250</v>
      </c>
      <c r="H18" s="120"/>
      <c r="I18" s="120"/>
      <c r="J18" s="120"/>
    </row>
    <row r="19" spans="1:12" ht="63.75" customHeight="1" x14ac:dyDescent="0.35">
      <c r="A19" s="186"/>
      <c r="B19" s="26">
        <v>4</v>
      </c>
      <c r="C19" s="118" t="s">
        <v>149</v>
      </c>
      <c r="D19" s="118"/>
      <c r="E19" s="118"/>
      <c r="F19" s="118"/>
      <c r="G19" s="119" t="s">
        <v>251</v>
      </c>
      <c r="H19" s="120"/>
      <c r="I19" s="120"/>
      <c r="J19" s="120"/>
    </row>
    <row r="20" spans="1:12" ht="75.75" customHeight="1" x14ac:dyDescent="0.35">
      <c r="A20" s="186"/>
      <c r="B20" s="26">
        <v>5</v>
      </c>
      <c r="C20" s="118" t="s">
        <v>150</v>
      </c>
      <c r="D20" s="118"/>
      <c r="E20" s="118"/>
      <c r="F20" s="118"/>
      <c r="G20" s="119" t="s">
        <v>252</v>
      </c>
      <c r="H20" s="120"/>
      <c r="I20" s="120"/>
      <c r="J20" s="120"/>
    </row>
    <row r="21" spans="1:12" ht="63" customHeight="1" x14ac:dyDescent="0.35">
      <c r="A21" s="186"/>
      <c r="B21" s="26">
        <v>6</v>
      </c>
      <c r="C21" s="118" t="s">
        <v>151</v>
      </c>
      <c r="D21" s="118"/>
      <c r="E21" s="118"/>
      <c r="F21" s="118"/>
      <c r="G21" s="119" t="s">
        <v>253</v>
      </c>
      <c r="H21" s="120"/>
      <c r="I21" s="120"/>
      <c r="J21" s="120"/>
    </row>
    <row r="22" spans="1:12" ht="63" customHeight="1" x14ac:dyDescent="0.35">
      <c r="A22" s="186"/>
      <c r="B22" s="26">
        <v>10</v>
      </c>
      <c r="C22" s="118" t="s">
        <v>152</v>
      </c>
      <c r="D22" s="118"/>
      <c r="E22" s="118"/>
      <c r="F22" s="118"/>
      <c r="G22" s="119" t="s">
        <v>255</v>
      </c>
      <c r="H22" s="120"/>
      <c r="I22" s="120"/>
      <c r="J22" s="120"/>
      <c r="L22" s="54"/>
    </row>
    <row r="23" spans="1:12" ht="66.75" customHeight="1" x14ac:dyDescent="0.35">
      <c r="A23" s="186"/>
      <c r="B23" s="26">
        <v>11</v>
      </c>
      <c r="C23" s="148" t="s">
        <v>254</v>
      </c>
      <c r="D23" s="149"/>
      <c r="E23" s="149"/>
      <c r="F23" s="150"/>
      <c r="G23" s="145" t="s">
        <v>256</v>
      </c>
      <c r="H23" s="146"/>
      <c r="I23" s="146"/>
      <c r="J23" s="147"/>
    </row>
    <row r="24" spans="1:12" x14ac:dyDescent="0.35">
      <c r="A24" s="186"/>
      <c r="B24" s="26"/>
      <c r="C24" s="118"/>
      <c r="D24" s="118"/>
      <c r="E24" s="118"/>
      <c r="F24" s="118"/>
      <c r="G24" s="119"/>
      <c r="H24" s="120"/>
      <c r="I24" s="120"/>
      <c r="J24" s="120"/>
    </row>
    <row r="25" spans="1:12" x14ac:dyDescent="0.35">
      <c r="A25" s="186"/>
      <c r="B25" s="26"/>
      <c r="C25" s="118"/>
      <c r="D25" s="118"/>
      <c r="E25" s="118"/>
      <c r="F25" s="118"/>
      <c r="G25" s="120"/>
      <c r="H25" s="120"/>
      <c r="I25" s="120"/>
      <c r="J25" s="120"/>
    </row>
    <row r="26" spans="1:12" ht="15" customHeight="1" x14ac:dyDescent="0.35">
      <c r="A26" s="186"/>
      <c r="B26" s="197" t="s">
        <v>86</v>
      </c>
      <c r="C26" s="197"/>
      <c r="D26" s="197"/>
      <c r="E26" s="197"/>
      <c r="F26" s="197"/>
      <c r="G26" s="197"/>
      <c r="H26" s="197"/>
      <c r="I26" s="197"/>
    </row>
    <row r="27" spans="1:12" ht="42.75" customHeight="1" x14ac:dyDescent="0.35">
      <c r="A27" s="186"/>
      <c r="B27" s="198" t="str">
        <f>+EstrategiaPruebas!B28</f>
        <v xml:space="preserve">
'* Áreas funcionales que no se encuentren contempladas en la estimación. 
* Pruebas sobre aplicativos que interactúen con las funcionalidades contempladas en la estimación. 
* Pruebas No Funcionales.
* Pruebas de compatibilidad en diferentes navegadores. 
* Pruebas en dispositivos móviles.</v>
      </c>
      <c r="C27" s="199"/>
      <c r="D27" s="199"/>
      <c r="E27" s="199"/>
      <c r="F27" s="199"/>
      <c r="G27" s="199"/>
      <c r="H27" s="199"/>
      <c r="I27" s="200"/>
    </row>
    <row r="28" spans="1:12" ht="42.75" customHeight="1" x14ac:dyDescent="0.35">
      <c r="A28" s="186"/>
      <c r="B28" s="201"/>
      <c r="C28" s="202"/>
      <c r="D28" s="202"/>
      <c r="E28" s="202"/>
      <c r="F28" s="202"/>
      <c r="G28" s="202"/>
      <c r="H28" s="202"/>
      <c r="I28" s="203"/>
    </row>
    <row r="29" spans="1:12" ht="5.25" customHeight="1" x14ac:dyDescent="0.35">
      <c r="A29" s="186"/>
    </row>
    <row r="30" spans="1:12" ht="11.25" customHeight="1" x14ac:dyDescent="0.35">
      <c r="A30" s="186"/>
      <c r="B30" s="204" t="s">
        <v>87</v>
      </c>
      <c r="C30" s="204"/>
      <c r="D30" s="204"/>
      <c r="E30" s="204"/>
      <c r="F30" s="204"/>
      <c r="G30" s="204"/>
      <c r="H30" s="204"/>
      <c r="I30" s="204"/>
    </row>
    <row r="31" spans="1:12" ht="6.75" customHeight="1" x14ac:dyDescent="0.35">
      <c r="A31" s="186"/>
    </row>
    <row r="32" spans="1:12" ht="24" customHeight="1" x14ac:dyDescent="0.35">
      <c r="A32" s="186"/>
      <c r="B32" s="61" t="s">
        <v>46</v>
      </c>
      <c r="C32" s="235" t="s">
        <v>88</v>
      </c>
      <c r="D32" s="235"/>
      <c r="E32" s="236"/>
      <c r="F32" s="87" t="s">
        <v>89</v>
      </c>
      <c r="G32" s="237" t="s">
        <v>73</v>
      </c>
      <c r="H32" s="238"/>
      <c r="I32" s="61" t="s">
        <v>90</v>
      </c>
    </row>
    <row r="33" spans="1:10" ht="12" customHeight="1" x14ac:dyDescent="0.35">
      <c r="A33" s="186"/>
      <c r="B33" s="26">
        <v>2</v>
      </c>
      <c r="C33" s="88" t="s">
        <v>147</v>
      </c>
      <c r="D33" s="88"/>
      <c r="E33" s="88"/>
      <c r="F33" s="88">
        <v>3</v>
      </c>
      <c r="G33" s="232">
        <v>3</v>
      </c>
      <c r="H33" s="233"/>
      <c r="I33" s="62"/>
    </row>
    <row r="34" spans="1:10" ht="12" customHeight="1" x14ac:dyDescent="0.35">
      <c r="A34" s="186"/>
      <c r="B34" s="26">
        <v>3</v>
      </c>
      <c r="C34" s="88" t="s">
        <v>148</v>
      </c>
      <c r="D34" s="88"/>
      <c r="E34" s="88"/>
      <c r="F34" s="88">
        <v>2</v>
      </c>
      <c r="G34" s="232">
        <v>2</v>
      </c>
      <c r="H34" s="233"/>
      <c r="I34" s="62"/>
    </row>
    <row r="35" spans="1:10" ht="12" customHeight="1" x14ac:dyDescent="0.35">
      <c r="A35" s="186"/>
      <c r="B35" s="26">
        <v>4</v>
      </c>
      <c r="C35" s="88" t="s">
        <v>149</v>
      </c>
      <c r="D35" s="88"/>
      <c r="E35" s="88"/>
      <c r="F35" s="88">
        <v>4</v>
      </c>
      <c r="G35" s="232">
        <v>4</v>
      </c>
      <c r="H35" s="233"/>
      <c r="I35" s="62"/>
    </row>
    <row r="36" spans="1:10" ht="12" customHeight="1" x14ac:dyDescent="0.35">
      <c r="A36" s="186"/>
      <c r="B36" s="26">
        <v>5</v>
      </c>
      <c r="C36" s="88" t="s">
        <v>150</v>
      </c>
      <c r="D36" s="88"/>
      <c r="E36" s="88"/>
      <c r="F36" s="88">
        <v>3</v>
      </c>
      <c r="G36" s="232">
        <v>0</v>
      </c>
      <c r="H36" s="233"/>
      <c r="I36" s="62"/>
    </row>
    <row r="37" spans="1:10" ht="12" customHeight="1" x14ac:dyDescent="0.35">
      <c r="A37" s="186"/>
      <c r="B37" s="26">
        <v>6</v>
      </c>
      <c r="C37" s="88" t="s">
        <v>151</v>
      </c>
      <c r="D37" s="88"/>
      <c r="E37" s="88"/>
      <c r="F37" s="88">
        <v>3</v>
      </c>
      <c r="G37" s="232">
        <v>0</v>
      </c>
      <c r="H37" s="233"/>
      <c r="I37" s="62"/>
    </row>
    <row r="38" spans="1:10" ht="12" customHeight="1" x14ac:dyDescent="0.35">
      <c r="A38" s="186"/>
      <c r="B38" s="26">
        <v>10</v>
      </c>
      <c r="C38" s="88" t="s">
        <v>152</v>
      </c>
      <c r="D38" s="88"/>
      <c r="E38" s="88"/>
      <c r="F38" s="94">
        <v>2</v>
      </c>
      <c r="G38" s="232">
        <v>2</v>
      </c>
      <c r="H38" s="233"/>
      <c r="I38" s="62"/>
    </row>
    <row r="39" spans="1:10" ht="12" customHeight="1" x14ac:dyDescent="0.35">
      <c r="A39" s="186"/>
      <c r="B39" s="26">
        <v>11</v>
      </c>
      <c r="C39" s="92" t="s">
        <v>254</v>
      </c>
      <c r="D39" s="93"/>
      <c r="E39" s="93"/>
      <c r="F39" s="95">
        <v>2</v>
      </c>
      <c r="G39" s="234">
        <v>2</v>
      </c>
      <c r="H39" s="233"/>
      <c r="I39" s="62"/>
    </row>
    <row r="40" spans="1:10" ht="18.75" customHeight="1" x14ac:dyDescent="0.35">
      <c r="A40" s="186"/>
      <c r="B40" s="196" t="s">
        <v>91</v>
      </c>
      <c r="C40" s="196"/>
      <c r="D40" s="223"/>
      <c r="E40" s="223"/>
      <c r="F40" s="224"/>
      <c r="G40" s="223"/>
      <c r="H40" s="223"/>
      <c r="I40" s="223"/>
    </row>
    <row r="41" spans="1:10" ht="18.75" customHeight="1" x14ac:dyDescent="0.35">
      <c r="A41" s="186"/>
      <c r="B41" s="196"/>
      <c r="C41" s="196"/>
      <c r="D41" s="223"/>
      <c r="E41" s="223"/>
      <c r="F41" s="223"/>
      <c r="G41" s="223"/>
      <c r="H41" s="223"/>
      <c r="I41" s="223"/>
    </row>
    <row r="42" spans="1:10" ht="6.75" customHeight="1" x14ac:dyDescent="0.35">
      <c r="A42" s="186"/>
    </row>
    <row r="43" spans="1:10" ht="14.25" customHeight="1" x14ac:dyDescent="0.35">
      <c r="A43" s="186"/>
      <c r="B43" s="204" t="s">
        <v>92</v>
      </c>
      <c r="C43" s="204"/>
      <c r="D43" s="204"/>
      <c r="E43" s="204"/>
      <c r="F43" s="204"/>
      <c r="G43" s="204"/>
      <c r="H43" s="204"/>
      <c r="I43" s="204"/>
      <c r="J43" s="63"/>
    </row>
    <row r="44" spans="1:10" ht="3" customHeight="1" x14ac:dyDescent="0.35">
      <c r="A44" s="186"/>
    </row>
    <row r="45" spans="1:10" ht="1.5" customHeight="1" x14ac:dyDescent="0.35">
      <c r="A45" s="186"/>
      <c r="F45" s="64"/>
      <c r="G45" s="64"/>
    </row>
    <row r="46" spans="1:10" ht="1.5" customHeight="1" x14ac:dyDescent="0.35">
      <c r="A46" s="186"/>
    </row>
    <row r="47" spans="1:10" ht="16.5" customHeight="1" x14ac:dyDescent="0.35">
      <c r="A47" s="186"/>
      <c r="B47" s="60" t="s">
        <v>93</v>
      </c>
      <c r="C47" s="60"/>
      <c r="E47" s="65" t="s">
        <v>94</v>
      </c>
      <c r="F47" s="66" t="s">
        <v>95</v>
      </c>
      <c r="G47" s="67"/>
      <c r="H47" s="68" t="s">
        <v>96</v>
      </c>
      <c r="I47" s="68"/>
    </row>
    <row r="48" spans="1:10" ht="16.5" customHeight="1" x14ac:dyDescent="0.35">
      <c r="A48" s="186"/>
      <c r="B48" s="56" t="s">
        <v>97</v>
      </c>
      <c r="C48" s="56"/>
      <c r="E48" s="69" t="s">
        <v>98</v>
      </c>
      <c r="F48" s="70"/>
      <c r="G48" s="55"/>
      <c r="H48" s="225">
        <f>+C51</f>
        <v>0</v>
      </c>
      <c r="I48" s="225"/>
    </row>
    <row r="49" spans="1:9" ht="16.5" customHeight="1" x14ac:dyDescent="0.35">
      <c r="A49" s="186"/>
      <c r="B49" s="56" t="s">
        <v>99</v>
      </c>
      <c r="C49" s="56"/>
      <c r="E49" s="69" t="s">
        <v>100</v>
      </c>
      <c r="F49" s="70"/>
      <c r="G49" s="55"/>
    </row>
    <row r="50" spans="1:9" ht="16.5" customHeight="1" x14ac:dyDescent="0.35">
      <c r="A50" s="186"/>
      <c r="B50" s="56" t="s">
        <v>101</v>
      </c>
      <c r="C50" s="56"/>
      <c r="E50" s="65" t="s">
        <v>102</v>
      </c>
      <c r="F50" s="66">
        <f>SUM(F48:F49)</f>
        <v>0</v>
      </c>
      <c r="G50" s="67"/>
    </row>
    <row r="51" spans="1:9" ht="16.5" customHeight="1" x14ac:dyDescent="0.35">
      <c r="A51" s="186"/>
      <c r="B51" s="66" t="s">
        <v>102</v>
      </c>
      <c r="C51" s="71">
        <f>SUM(C48:C50)</f>
        <v>0</v>
      </c>
    </row>
    <row r="52" spans="1:9" ht="16.5" customHeight="1" x14ac:dyDescent="0.35">
      <c r="A52" s="186"/>
    </row>
    <row r="53" spans="1:9" ht="16.5" customHeight="1" x14ac:dyDescent="0.35">
      <c r="A53" s="186"/>
      <c r="B53" s="190" t="s">
        <v>91</v>
      </c>
      <c r="C53" s="190"/>
      <c r="D53" s="226"/>
      <c r="E53" s="227"/>
      <c r="F53" s="227"/>
      <c r="G53" s="227"/>
      <c r="H53" s="227"/>
      <c r="I53" s="228"/>
    </row>
    <row r="54" spans="1:9" ht="16.5" customHeight="1" x14ac:dyDescent="0.35">
      <c r="A54" s="186"/>
      <c r="B54" s="190"/>
      <c r="C54" s="190"/>
      <c r="D54" s="229"/>
      <c r="E54" s="230"/>
      <c r="F54" s="230"/>
      <c r="G54" s="230"/>
      <c r="H54" s="230"/>
      <c r="I54" s="231"/>
    </row>
    <row r="55" spans="1:9" ht="13.5" customHeight="1" x14ac:dyDescent="0.35">
      <c r="A55" s="186"/>
    </row>
    <row r="56" spans="1:9" ht="13.5" customHeight="1" x14ac:dyDescent="0.35">
      <c r="A56" s="186"/>
      <c r="B56" s="204" t="s">
        <v>103</v>
      </c>
      <c r="C56" s="204"/>
      <c r="D56" s="204"/>
      <c r="E56" s="204"/>
      <c r="F56" s="204"/>
      <c r="G56" s="204"/>
      <c r="H56" s="204"/>
      <c r="I56" s="204"/>
    </row>
    <row r="57" spans="1:9" ht="5.25" customHeight="1" x14ac:dyDescent="0.35">
      <c r="A57" s="186"/>
    </row>
    <row r="58" spans="1:9" ht="13.5" customHeight="1" x14ac:dyDescent="0.35">
      <c r="A58" s="186"/>
      <c r="B58" s="205" t="s">
        <v>274</v>
      </c>
      <c r="C58" s="206"/>
      <c r="D58" s="206"/>
      <c r="E58" s="206"/>
      <c r="F58" s="206"/>
      <c r="G58" s="206"/>
      <c r="H58" s="206"/>
      <c r="I58" s="207"/>
    </row>
    <row r="59" spans="1:9" ht="13.5" customHeight="1" x14ac:dyDescent="0.35">
      <c r="A59" s="186"/>
      <c r="B59" s="208"/>
      <c r="C59" s="209"/>
      <c r="D59" s="209"/>
      <c r="E59" s="209"/>
      <c r="F59" s="209"/>
      <c r="G59" s="209"/>
      <c r="H59" s="209"/>
      <c r="I59" s="210"/>
    </row>
    <row r="60" spans="1:9" ht="13.5" customHeight="1" x14ac:dyDescent="0.35">
      <c r="A60" s="186"/>
      <c r="B60" s="208"/>
      <c r="C60" s="209"/>
      <c r="D60" s="209"/>
      <c r="E60" s="209"/>
      <c r="F60" s="209"/>
      <c r="G60" s="209"/>
      <c r="H60" s="209"/>
      <c r="I60" s="210"/>
    </row>
    <row r="61" spans="1:9" ht="13.5" customHeight="1" x14ac:dyDescent="0.35">
      <c r="A61" s="186"/>
      <c r="B61" s="211"/>
      <c r="C61" s="212"/>
      <c r="D61" s="212"/>
      <c r="E61" s="212"/>
      <c r="F61" s="212"/>
      <c r="G61" s="212"/>
      <c r="H61" s="212"/>
      <c r="I61" s="213"/>
    </row>
    <row r="62" spans="1:9" ht="3.75" customHeight="1" x14ac:dyDescent="0.35">
      <c r="A62" s="186"/>
    </row>
    <row r="63" spans="1:9" ht="14.25" customHeight="1" x14ac:dyDescent="0.35">
      <c r="A63" s="186"/>
      <c r="B63" s="204" t="s">
        <v>104</v>
      </c>
      <c r="C63" s="204"/>
      <c r="D63" s="204"/>
      <c r="E63" s="204"/>
      <c r="F63" s="204"/>
      <c r="G63" s="204"/>
      <c r="H63" s="204"/>
      <c r="I63" s="204"/>
    </row>
    <row r="64" spans="1:9" ht="5.25" customHeight="1" x14ac:dyDescent="0.35">
      <c r="A64" s="186"/>
    </row>
    <row r="65" spans="1:9" x14ac:dyDescent="0.35">
      <c r="A65" s="186"/>
      <c r="B65" s="214" t="str">
        <f>CONCATENATE(D9," como producto conforme el proyecto (",D7,"), el cual incluye las historias de usuario del (",A4,"), con las observaciones que están establecidas en los Daily, Cierre y Certificación de Sprint y los errores detallados, al igual que sus consideraciones y sugerencias reportadas.")</f>
        <v>No aceptar como producto conforme el proyecto (ERP  Mvp Odoo), el cual incluye las historias de usuario del (Sprint 3), con las observaciones que están establecidas en los Daily, Cierre y Certificación de Sprint y los errores detallados, al igual que sus consideraciones y sugerencias reportadas.</v>
      </c>
      <c r="C65" s="215"/>
      <c r="D65" s="215"/>
      <c r="E65" s="215"/>
      <c r="F65" s="215"/>
      <c r="G65" s="215"/>
      <c r="H65" s="215"/>
      <c r="I65" s="216"/>
    </row>
    <row r="66" spans="1:9" x14ac:dyDescent="0.35">
      <c r="A66" s="186"/>
      <c r="B66" s="217"/>
      <c r="C66" s="218"/>
      <c r="D66" s="218"/>
      <c r="E66" s="218"/>
      <c r="F66" s="218"/>
      <c r="G66" s="218"/>
      <c r="H66" s="218"/>
      <c r="I66" s="219"/>
    </row>
    <row r="67" spans="1:9" x14ac:dyDescent="0.35">
      <c r="A67" s="186"/>
      <c r="B67" s="220"/>
      <c r="C67" s="221"/>
      <c r="D67" s="221"/>
      <c r="E67" s="221"/>
      <c r="F67" s="221"/>
      <c r="G67" s="221"/>
      <c r="H67" s="221"/>
      <c r="I67" s="222"/>
    </row>
    <row r="68" spans="1:9" x14ac:dyDescent="0.35">
      <c r="A68" s="186"/>
    </row>
  </sheetData>
  <sheetProtection insertRows="0" deleteRows="0"/>
  <mergeCells count="67">
    <mergeCell ref="G19:J19"/>
    <mergeCell ref="G33:H33"/>
    <mergeCell ref="G34:H34"/>
    <mergeCell ref="C23:F23"/>
    <mergeCell ref="G23:J23"/>
    <mergeCell ref="C24:F24"/>
    <mergeCell ref="G24:J24"/>
    <mergeCell ref="C25:F25"/>
    <mergeCell ref="G25:J25"/>
    <mergeCell ref="C32:E32"/>
    <mergeCell ref="G32:H32"/>
    <mergeCell ref="B30:I30"/>
    <mergeCell ref="G35:H35"/>
    <mergeCell ref="G36:H36"/>
    <mergeCell ref="G37:H37"/>
    <mergeCell ref="G38:H38"/>
    <mergeCell ref="G39:H39"/>
    <mergeCell ref="B56:I56"/>
    <mergeCell ref="B58:I61"/>
    <mergeCell ref="B63:I63"/>
    <mergeCell ref="B65:I67"/>
    <mergeCell ref="B40:C41"/>
    <mergeCell ref="D40:I41"/>
    <mergeCell ref="B43:I43"/>
    <mergeCell ref="H48:I48"/>
    <mergeCell ref="B53:C54"/>
    <mergeCell ref="D53:I54"/>
    <mergeCell ref="B15:I15"/>
    <mergeCell ref="C16:E16"/>
    <mergeCell ref="F16:I16"/>
    <mergeCell ref="B26:I26"/>
    <mergeCell ref="B27:I28"/>
    <mergeCell ref="C20:F20"/>
    <mergeCell ref="G20:J20"/>
    <mergeCell ref="C21:F21"/>
    <mergeCell ref="G21:J21"/>
    <mergeCell ref="C22:F22"/>
    <mergeCell ref="G22:J22"/>
    <mergeCell ref="C17:F17"/>
    <mergeCell ref="G17:J17"/>
    <mergeCell ref="C18:F18"/>
    <mergeCell ref="G18:J18"/>
    <mergeCell ref="C19:F19"/>
    <mergeCell ref="B12:C12"/>
    <mergeCell ref="D12:E12"/>
    <mergeCell ref="F12:G12"/>
    <mergeCell ref="H12:I12"/>
    <mergeCell ref="B13:C13"/>
    <mergeCell ref="D13:E13"/>
    <mergeCell ref="F13:G13"/>
    <mergeCell ref="H13:I13"/>
    <mergeCell ref="B11:I11"/>
    <mergeCell ref="D1:I3"/>
    <mergeCell ref="A4:I4"/>
    <mergeCell ref="A5:A68"/>
    <mergeCell ref="B5:I5"/>
    <mergeCell ref="B6:C6"/>
    <mergeCell ref="D6:E6"/>
    <mergeCell ref="G6:H6"/>
    <mergeCell ref="B7:C7"/>
    <mergeCell ref="D7:E7"/>
    <mergeCell ref="G7:H7"/>
    <mergeCell ref="B8:C8"/>
    <mergeCell ref="D8:E8"/>
    <mergeCell ref="G8:H8"/>
    <mergeCell ref="B9:C9"/>
    <mergeCell ref="D9:E9"/>
  </mergeCells>
  <dataValidations count="1">
    <dataValidation type="list" allowBlank="1" showInputMessage="1" showErrorMessage="1" sqref="F11:I11" xr:uid="{F5FF2C74-7CEF-47F5-B8E6-12C33085AAC0}">
      <formula1>"Aceptar, No Aceptar, Seleccione"</formula1>
    </dataValidation>
  </dataValidations>
  <pageMargins left="0.7" right="0.7" top="0.75" bottom="0.75" header="0.3" footer="0.3"/>
  <pageSetup scale="51"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9800D89-4D7C-4C27-8A88-9168082653A2}">
          <x14:formula1>
            <xm:f>Parametros!$F$2:$F$3</xm:f>
          </x14:formula1>
          <xm:sqref>D9:E9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F7110-CF64-40C4-BCB1-DE97DA093EA8}">
  <dimension ref="A1:F6"/>
  <sheetViews>
    <sheetView workbookViewId="0">
      <selection activeCell="D3" sqref="D3"/>
    </sheetView>
  </sheetViews>
  <sheetFormatPr baseColWidth="10" defaultColWidth="11.42578125" defaultRowHeight="12.75" x14ac:dyDescent="0.2"/>
  <cols>
    <col min="1" max="1" width="19" style="73" bestFit="1" customWidth="1"/>
    <col min="2" max="3" width="11.42578125" style="73"/>
    <col min="4" max="4" width="23.140625" style="73" bestFit="1" customWidth="1"/>
    <col min="5" max="16384" width="11.42578125" style="73"/>
  </cols>
  <sheetData>
    <row r="1" spans="1:6" x14ac:dyDescent="0.2">
      <c r="A1" s="72" t="s">
        <v>105</v>
      </c>
      <c r="B1" s="72" t="s">
        <v>106</v>
      </c>
      <c r="C1" s="72" t="s">
        <v>52</v>
      </c>
      <c r="D1" s="72" t="s">
        <v>107</v>
      </c>
      <c r="E1" s="72" t="s">
        <v>53</v>
      </c>
      <c r="F1" s="72" t="s">
        <v>84</v>
      </c>
    </row>
    <row r="2" spans="1:6" x14ac:dyDescent="0.2">
      <c r="A2" s="73" t="s">
        <v>108</v>
      </c>
      <c r="B2" s="73" t="s">
        <v>109</v>
      </c>
      <c r="C2" s="73" t="s">
        <v>110</v>
      </c>
      <c r="D2" s="73" t="s">
        <v>111</v>
      </c>
      <c r="E2" s="74" t="s">
        <v>97</v>
      </c>
      <c r="F2" s="74" t="s">
        <v>112</v>
      </c>
    </row>
    <row r="3" spans="1:6" x14ac:dyDescent="0.2">
      <c r="A3" s="73" t="s">
        <v>113</v>
      </c>
      <c r="B3" s="73" t="s">
        <v>114</v>
      </c>
      <c r="C3" s="73" t="s">
        <v>115</v>
      </c>
      <c r="D3" s="73" t="s">
        <v>116</v>
      </c>
      <c r="E3" s="74" t="s">
        <v>99</v>
      </c>
      <c r="F3" s="74" t="s">
        <v>85</v>
      </c>
    </row>
    <row r="4" spans="1:6" x14ac:dyDescent="0.2">
      <c r="A4" s="74" t="s">
        <v>117</v>
      </c>
      <c r="C4" s="73" t="s">
        <v>118</v>
      </c>
      <c r="D4" s="73" t="s">
        <v>119</v>
      </c>
      <c r="E4" s="74" t="s">
        <v>101</v>
      </c>
    </row>
    <row r="5" spans="1:6" x14ac:dyDescent="0.2">
      <c r="A5" s="74"/>
    </row>
    <row r="6" spans="1:6" x14ac:dyDescent="0.2">
      <c r="A6" s="74"/>
    </row>
  </sheetData>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7</vt:i4>
      </vt:variant>
    </vt:vector>
  </HeadingPairs>
  <TitlesOfParts>
    <vt:vector size="13" baseType="lpstr">
      <vt:lpstr>Revisiones</vt:lpstr>
      <vt:lpstr>EstrategiaPruebas</vt:lpstr>
      <vt:lpstr>DiseñoEjecución</vt:lpstr>
      <vt:lpstr>Métricas</vt:lpstr>
      <vt:lpstr>CierreSprint</vt:lpstr>
      <vt:lpstr>Parametros</vt:lpstr>
      <vt:lpstr>Parametros!Aplica</vt:lpstr>
      <vt:lpstr>AplicaCP</vt:lpstr>
      <vt:lpstr>CierreSprint!Área_de_impresión</vt:lpstr>
      <vt:lpstr>DiseñoEjecución!Área_de_impresión</vt:lpstr>
      <vt:lpstr>EstrategiaPruebas!Área_de_impresión</vt:lpstr>
      <vt:lpstr>Resultado</vt:lpstr>
      <vt:lpstr>Parametros!Resultado_obtenido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2023-11-02T17:43:57Z</dcterms:created>
  <dcterms:modified xsi:type="dcterms:W3CDTF">2024-04-05T20:03:12Z</dcterms:modified>
</cp:coreProperties>
</file>