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dminQV\Documents\QA\SPRINT_4\Gestion\"/>
    </mc:Choice>
  </mc:AlternateContent>
  <xr:revisionPtr revIDLastSave="0" documentId="13_ncr:1_{FC40D393-6FDB-4071-B119-D079E12D3FBB}"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CierreSprint!$A$1:$J$80</definedName>
    <definedName name="_xlnm.Print_Area" localSheetId="2">DiseñoEjecución!$A$1:$K$59</definedName>
    <definedName name="_xlnm.Print_Area" localSheetId="1">EstrategiaPruebas!$A$1:$J$49</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6" l="1"/>
  <c r="I6" i="6"/>
  <c r="B7" i="8" l="1"/>
  <c r="I8" i="5"/>
  <c r="G8" i="5"/>
  <c r="E8" i="5"/>
  <c r="C8" i="5" l="1"/>
  <c r="C63" i="6"/>
  <c r="H60" i="6" s="1"/>
  <c r="F62" i="6"/>
  <c r="B32" i="6"/>
  <c r="H13" i="6"/>
  <c r="D13" i="6"/>
  <c r="H12" i="6"/>
  <c r="D12" i="6"/>
  <c r="I8" i="6"/>
  <c r="D8" i="6"/>
  <c r="D7" i="6"/>
  <c r="D6" i="6"/>
  <c r="A4" i="6"/>
  <c r="K9" i="5"/>
  <c r="I9" i="5"/>
  <c r="G9" i="5"/>
  <c r="E9" i="5"/>
  <c r="B8" i="5"/>
  <c r="A4" i="5"/>
  <c r="H41" i="3"/>
  <c r="H40" i="3"/>
  <c r="H39" i="3"/>
  <c r="B11" i="3"/>
  <c r="B77" i="6" l="1"/>
  <c r="F8" i="5"/>
  <c r="C9" i="5"/>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2F209457-43A0-426E-BAD1-222244F6439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<sst xmlns="http://schemas.openxmlformats.org/spreadsheetml/2006/main" count="643" uniqueCount="450">
  <si>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</si>
  <si>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</si>
  <si>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</si>
  <si>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</si>
  <si>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</si>
  <si>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</si>
  <si>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</si>
  <si>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</si>
  <si>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</si>
  <si>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</si>
  <si>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</si>
  <si>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</si>
  <si>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</si>
  <si>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</si>
  <si>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</si>
  <si>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</si>
  <si>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</si>
  <si>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</si>
  <si>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</si>
  <si>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</si>
  <si>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</si>
  <si>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</si>
  <si>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</si>
  <si>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</si>
  <si>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</si>
  <si>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</si>
  <si>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</si>
  <si>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</si>
  <si>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</si>
  <si>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</si>
  <si>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</si>
  <si>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</si>
  <si>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</si>
  <si>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</si>
  <si>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</si>
  <si>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</si>
  <si>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</si>
  <si>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</si>
  <si>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</si>
  <si>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</si>
  <si>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</si>
  <si>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</si>
  <si>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</si>
  <si>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</si>
  <si>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</si>
  <si>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</si>
  <si>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</si>
  <si>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</si>
  <si>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</si>
  <si>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</si>
  <si>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</si>
  <si>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</si>
  <si>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</si>
  <si>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</si>
  <si>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</si>
  <si>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</si>
  <si>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</si>
  <si>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</si>
  <si>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</si>
  <si>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</si>
  <si>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</si>
  <si>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</si>
  <si>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</si>
  <si>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</si>
  <si>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</si>
  <si>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</si>
  <si>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</si>
  <si>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</si>
  <si>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</si>
  <si>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</si>
  <si>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</si>
  <si>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</si>
  <si>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</si>
  <si>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</si>
  <si>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</si>
  <si>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</si>
  <si>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</si>
  <si>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</si>
  <si>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</si>
  <si>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</si>
  <si>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</si>
  <si>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</si>
  <si>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</si>
  <si>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</si>
  <si>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</si>
  <si>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</si>
  <si>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</si>
  <si>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</si>
  <si>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</si>
  <si>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</si>
  <si>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</si>
  <si>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</si>
  <si>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</si>
  <si>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</si>
  <si>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</si>
  <si>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</si>
  <si>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</si>
  <si>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</si>
  <si>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</si>
  <si>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</si>
  <si>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</si>
  <si>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</si>
  <si>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</si>
  <si>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</si>
  <si>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</si>
  <si>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</si>
  <si>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</si>
  <si>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</si>
  <si>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</si>
  <si>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</si>
  <si>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</si>
  <si>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</si>
  <si>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</si>
  <si>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</si>
  <si>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</si>
  <si>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</si>
  <si>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</si>
  <si>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</si>
  <si>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</si>
  <si>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</si>
  <si>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</si>
  <si>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ERP  Mvp Odoo</t>
  </si>
  <si>
    <t>MVP 1</t>
  </si>
  <si>
    <t>Juan Pablo Julio Niño</t>
  </si>
  <si>
    <t>Rosa Maria Quilindo Ledezma</t>
  </si>
  <si>
    <t>Tizziano Perea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</si>
  <si>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</si>
  <si>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</si>
  <si>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</si>
  <si>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</si>
  <si>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</si>
  <si>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</si>
  <si>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</si>
  <si>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</si>
  <si>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</si>
  <si>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</si>
  <si>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Amanda Espinoza</t>
  </si>
  <si>
    <t>Las pruebas UAT  seran realizadas por Amanda Espinosa Product Owner .
Se realizará una Review en el sprint.</t>
  </si>
  <si>
    <t>Sprint 4</t>
  </si>
  <si>
    <t>4-001</t>
  </si>
  <si>
    <t>4-002</t>
  </si>
  <si>
    <t>4-003</t>
  </si>
  <si>
    <t>4-005</t>
  </si>
  <si>
    <t>4-008</t>
  </si>
  <si>
    <t>CP001</t>
  </si>
  <si>
    <t>Verificar que el sistema guarde correctamente el registro de la novedad de calamidad cuando se completan todos los campos obligatorios y se adjunta el soporte necesario.</t>
  </si>
  <si>
    <t>El sistema debe guardar el registro de la novedad de calamidad de manera exitosa y enviar una notificación al jefe inmediato en estado "Por Aprobar".</t>
  </si>
  <si>
    <t>1.El usuario tiene acceso al sistema como empleado.</t>
  </si>
  <si>
    <t>1.ingresar al módulo de Ausencias                                                     2.Seleccionar la opción para crear una nueva novedad.                                                                                        3.Completar todos los campos obligatorios correctamente.
4.Adjuntar el soporte de la novedad.
5.Presionar el botón "Guardar".</t>
  </si>
  <si>
    <t>Adjuntar Soporte/Novedad de calamidad.</t>
  </si>
  <si>
    <t>CP002</t>
  </si>
  <si>
    <t>CP003</t>
  </si>
  <si>
    <t>CP004</t>
  </si>
  <si>
    <t>CP005</t>
  </si>
  <si>
    <t>CP006</t>
  </si>
  <si>
    <t>CP007</t>
  </si>
  <si>
    <t>CP008</t>
  </si>
  <si>
    <t>CP009</t>
  </si>
  <si>
    <t>CP010</t>
  </si>
  <si>
    <t>CP011</t>
  </si>
  <si>
    <t>CP012</t>
  </si>
  <si>
    <t>CP013</t>
  </si>
  <si>
    <t>CP014</t>
  </si>
  <si>
    <t>CP015</t>
  </si>
  <si>
    <t>CP016</t>
  </si>
  <si>
    <t>CP017</t>
  </si>
  <si>
    <t>CP019</t>
  </si>
  <si>
    <t>CP020</t>
  </si>
  <si>
    <t>Almacenamiento no exitoso de novedad de calamidad - Datos incompletos</t>
  </si>
  <si>
    <t>Verificar que el sistema no permita guardar el registro de la novedad de calamidad cuando los datos requeridos no están completos.</t>
  </si>
  <si>
    <t>1.ingresar al módulo de Ausencias.                                                     2.Seleccionar la opción para crear una nueva novedad.      3.No completar uno o más campos obligatorios.
4.Adjuntar el soporte de la novedad.
5.Intentar guardar la novedad presionando el botón "Guardar"</t>
  </si>
  <si>
    <t>El sistema no debe permitir el almacenamiento de la novedad y debe mostrar un mensaje de advertencia indicando que los campos son obligatorios.</t>
  </si>
  <si>
    <t>Almacenamiento no exitoso de novedad de calamidad - Falta de adjunto</t>
  </si>
  <si>
    <t>Verificar que el sistema no permita guardar el registro de la novedad de calamidad cuando no se adjunta el soporte necesario.</t>
  </si>
  <si>
    <t>1.ingresar al módulo de Ausencias                                                     2.Seleccionar la opción para crear una nueva novedad.   3.Completar todos los campos obligatorios correctamente.
4.No adjuntar el soporte de la novedad.
5.Intentar guardar la novedad presionando el botón "Guardar".</t>
  </si>
  <si>
    <t xml:space="preserve">El sistema no debe permitir el almacenamiento de la novedad y debe mostrar un mensaje de advertencia indicando que los adjuntos son obligatorios.
</t>
  </si>
  <si>
    <t>Adjuntar Soporte/Novedad de Incapacidad</t>
  </si>
  <si>
    <t>Almacenamiento exitoso de novedad de incapacidad</t>
  </si>
  <si>
    <t>Verificar que el sistema guarde correctamente el registro de la novedad de incapacidad cuando se completan todos los campos obligatorios y se adjunta el soporte necesario.</t>
  </si>
  <si>
    <t>1.ingresar al módulo de Ausencias                                                     2.Seleccionar la opción para crear una nueva novedad.                                                                                    3.Completar todos los campos obligatorios correctamente.
4.Adjuntar el soporte de la novedad.
5.Presionar el botón "Guardar".</t>
  </si>
  <si>
    <t>El sistema debe guardar el registro de la novedad de Incapacidad de manera exitosa y enviar una notificación al jefe inmediato en estado "Por Aprobar".</t>
  </si>
  <si>
    <t>Almacenamiento no exitoso de novedad de Incapacidad - Datos incompletos</t>
  </si>
  <si>
    <t>Verificar que el sistema no permita guardar el registro de la novedad de Incapacidad cuando los datos requeridos no están completos.</t>
  </si>
  <si>
    <t>El sistema no debe permitir el almacenamiento de la novedad de incapacidad y debe mostrar un mensaje de advertencia indicando que los campos son obligatorios.</t>
  </si>
  <si>
    <t>Almacenamiento no exitoso de novedad de incapacidad - Falta de adjunto</t>
  </si>
  <si>
    <t>Verificar que el sistema no permita guardar el registro de la novedad de incapacidad cuando no se adjunta el soporte necesario.</t>
  </si>
  <si>
    <t xml:space="preserve">El sistema no debe permitir el almacenamiento de la novedad de incapacidad y debe mostrar un mensaje de advertencia indicando que los adjuntos son obligatorios.
</t>
  </si>
  <si>
    <t>Almacenamiento exitoso de novedad de vacaciones</t>
  </si>
  <si>
    <t>Adjuntar Soporte/Novedad de vacaciones.</t>
  </si>
  <si>
    <t>Verificar que el sistema guarde correctamente el registro de la novedad de vacaciones cuando se completan todos los campos obligatorios y se adjunta el soporte necesario.</t>
  </si>
  <si>
    <t>El sistema debe guardar el registro de la novedad de vaciones de manera exitosa y enviar una notificación al jefe inmediato en estado "Por Aprobar".</t>
  </si>
  <si>
    <t>Almacenamiento no exitoso de novedad de vaciones - Datos incompletos</t>
  </si>
  <si>
    <t>Verificar que el sistema no permita guardar el registro de la novedad de vacaciones cuando los datos requeridos no están completos.</t>
  </si>
  <si>
    <t>El sistema no debe permitir el almacenamiento de la novedad de vacaciones  y debe mostrar un mensaje de advertencia indicando que los campos son obligatorios.</t>
  </si>
  <si>
    <t>Almacenamiento no exitoso de novedad de vacaciones - Falta de adjunto</t>
  </si>
  <si>
    <t>Verificar que el sistema no permita guardar el registro de la novedad de vacaciones cuando no se adjunta el soporte necesario.</t>
  </si>
  <si>
    <t xml:space="preserve">El sistema no debe permitir el almacenamiento de la novedad de vacaciones  y debe mostrar un mensaje de advertencia indicando que los adjuntos son obligatorios.
</t>
  </si>
  <si>
    <t xml:space="preserve">4-006 </t>
  </si>
  <si>
    <t>Consumir Vacaciones Orden de Antigüedad</t>
  </si>
  <si>
    <t>Consumo exitoso de días de vacaciones en orden de antigüedad</t>
  </si>
  <si>
    <t xml:space="preserve">Verificar que el sistema consuma los días de vacaciones en orden de antigüedad de los períodos acumulados cuando el empleado cuenta con más de un período de vacaciones.
</t>
  </si>
  <si>
    <t xml:space="preserve">1.El usuario tiene acceso al sistema como empleado.   2.El empleado tiene más de un período de vacaciones acumulado.
</t>
  </si>
  <si>
    <t xml:space="preserve"> El sistema debe restar los días solicitados de los períodos de vacaciones acumulados, en orden de antigüedad, y descontar estos días del histórico de vacaciones del empleado.
</t>
  </si>
  <si>
    <r>
      <rPr>
        <b/>
        <sz val="11"/>
        <color rgb="FF0D0D0D"/>
        <rFont val="Calibri"/>
        <family val="2"/>
        <scheme val="minor"/>
      </rPr>
      <t>Consumo de días de vacaciones con un solo período acumulado</t>
    </r>
    <r>
      <rPr>
        <b/>
        <sz val="12"/>
        <color rgb="FF0D0D0D"/>
        <rFont val="Segoe UI"/>
        <family val="2"/>
      </rPr>
      <t xml:space="preserve">
</t>
    </r>
  </si>
  <si>
    <t>Verificar que el sistema consuma los días de vacaciones correctamente cuando el empleado tiene un solo período acumulado.</t>
  </si>
  <si>
    <t>1.El usuario tiene acceso al sistema como empleado.   2.El empleado tiene solo un período de vacaciones acumulado.</t>
  </si>
  <si>
    <t>1.el usuario ingresa al modulo Ausencias.                              2.El empleado crea una solicitud de vacaciones.
3.Selecciona la cantidad de días a solicitar.
4.Envía la solicitud.</t>
  </si>
  <si>
    <t>El sistema debe restar los días solicitados del único período de vacaciones acumulado y descontar estos días del histórico de vacaciones del empleado.</t>
  </si>
  <si>
    <t>1.El usuario tiene acceso al sistema como empleado.       2.El empleado no tiene ningún período de vacaciones acumulado.</t>
  </si>
  <si>
    <t>Consumo de días de vacaciones sin períodos  acumulados</t>
  </si>
  <si>
    <t>Verificar que el sistema no permita al empleado consumir días de vacaciones si no tiene períodos  acumulados.</t>
  </si>
  <si>
    <t>1.el usuario ingresa al modulo Ausencias.                              2.El empleado intenta crear una solicitud de vacaciones.
3.Selecciona la cantidad de días a solicitar.
4.Intenta enviar la solicitud.</t>
  </si>
  <si>
    <t xml:space="preserve">El sistema no debe permitir al empleado enviar la solicitud de vacaciones y debe mostrar un mensaje indicando que no tiene períodos de vacaciones acumulados.
</t>
  </si>
  <si>
    <t>Comentario Validación Días Disponibles Vacaciones</t>
  </si>
  <si>
    <t xml:space="preserve">4-007 </t>
  </si>
  <si>
    <t xml:space="preserve"> El empleado no tiene años acumulados de vacaciones</t>
  </si>
  <si>
    <t>Mensaje Validación Días Perfil Administrativo</t>
  </si>
  <si>
    <t>El jefe inmediato recibe una solicitud de vacaciones de un empleado.</t>
  </si>
  <si>
    <t>Verificar que el sistema muestre correctamente el comentario de validación del período afectado para varios años acumulados de vacaciones.</t>
  </si>
  <si>
    <t>El jefe inmediato recibe una solicitud de vacaciones de un empleado con múltiples años acumulados.</t>
  </si>
  <si>
    <t>CP021</t>
  </si>
  <si>
    <t>CP022</t>
  </si>
  <si>
    <t>CP023</t>
  </si>
  <si>
    <t>CP024</t>
  </si>
  <si>
    <t>CP025</t>
  </si>
  <si>
    <t>CP026</t>
  </si>
  <si>
    <t>CP027</t>
  </si>
  <si>
    <t>CP028</t>
  </si>
  <si>
    <t>CP029</t>
  </si>
  <si>
    <t>CP030</t>
  </si>
  <si>
    <t>CP031</t>
  </si>
  <si>
    <t>CP032</t>
  </si>
  <si>
    <t>CP033</t>
  </si>
  <si>
    <t>CP034</t>
  </si>
  <si>
    <t>CP035</t>
  </si>
  <si>
    <t>CP036</t>
  </si>
  <si>
    <t>Mensaje de validación del período afectado para un solo año acumulado.</t>
  </si>
  <si>
    <t xml:space="preserve"> 1.El usuario tiene acceso al sistema como Jefe inmediato.                   2.El jefe inmediato recibe una solicitud de vacaciones de un empleado con un año acumulado.</t>
  </si>
  <si>
    <t xml:space="preserve"> El sistema debe mostrar comentarios en pantalla indicando los días disponibles para cada año acumulado por el empleado.</t>
  </si>
  <si>
    <t xml:space="preserve">Validación del período afectado para múltiples años acumulados
</t>
  </si>
  <si>
    <t xml:space="preserve"> Realizar solicitud de traslado</t>
  </si>
  <si>
    <t xml:space="preserve"> 3-006</t>
  </si>
  <si>
    <t>Verificar que el jefe inmediato apruebe satisfactoriamente la solicitud de vacaciones.</t>
  </si>
  <si>
    <t xml:space="preserve"> 3-006 </t>
  </si>
  <si>
    <t>Realizar solicitud de traslado</t>
  </si>
  <si>
    <t>Se genera una novedad de traslado para el empleado seleccionado y
la solicitud de traslado se registra correctamente en el sistema.</t>
  </si>
  <si>
    <t>Error al intentar realizar una solicitud sin seleccionar un empleado.</t>
  </si>
  <si>
    <t>Verificar que el sistema muestra un mensaje de error cuando se intenta realizar una solicitud de traslado sin seleccionar previamente un empleado.</t>
  </si>
  <si>
    <t>El usuario ha iniciado sesión como jefe inmediato en el sistema.</t>
  </si>
  <si>
    <t>3-007</t>
  </si>
  <si>
    <t>CP037</t>
  </si>
  <si>
    <t>CP038</t>
  </si>
  <si>
    <t>CP039</t>
  </si>
  <si>
    <t>CP042</t>
  </si>
  <si>
    <t>CP043</t>
  </si>
  <si>
    <t>CP044</t>
  </si>
  <si>
    <t>3-008</t>
  </si>
  <si>
    <t>solicitud exitosa de traslado fuera de la regional.</t>
  </si>
  <si>
    <t xml:space="preserve"> Formulario aprobación solicitud de traslado</t>
  </si>
  <si>
    <t xml:space="preserve"> 3-009</t>
  </si>
  <si>
    <t>Aprobar solicitud de traslado desde el tablero de empleados.</t>
  </si>
  <si>
    <t>1.El usuario ha iniciado sesión como jefe inmediato en el sistema.
2.Se ha recibido una notificación de solicitud de traslado de un empleado.</t>
  </si>
  <si>
    <t>1.ingresar al mdulo empleados                                                                           2.Abrir el tablero de empleados.
3.Buscar la solicitud de traslado del empleado.
4.Presionar la acción "Aprobar".</t>
  </si>
  <si>
    <t>Rechazar solicitud de traslado desde la vista de traslados.</t>
  </si>
  <si>
    <t xml:space="preserve">Verificar la generación de log de traslado al rechazar una solicitud.
</t>
  </si>
  <si>
    <t>3-0013</t>
  </si>
  <si>
    <t>Alerta en campo Duración (horas) cuando se excede el límite configurado.</t>
  </si>
  <si>
    <t>Verificar que el sistema muestre una alerta en color rojo en el campo Duración (horas) cuando el registro diario de horas del analista asignado al proyecto supera las horas a reportar configuradas desde el módulo de proyectos.</t>
  </si>
  <si>
    <t>1.El usuario ha iniciado sesión como jefe inmediato en el sistema.
2.Existe un registro diario de horas para un analista asignado a un proyecto.</t>
  </si>
  <si>
    <t>El sistema muestra una alerta en color rojo junto al campo Duración (horas) para indicar que se han superado las horas a reportar por día.</t>
  </si>
  <si>
    <t>Validación de registros en el informe de parte de horas.</t>
  </si>
  <si>
    <t>Confirmar que el sistema valida correctamente los registros en el informe de parte de horas para facilitar la aprobación de horas facturables.</t>
  </si>
  <si>
    <t>Todos los registros de horas están completos y correctamente clasificados, lo que facilita la aprobación de las horas facturables.</t>
  </si>
  <si>
    <t xml:space="preserve"> Reportar Horas en Proyecto Asígnado</t>
  </si>
  <si>
    <t>3-0014</t>
  </si>
  <si>
    <t>Registro exitoso de horas estando asignado al proyecto.</t>
  </si>
  <si>
    <t xml:space="preserve">1.Ingresar al modulo Partes de hora.                                                                            2.Verificar proyecto asignado.
</t>
  </si>
  <si>
    <t>1. Ingresar al modulo Partes de hora.                                                                      2.Acceder al informe de parte de horas.
3.Revisar cada registro de horas para garantizar que estén correctamente documentados y clasificados.</t>
  </si>
  <si>
    <t>Registro no exitoso de horas estando no asignado al proyecto.</t>
  </si>
  <si>
    <t xml:space="preserve"> 3-008</t>
  </si>
  <si>
    <t xml:space="preserve"> 3-007 </t>
  </si>
  <si>
    <t xml:space="preserve"> Validar Registros en Informe Parte de Horas</t>
  </si>
  <si>
    <t xml:space="preserve">3-0013 </t>
  </si>
  <si>
    <t>4-004</t>
  </si>
  <si>
    <t xml:space="preserve"> Precargue Historico de Vacaciones</t>
  </si>
  <si>
    <t xml:space="preserve"> Calcular Días disponibles de Vacacione</t>
  </si>
  <si>
    <t>4-006</t>
  </si>
  <si>
    <t>4-007</t>
  </si>
  <si>
    <t xml:space="preserve"> Consumir Vacaciones Orden de Antigüedad</t>
  </si>
  <si>
    <t xml:space="preserve"> Comentario Validación Días Disponibles Vacaciones</t>
  </si>
  <si>
    <t>3-006</t>
  </si>
  <si>
    <t>Verificar que el sistema muestre correctamente el comentario de validación cuando el jefe inmediato ingrese a aprobar la solicitud.</t>
  </si>
  <si>
    <t>1.El usuario tiene acceso al sistema como empleado.
2.El empleado ya tiene vacaciones cargadas.</t>
  </si>
  <si>
    <t>Almacenamiento exitoso de novedad de calamidad y conteo de dias solicitados.</t>
  </si>
  <si>
    <t>Sumatoria de dias de vacaciones escogidas.</t>
  </si>
  <si>
    <t>Verificar que el sistema haga el conteo de dias escogidos para las vacaciones según la  fecha requerida por el empleado.</t>
  </si>
  <si>
    <t>el sistema muestra la sumatoria de los dias solictados para calamidad.</t>
  </si>
  <si>
    <t>Verificar que el sistema haga el conteo de dias escogidos para la calamidad según la  fecha requerida por el empleado.</t>
  </si>
  <si>
    <t>Verificar que el sistema haga el conteo de dias escogidos para la incapacidad según la  fecha requerida por el empleado.</t>
  </si>
  <si>
    <t>1.ingresar como empleado.
2. Da click en mi perfil.                                                                                                                                                                           3.Dar click en Nueva Ausencia.                                                                                                                                                                                                  4.Completar  los campos de fecha.
5.verificar que haga la sumatoria de los dias solicitados.</t>
  </si>
  <si>
    <t>1.El usuario ha iniciado sesión como jefe inmediato en el sistema.
2.Existen empleados en el modulo empleados.</t>
  </si>
  <si>
    <t>1.Ingresar como jefe inmediato.                                                                                                             2.Ingresar al módulo de empleado.
3.Dar click en Solicitud de traslado.</t>
  </si>
  <si>
    <t xml:space="preserve">1.El usuario tiene permisos de jefe inmediato en el sistema.
</t>
  </si>
  <si>
    <t>1.Ingresar al módulo de empleado.
2.Dar click en Solicitud de traslado
3.Dar click en Crear
4.No seleccionar ningún empleado.
5.Presionar el botón "Guardar".</t>
  </si>
  <si>
    <t xml:space="preserve">El sistema muestra la opción " Solicitud de Traslado" en el menu y al dar click se abre una ventana con el nombre "Solicitud de Traslado",  </t>
  </si>
  <si>
    <t>opción en menú de solicitud de traslado con funcionalidad"</t>
  </si>
  <si>
    <t>Verificar que la opción de traslado en el menú tenga la funcionalidad correcta.</t>
  </si>
  <si>
    <t>verificar que el sistema no permita crear solicitud de traslado si no se llenan todos los campos requeridos</t>
  </si>
  <si>
    <t>1.Ingresar al módulo de empleado.
2.Dar click en Solicitud de traslado
3.Dar click en Crear
4.No llenar uno o mas campos requeridos.
5.Presionar el botón "Guardar".</t>
  </si>
  <si>
    <t>el sistema muestra  un mensaje de error indicando que se debe seleccionar un empleado primero y no deja crear la solicitud.</t>
  </si>
  <si>
    <t>Verificar que el sistema envíe una notificación de solicitud de traslado al jefe inmediato cuando se le genere una.</t>
  </si>
  <si>
    <t>1.El usuario ha iniciado sesión como jefe inmediato en el sistema.
2.le ha llegado una solicitud de traslado al jefe inmediato.</t>
  </si>
  <si>
    <t>solicitud de traslado no exitosa por  campos obligatorios incompletos, dentro de la regional.</t>
  </si>
  <si>
    <t>el sistema muestra a un mensaje de error indicando que se deben llenar todos los campos requeridos,no deja crear la solicitud y por ende no se envia la solicitud de traslado.</t>
  </si>
  <si>
    <t xml:space="preserve">1. Validar que llega la notificacion.
</t>
  </si>
  <si>
    <t xml:space="preserve">El sistema envía una notificación de solicitud de traslado al jefe inmediato.
</t>
  </si>
  <si>
    <t>notificacion de Aprobacion de solicitud de traslado por el jefe inmediato</t>
  </si>
  <si>
    <t>Creación de solicitud de traslado, dentro de la regional</t>
  </si>
  <si>
    <t>Verificar que el sistema genere correctamente la solicitud de traslado dentro de la regional.</t>
  </si>
  <si>
    <t>1.Ingresar como jefe inmediato.                                                                                                             2.Ingresar al módulo de empleado.
3.Dar click en Solicitud de traslado.                                                                                                                     4.dar click en crear                                                                                                                                         5. llenar el formulario.
6.visualizar que el cliente destino este dentro de la misma regional.
7.dar click en guardar</t>
  </si>
  <si>
    <t>Notificación de Aprobación de solicitud de traslado por el jefe inmediato</t>
  </si>
  <si>
    <t>Verificar que el sistema genere correctamente la solicitud de traslado fuera de la regional.</t>
  </si>
  <si>
    <t>1.Ingresar como jefe inmediato.                                                                                                             2.Ingresar al módulo de empleado.
3.Dar click en Solicitud de traslado.                                                                                                                     4.dar click en crear                                                                                                                                         5. llenar el formulario.
6.visualizar que el cliente destino este fuera de la regional.
7.dar click en guardar</t>
  </si>
  <si>
    <t>solicitud de traslado no exitosa por  campos obligatorios incompletos, fuera de la regional.</t>
  </si>
  <si>
    <t>Existe el campo Estado  y las acciones aprobar y rechazar.</t>
  </si>
  <si>
    <t>verificar que en el tablero empleados exista el campo  Estado  y las acciones aprobar y rechazar.</t>
  </si>
  <si>
    <t>En el tablero de solicitud de tralado  si existen el campo  Estado  y las acciones aprobar y rechazar, para el empleado.</t>
  </si>
  <si>
    <t xml:space="preserve">1.ingreasar a solicitud de traslado desde el módulo empleado.                                                                                                                2. visualizar en el tablero que el empleado con solicitud de traslado tenga el campo estado y las acciones Aprobar y Rechazar.  </t>
  </si>
  <si>
    <t>Verificar que el sistema permita al jefe inmediato aprobar una solicitud de traslado desde el tablero de empleados, actualice correctamente el estado del traslado y se ponga en color verde.</t>
  </si>
  <si>
    <t xml:space="preserve"> el sistema envia una notificacion al jefe inmediato nuevo, cuando el jefe inmediato apruebe la solicitud de traslado del empleado.</t>
  </si>
  <si>
    <t xml:space="preserve">Verificar que el sistema envié una notificación al jefe inmediato nuevo cuando, el jefe inmediato apruebe la solicitud de traslado del empleado. </t>
  </si>
  <si>
    <t xml:space="preserve">1.Validar que llega la notificación. </t>
  </si>
  <si>
    <t>*El sistema cambia el estado de la solicitud a "Rechazado".
*Se genera una notificación al solicitante indicando que su solicitud ha sido rechazada.
*El sistema muestra el estado de la solicitud como "Rechazado" en color rojo.</t>
  </si>
  <si>
    <t>Verificar que el sistema permita al jefe inmediato rechazar una solicitud de traslado desde el tablero de empleados, se actualice la información, se coloque en color rojo  y notifique al solicitante.</t>
  </si>
  <si>
    <t>1.ingresar al módulo empleados                                                                                                            2.Abrir el tablero de empleados.
3.Buscar la solicitud de traslado del empleado.
4.Presionar la acción "Rechazar".</t>
  </si>
  <si>
    <t>1.El usuario ha iniciado sesión como jefe inmediato en el sistema.
2.Se ha Rechazado una solicitud de traslado.</t>
  </si>
  <si>
    <t>Confirmar que se genera un registro en el log de traslado al rechazar una solicitud desde e tablero de empleados.</t>
  </si>
  <si>
    <t>Se genera un registro en el log de traslado indicando que la solicitud ha sido rechazada.</t>
  </si>
  <si>
    <t xml:space="preserve">Verificar la generación de log de traslado al aprobar   una solicitud.
</t>
  </si>
  <si>
    <t xml:space="preserve"> Confirmar que se genera un registro en el log de traslado al aprobar  una solicitud desde e tablero de empleados.</t>
  </si>
  <si>
    <t>1.El usuario ha iniciado sesión como jefe inmediato en el sistema.
2.Se ha Aprobado  una solicitud de traslado.</t>
  </si>
  <si>
    <t>Se genera un registro en el log de traslado indicando que la solicitud ha sido aprobada.</t>
  </si>
  <si>
    <t>1.ingresar a solicitud de traslados desde el módulo empleados.                                                                   2.dar click en un empleado que tenga aprobada su solicitud de traslado.                                                                                                                                            3. verificar que en el log del sistema aparezca el estado de la solicitud de traslado.</t>
  </si>
  <si>
    <t>1.ingresar a solicitud de traslados desde el módulo empleados.                                                                   2.dar click en un empleado que tenga rechazada su solicitud de traslado.                                                                                                                                         3. verificar que en el log del sistema aparezca el estado de la solicitud de traslado.</t>
  </si>
  <si>
    <t>Verificar que el empleado este asignado a un proyecto</t>
  </si>
  <si>
    <t>Confirmar que el empleado tenga un proyecto asignado.</t>
  </si>
  <si>
    <t>Sumatoria de horas reportadas.</t>
  </si>
  <si>
    <t>El sistema hace el conteo y muestra el total de horas reportadas.</t>
  </si>
  <si>
    <t>verificar que el sistema haga la sumatoria de las horas que reporta el empleado.</t>
  </si>
  <si>
    <t>Verificar que el sistema permita al empleado registrar horas en el módulo de parte de horas cuando está asignado al proyecto.</t>
  </si>
  <si>
    <t>1.El usuario ha iniciado sesión como empleado en el sistema.</t>
  </si>
  <si>
    <t>El empleado esta asignado a un Proyecto.</t>
  </si>
  <si>
    <t>1.El empleado ha iniciado sesión en el sistema.
2.El empleado está asignado al proyecto al que desea reportar horas.</t>
  </si>
  <si>
    <t>El sistema permite al empleado registrar las horas al proyecto y el registro de horas se guarda exitosamente en el sistema.</t>
  </si>
  <si>
    <t xml:space="preserve">1.Ingresar al módulo de parte de horas.
2.Seleccionar el proyecto al que el empleado está asignado.
3.Registrar las horas trabajadas.
4.Guardar el registro de horas.
</t>
  </si>
  <si>
    <t xml:space="preserve">1.Ingresar al módulo de parte de horas.
2.Seleccionar el proyecto al que el empleado está asignado.
3.Registrar las horas trabajadas.
4.Guardar el registro de horas.
</t>
  </si>
  <si>
    <t>*El sistema no permite al empleado registrar más horas de las configuradas en el campo "tiempo a reportar" para el proyecto.
*Se genera un mensaje de alerta indicando que el usuario no está asignado al proyecto y no está autorizado para reportar horas adicionales.</t>
  </si>
  <si>
    <t>Sumatoria de dias de calamidad escogidas.</t>
  </si>
  <si>
    <t>Sumatoria de dias de incapacidad  escogidas.</t>
  </si>
  <si>
    <t>el sistema muestra la sumatoria de los dias solictados para incapacidad.</t>
  </si>
  <si>
    <t>el sistema muestra la sumatoria de los dias solictados para vacaciones</t>
  </si>
  <si>
    <t>Validación de comentario para días de vacaciones disponibles.</t>
  </si>
  <si>
    <t>El sistema debe mostrar un comentario en pantalla indicando los días disponibles  acumulados que tiene el empleado.</t>
  </si>
  <si>
    <t xml:space="preserve"> 1.El usuario tiene acceso al sistema como empleado.    2.El empleado tiene dias de vacaciones acumulados.</t>
  </si>
  <si>
    <t xml:space="preserve">Verificar que el sistema muestre correctamente el comentario de validación de días disponibles acumulados de vacaciones al empleado.
</t>
  </si>
  <si>
    <t xml:space="preserve">1.el usuario ingresa al modulo Ausencias.                                           2. Da click en Nueva ausencia.                                                                          3. Visualizar que aparezca el comentario de  dias disponibles.                   </t>
  </si>
  <si>
    <t xml:space="preserve">1.el usuario ingresa al modulo Ausencias.                               2.El empleado ingresa la fecha de inicio y fin del período de vacaciones.
3.Intenta realizar la solicitud de vacaciones. </t>
  </si>
  <si>
    <t>Verificar que el sistema no permita al empleado registrar horas a reportar a un proyecto que no esta asignado.</t>
  </si>
  <si>
    <t>1.Ingresar al módulo de parte de horas.
2.Seleccionar el proyecto al que el empleado no está asignado.
3.Intentar guardar el registro de horas.</t>
  </si>
  <si>
    <t>1.El empleado ha iniciado sesión en el sistema.
2.El empleado no está asignado al proyecto al que intenta reportar horas.</t>
  </si>
  <si>
    <t xml:space="preserve">*El sistema muestra el estado de la solicitud como "Aprobado" en color verde.
*Los datos del empleado se actualizan correctamente en la información del empleado y se vuizualiza el estado de la socitud en el log.
</t>
  </si>
  <si>
    <t>1.Ingresar al módulo Partes de hora.                                                                                                    2.Acceder al informe de parte de horas.
3.Revisar el campo Duración (horas) del registro diario del analista.
4.Verificar que nos de alerta en rojo de las horas excedidas</t>
  </si>
  <si>
    <t xml:space="preserve">1.El usuario ha iniciado sesión como jefe inmediato en el sistema.
</t>
  </si>
  <si>
    <t>1.el usuario ingresa al módulo Ausencias. 
2. dar click en Nueva Ausencia                                                                                                                     3. coloca la fecha desde, Hasta
4.Verificar que se esté consumiendo los días solicitados en los periodos antiguos.</t>
  </si>
  <si>
    <t xml:space="preserve"> Excede Dias Vacacionales</t>
  </si>
  <si>
    <t>Verificar que el sistema muestre un mensaje indicando que no tiene dias suficientes a su solicitud.</t>
  </si>
  <si>
    <t>El sistema debe mostrar un mensaje indicando que el empleado no tiene días suficientes a su solictud.</t>
  </si>
  <si>
    <t>El sistema debe mostrar un comentario en pantalla indicando los días disponibles para el año correspondiente.</t>
  </si>
  <si>
    <t xml:space="preserve"> 1.ingresar al sistema al módulo de Ausencia a aprobar la solicitud.                                                                                2. Dar click en el empleado que ha realizado la solicitud de vacaciones.
3. verificar que este el comentario de validación donde dice que el empleado tiene días de vacaciones en un periodo acumulado.</t>
  </si>
  <si>
    <t xml:space="preserve"> 1.ingresar al sistema al módulo de Ausencia a aprobar la solicitud.                                                                                2. Dar click en el empleado que ha realizado la solicitud de vacaciones.
3. verificar que este el comentario de validación donde dice que el empleado tiene días de vacaciones en varios  periodos acumulados.                                                                  </t>
  </si>
  <si>
    <t>CP0045</t>
  </si>
  <si>
    <t xml:space="preserve">El sistema envia notificacion avisandole al empleado que su solicitud fue aprobada o rechazada por el jefe inmendiato.
</t>
  </si>
  <si>
    <t>CP0046</t>
  </si>
  <si>
    <t>notificacion al jefe inmediato de solicitud de calamidad para aprobar o rechazar</t>
  </si>
  <si>
    <t xml:space="preserve">1.verificar en el buzon de correo si llego la notificacion de aprobacion o rechazo.
</t>
  </si>
  <si>
    <t xml:space="preserve">el sistema envia una notificacion al jefe inmediato cuando se le haga una solicitud de calamidad para aprobarla o rechazarla.
</t>
  </si>
  <si>
    <t>CP0047</t>
  </si>
  <si>
    <t>CP0048</t>
  </si>
  <si>
    <t>notificacion al jefe inmediato de solicitud de Incapacidad para aprobar o rechazar</t>
  </si>
  <si>
    <t>verificar que el sistema envie una notificacion al jefe inmediato cuando un empleado le haga una solicitud de incapacidad.</t>
  </si>
  <si>
    <t>1.verificar en el buzon de correo si llego la notificacion para aprobar o rechazar una solicitud de incapacidad generada por un empleado.</t>
  </si>
  <si>
    <t xml:space="preserve">el sistema envia una notificacion al jefe inmediato cuando se le haga una solicitud de incapacidad para aprobarla o rechazarla.
</t>
  </si>
  <si>
    <t>verificar que el sistema envie una notificacion al empleado cuando el jefe inmediato apruebe o rechaze la solicitud de Incapacidad.</t>
  </si>
  <si>
    <t>notificacion de Aprobacion y rechazo de solicitud novedad de Incapacidad</t>
  </si>
  <si>
    <t>CP0049</t>
  </si>
  <si>
    <t>notificacion al jefe inmediato de solicitud de Vacaciones para aprobar o rechazar</t>
  </si>
  <si>
    <t>verificar que el sistema envie una notificacion al jefe inmediato cuando un empleado le haga una solicitud de Vacaciones.</t>
  </si>
  <si>
    <t>1.verificar en el buzon de correo si llego la notificacion para aprobar o rechazar una solicitud de Vacaciones generada por un empleado.</t>
  </si>
  <si>
    <t xml:space="preserve">el sistema envia una notificacion al jefe inmediato cuando se le haga una solicitud de Vacaciones para aprobarla o rechazarla.
</t>
  </si>
  <si>
    <t>notificacion de Aprobacion y rechazo de solicitud novedad de Vacaciones</t>
  </si>
  <si>
    <t>verificar que el sistema envie una notificacion al empleado cuando el jefe inmediato apruebe o rechaze la solicitud de Vacaciones.</t>
  </si>
  <si>
    <t xml:space="preserve">1.El jefe inmediato ingresa al sistema modulo Ausencias para aprobar o rechazar la solicitud de vacaciones.
2.da click en aprobar o rechazar .                                                                                          </t>
  </si>
  <si>
    <t>El jefe inmedito aprueba o rechaza satisfactoriamente la solicitud de vacaciones del empleado.</t>
  </si>
  <si>
    <t>Aprobación o rechazo de jefe inmediato</t>
  </si>
  <si>
    <t>Verificar que el jefe inmediato apruebe satisfactoriamente la solicitud de Incapacidad.</t>
  </si>
  <si>
    <t>El jefe inmediato recibe una solicitud de Incapacidad de un empleado.</t>
  </si>
  <si>
    <t xml:space="preserve">1.El jefe inmediato ingresa al sistema modulo Ausencias para aprobar o rechazar la solicitud de Incapacidad.
2.da click en aprobar o rechazar .                                                                                          </t>
  </si>
  <si>
    <t>El jefe inmedito aprueba o rechaza satisfactoriamente la solicitud de incapacidad del empleado.</t>
  </si>
  <si>
    <t>El jefe inmediato recibe una solicitud de Calamidad de un empleado.</t>
  </si>
  <si>
    <t xml:space="preserve">1.El jefe inmediato ingresa al sistema modulo Ausencias para aprobar o rechazar la solicitud de Calamidad.
2.da click en aprobar o rechazar .                                                                                          </t>
  </si>
  <si>
    <t>El jefe inmedito aprueba o rechaza satisfactoriamente la solicitud de Calamidad del empleado.</t>
  </si>
  <si>
    <t>CP050</t>
  </si>
  <si>
    <t>CP051</t>
  </si>
  <si>
    <t>CP052</t>
  </si>
  <si>
    <t>Verificar que el jefe inmediato apruebe o rechace satisfactoriamente la solicitud de Calamidad.</t>
  </si>
  <si>
    <t xml:space="preserve">verificar que el sistema envié una notificación al jefe inmediato cuando un empleado le haga una solicitud de calamidad.  </t>
  </si>
  <si>
    <t>1.verificar en el buzón de correo si llego la notificación para aprobar o rechazar una solicitud de calamidad generada por un empleado.</t>
  </si>
  <si>
    <t>1.el jefe inmediato ha aprobado o rechazado la solicitud</t>
  </si>
  <si>
    <t>1.verificar en el buzón de correo si llego la notificación de aprobación o rechazo.</t>
  </si>
  <si>
    <t xml:space="preserve">verificar que el sistema envíe una notificación al empleado cuando el jefe inmediato apruebe o rechace la solicitud de calamidad. </t>
  </si>
  <si>
    <t xml:space="preserve">notificación de Aprobación y rechazo de solicitud novedad de calamidad </t>
  </si>
  <si>
    <t>CP053</t>
  </si>
  <si>
    <t xml:space="preserve">validación que no tome los días sábado y domingos  </t>
  </si>
  <si>
    <t xml:space="preserve">erificar que el sistema cuando el empleado escoja sus días que solicitara vacaciones, este no le 
cuente ni sábados ni domingos  </t>
  </si>
  <si>
    <t xml:space="preserve">.El usuario tiene acceso al sistema como empleado. </t>
  </si>
  <si>
    <t>el sistema valida que al momento que el usuario escoge sus dias vacacionales el no cunata ni sabado ni domingo.</t>
  </si>
  <si>
    <t xml:space="preserve">1.ingresar como empleado. 
2. Da click en mi perfil.                                                                                                                                                                           
3.Dar click en Nueva Ausencia.                                                                                                                                                           
4.Completar los campos de fecha. 
5.verificar que cuando este hace el conteo de los días o cuente sábados ni domingos. </t>
  </si>
  <si>
    <t>Este proceso permite al jefe inmediato solicitar el traslado de un empleado. Para formalizar la solicitud, el usuario debe generar una solicitud de traslado desde el módulo de empleado. Cuando se selecciona al empleado y se elige la opción de solicitud de traslado, el sistema muestra la ventana "Solicitud de Traslado" para completar la información necesaria.</t>
  </si>
  <si>
    <t xml:space="preserve">Este proceso permite al jefe inmediato solicitar el traslado de un empleado dentro de la regional. Se requiere registrar información como el jefe inmediato actual, el nuevo jefe inmediato, el cliente destino, el proyecto y la fecha de ingreso al nuevo cliente. Una vez completados los campos obligatorios, se envía una notificación de solicitud de traslado al jefe inmediato. Si algún campo obligatorio se omite, el sistema advierte al usuario y permite cancelar la solicitud.
</t>
  </si>
  <si>
    <t xml:space="preserve"> Aprobación de solicitud de traslado a Jefe inmediato/ dentro de la regional</t>
  </si>
  <si>
    <t xml:space="preserve"> Aprobación de solicitud de traslado a Jefe inmediato/ fuera de la regional</t>
  </si>
  <si>
    <t xml:space="preserve">Este proceso permite al jefe inmediato solicitar el traslado de un empleado fuera de la regional. Se requiere registrar información como el jefe inmediato actual, el nuevo jefe inmediato, el cliente destino, el proyecto y la fecha de ingreso al nuevo cliente. Una vez completados los campos obligatorios, se envía una notificación de solicitud de traslado al jefe inmediato. Si algún campo obligatorio se omite, el sistema advierte al usuario y permite cancelar la solicitud.
</t>
  </si>
  <si>
    <t>Esta historia de usuario permite al jefe inmediato gestionar las solicitudes de traslado de empleados desde el tablero de empleados. Se pueden aprobar o rechazar las solicitudes, lo que actualiza el estado y notifica al solicitante. Además, se registra un log de los traslados y de las acciones realizadas.</t>
  </si>
  <si>
    <t>Esta historia de usuario permite al jefe inmediato validar los registros en el informe de parte de horas para aprobar las horas facturables. Si la duración de las horas reportadas por el analista asignado a un proyecto supera las horas configuradas desde el módulo de proyectos, el sistema mostrará una alerta en color rojo señalando el exceso de horas reportadas por día.</t>
  </si>
  <si>
    <t xml:space="preserve">Esta historia de usuario permite al analista registrar horas en el módulo de parte de horas. Si el analista está asignado a un proyecto, el sistema permite el registro exitoso de horas en el proyecto correspondiente. Si intenta registrar horas sin estar asignado al proyecto, el sistema muestra un mensaje de alerta y no permite el registro.
</t>
  </si>
  <si>
    <t>Esta historia de usuario permite al empleado adjuntar soporte al registrar una novedad de calamidad en el módulo de Ausencias. Si se completan los campos obligatorios y se adjunta el soporte, el sistema notifica al jefe inmediato para su aprobación al presionar "Guardar". Si falta información o no se adjunta soporte, el sistema advierte al usuario y no guarda el registro.</t>
  </si>
  <si>
    <t>Esta historia de usuario permite al empleado adjuntar soporte al registrar una novedad de incapacidad en el módulo de Ausencias. Si se completan los campos obligatorios y se adjunta el soporte, el sistema notifica al jefe inmediato para su aprobación al presionar "Guardar". Si falta información o no se adjunta soporte, el sistema advierte al usuario y no guarda el registro.</t>
  </si>
  <si>
    <t>Esta historia de usuario permite al empleado adjuntar soporte al registrar una novedad de cvacaciones en el módulo de Ausencias. Si se completan los campos obligatorios y se adjunta el soporte, el sistema notifica al jefe inmediato para su aprobación al presionar "Guardar". Si falta información o no se adjunta soporte, el sistema advierte al usuario y no guarda el registro.</t>
  </si>
  <si>
    <t>En esta historia de Uusario se requiere el precargue de dias vacacionales que tiene un empleado desde fecha de ingreso hasta la fecha actual</t>
  </si>
  <si>
    <t xml:space="preserve">Descripción: Esta historia de usuario permite al empleado conocer los días disponibles de vacaciones para tomar días proporcionales. El sistema calcula correctamente los días de vacaciones basándose en el tiempo trabajado. Si el empleado tiene un año completo de servicio, se le asignan 15 días hábiles de vacaciones por año. Si el año de servicio es incompleto, el sistema calcula los días disponibles considerando el tiempo trabajado, acumulando aproximadamente 1.25 días hábiles de vacaciones por mes trabajado.
</t>
  </si>
  <si>
    <t xml:space="preserve">
Descripción: Esta historia de usuario permite al empleado consumir días de vacaciones en orden de antigüedad de los períodos acumulados. Cuando el empleado tiene más de un período de vacaciones acumulado y crea una solicitud de vacaciones, el sistema resta los días solicitados de los períodos de vacaciones en orden de antigüedad. Los días se descuentan del histórico de vacaciones de manera secuencial.</t>
  </si>
  <si>
    <t>Descripción: Esta historia de usuario permite al empleado recibir un mensaje de validación de los días disponibles al solicitar vacaciones. Cuando el empleado ingresa la fecha de inicio y fin del período de vacaciones en el módulo de Ausencias, el sistema muestra un comentario en la pantalla indicando los días disponibles para cada período de vacaciones.</t>
  </si>
  <si>
    <t xml:space="preserve"> Esta historia de usuario permite al jefe inmediato validar el período afectado por una solicitud de vacaciones para controlar el acumulado de días de vacaciones del empleado. Cuando el jefe ingresa para aprobar la solicitud de vacaciones, el sistema muestra un comentario en la pantalla indicando los días disponibles para cada período de vacaciones del empleado.
</t>
  </si>
  <si>
    <t>Entre mas casos de pruebas saque a una Hu mas completa se vuelve, se sacan mas validaciones que quiza en las Hu estipuladas no estan.</t>
  </si>
  <si>
    <t xml:space="preserve">  Aprobación de solicitud de traslado a Jefe inmediat, fuera de la regional</t>
  </si>
  <si>
    <t xml:space="preserve">  Aprobación de solicitud de traslado a Jefe inmediato, dentro de la regional</t>
  </si>
  <si>
    <t xml:space="preserve"> Aprobación de solicitud de traslado a Jefe inmediato,dentro de la regional</t>
  </si>
  <si>
    <t xml:space="preserve"> Aprobación de solicitud de traslado a Jefe inmediato, fuera de la regional</t>
  </si>
  <si>
    <t>1.ingresar al módulo de Ausencias.                                                2.Seleccionar la opción para crear una nueva novedad.                                                                                        3.Completar todos los campos obligatorios correctamente.
4.Adjuntar el soporte de la novedad.
5.Presionar el botón "Guardar".</t>
  </si>
  <si>
    <t>PROPUESTA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</si>
</sst>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
      <b/>
      <sz val="12"/>
      <color rgb="FF0D0D0D"/>
      <name val="Segoe UI"/>
      <family val="2"/>
    </font>
    <font>
      <b/>
      <sz val="11"/>
      <color rgb="FF0D0D0D"/>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6">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24994659260841701"/>
      </bottom>
      <diagonal/>
    </border>
    <border>
      <left style="thin">
        <color indexed="64"/>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55">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applyAlignment="1">
      <alignment vertical="top" wrapText="1"/>
    </xf>
    <xf numFmtId="0" fontId="0" fillId="0" borderId="13" xfId="0" applyBorder="1" applyAlignment="1">
      <alignment vertical="center"/>
    </xf>
    <xf numFmtId="0" fontId="0" fillId="0" borderId="0" xfId="0" applyAlignment="1">
      <alignment vertical="center"/>
    </xf>
    <xf numFmtId="0" fontId="26" fillId="0" borderId="33" xfId="0" applyFont="1" applyBorder="1" applyAlignment="1">
      <alignment vertical="top" wrapText="1"/>
    </xf>
    <xf numFmtId="0" fontId="0" fillId="0" borderId="16" xfId="0" applyBorder="1" applyAlignment="1">
      <alignment vertical="top" wrapText="1"/>
    </xf>
    <xf numFmtId="0" fontId="14" fillId="8" borderId="33" xfId="1" applyFont="1" applyFill="1" applyBorder="1" applyAlignment="1" applyProtection="1">
      <alignment horizontal="center" vertical="center" wrapText="1"/>
      <protection locked="0"/>
    </xf>
    <xf numFmtId="0" fontId="11" fillId="0" borderId="13" xfId="1" applyFont="1" applyBorder="1" applyAlignment="1">
      <alignment vertical="top"/>
    </xf>
    <xf numFmtId="0" fontId="0" fillId="0" borderId="13" xfId="0" applyBorder="1" applyAlignment="1">
      <alignment horizontal="center" vertical="center"/>
    </xf>
    <xf numFmtId="0" fontId="0" fillId="0" borderId="13" xfId="0" applyBorder="1" applyAlignment="1">
      <alignment horizontal="left" vertical="center" wrapText="1"/>
    </xf>
    <xf numFmtId="0" fontId="26" fillId="0" borderId="0" xfId="0" applyFont="1" applyAlignment="1">
      <alignment vertical="top" wrapText="1"/>
    </xf>
    <xf numFmtId="0" fontId="11" fillId="0" borderId="14" xfId="1" applyFont="1" applyBorder="1" applyAlignment="1">
      <alignment vertical="top"/>
    </xf>
    <xf numFmtId="0" fontId="11" fillId="0" borderId="15" xfId="1" applyFont="1" applyBorder="1" applyAlignment="1">
      <alignment vertical="top"/>
    </xf>
    <xf numFmtId="0" fontId="11" fillId="0" borderId="15" xfId="1" applyFont="1" applyBorder="1" applyAlignment="1">
      <alignment horizontal="left" vertical="top" wrapText="1"/>
    </xf>
    <xf numFmtId="0" fontId="11" fillId="0" borderId="16" xfId="1" applyFont="1" applyBorder="1" applyAlignment="1">
      <alignment horizontal="left" vertical="top" wrapText="1"/>
    </xf>
    <xf numFmtId="0" fontId="28" fillId="0" borderId="0" xfId="0" applyFont="1" applyAlignment="1">
      <alignment vertical="center" wrapText="1"/>
    </xf>
    <xf numFmtId="0" fontId="26" fillId="0" borderId="0" xfId="0" applyFont="1" applyAlignment="1">
      <alignment vertical="center" wrapText="1"/>
    </xf>
    <xf numFmtId="0" fontId="11" fillId="0" borderId="15" xfId="1" applyFont="1" applyBorder="1" applyAlignment="1">
      <alignment vertical="top" wrapText="1"/>
    </xf>
    <xf numFmtId="0" fontId="11" fillId="0" borderId="16" xfId="1" applyFont="1" applyBorder="1" applyAlignment="1">
      <alignment vertical="top" wrapText="1"/>
    </xf>
    <xf numFmtId="0" fontId="11" fillId="0" borderId="28" xfId="1" applyFont="1" applyBorder="1" applyAlignment="1">
      <alignment vertical="top"/>
    </xf>
    <xf numFmtId="0" fontId="11" fillId="0" borderId="27" xfId="1" applyFont="1" applyBorder="1" applyAlignment="1">
      <alignment vertical="top"/>
    </xf>
    <xf numFmtId="0" fontId="11" fillId="0" borderId="34" xfId="1" applyFont="1" applyBorder="1" applyAlignment="1">
      <alignment vertical="top"/>
    </xf>
    <xf numFmtId="0" fontId="11" fillId="0" borderId="35" xfId="1" applyFont="1" applyBorder="1" applyAlignment="1">
      <alignment vertical="top"/>
    </xf>
    <xf numFmtId="0" fontId="0" fillId="0" borderId="14" xfId="0" applyBorder="1" applyAlignment="1">
      <alignment horizontal="left" vertical="top" wrapText="1"/>
    </xf>
    <xf numFmtId="0" fontId="0" fillId="0" borderId="31" xfId="0" applyBorder="1" applyAlignment="1">
      <alignment vertical="top" wrapText="1"/>
    </xf>
    <xf numFmtId="0" fontId="0" fillId="0" borderId="27" xfId="0" applyBorder="1" applyAlignment="1">
      <alignment vertical="top" wrapText="1"/>
    </xf>
    <xf numFmtId="0" fontId="0" fillId="0" borderId="33" xfId="0" applyBorder="1" applyAlignment="1">
      <alignment vertical="top" wrapText="1"/>
    </xf>
    <xf numFmtId="0" fontId="27" fillId="0" borderId="33" xfId="0" applyFont="1" applyBorder="1" applyAlignment="1">
      <alignment vertical="top" wrapText="1"/>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1" fillId="0" borderId="14" xfId="1" applyFont="1" applyBorder="1" applyAlignment="1">
      <alignment horizontal="left" vertical="top" wrapText="1"/>
    </xf>
    <xf numFmtId="0" fontId="11" fillId="0" borderId="15" xfId="1" applyFont="1" applyBorder="1" applyAlignment="1">
      <alignment horizontal="left" vertical="top" wrapText="1"/>
    </xf>
    <xf numFmtId="0" fontId="11" fillId="0" borderId="16" xfId="1" applyFont="1" applyBorder="1" applyAlignment="1">
      <alignment horizontal="left" vertical="top" wrapText="1"/>
    </xf>
    <xf numFmtId="0" fontId="11" fillId="0" borderId="14" xfId="1" applyFont="1" applyBorder="1" applyAlignment="1">
      <alignment horizontal="left" wrapText="1"/>
    </xf>
    <xf numFmtId="0" fontId="11" fillId="0" borderId="15" xfId="1" applyFont="1" applyBorder="1" applyAlignment="1">
      <alignment horizontal="left" wrapText="1"/>
    </xf>
    <xf numFmtId="0" fontId="11" fillId="0" borderId="16" xfId="1" applyFont="1" applyBorder="1" applyAlignment="1">
      <alignment horizontal="left" wrapText="1"/>
    </xf>
    <xf numFmtId="0" fontId="11" fillId="0" borderId="14" xfId="1" applyFont="1" applyBorder="1" applyAlignment="1">
      <alignment horizontal="center" vertical="top"/>
    </xf>
    <xf numFmtId="0" fontId="11" fillId="0" borderId="15" xfId="1" applyFont="1" applyBorder="1" applyAlignment="1">
      <alignment horizontal="center" vertical="top"/>
    </xf>
    <xf numFmtId="0" fontId="11" fillId="0" borderId="16" xfId="1" applyFont="1" applyBorder="1" applyAlignment="1">
      <alignment horizontal="center" vertical="top"/>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23" fillId="0" borderId="15"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23" fillId="0" borderId="14" xfId="1" applyFont="1" applyBorder="1" applyAlignment="1" applyProtection="1">
      <alignment horizontal="center" vertical="center" wrapText="1"/>
      <protection hidden="1"/>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22" fillId="7" borderId="0" xfId="1" applyFont="1" applyFill="1" applyAlignment="1" applyProtection="1">
      <alignment horizontal="center" vertical="center"/>
      <protection locked="0"/>
    </xf>
    <xf numFmtId="0" fontId="11" fillId="0" borderId="14" xfId="1" applyFont="1" applyBorder="1" applyAlignment="1">
      <alignment horizontal="center" vertical="top" wrapText="1"/>
    </xf>
    <xf numFmtId="0" fontId="11" fillId="0" borderId="16" xfId="1" applyFont="1" applyBorder="1" applyAlignment="1">
      <alignment horizontal="center" vertical="top" wrapText="1"/>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2" borderId="13" xfId="1" applyFont="1" applyFill="1" applyBorder="1" applyAlignment="1" applyProtection="1">
      <alignment horizontal="center" vertical="center"/>
      <protection locked="0"/>
    </xf>
    <xf numFmtId="0" fontId="15" fillId="0" borderId="13" xfId="1" applyFont="1" applyBorder="1" applyAlignment="1" applyProtection="1">
      <alignment horizontal="center" vertical="center"/>
      <protection locked="0"/>
    </xf>
    <xf numFmtId="0" fontId="15" fillId="0" borderId="32"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15" fillId="2" borderId="0" xfId="1" applyFont="1" applyFill="1" applyAlignment="1" applyProtection="1">
      <alignment horizontal="center" vertic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14" fillId="2" borderId="13" xfId="1" applyFont="1" applyFill="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0" fillId="0" borderId="13" xfId="1" applyFont="1" applyBorder="1" applyAlignment="1" applyProtection="1">
      <alignment horizontal="center" vertical="center"/>
      <protection hidden="1"/>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9525</xdr:rowOff>
    </xdr:from>
    <xdr:to>
      <xdr:col>2</xdr:col>
      <xdr:colOff>654075</xdr:colOff>
      <xdr:row>2</xdr:row>
      <xdr:rowOff>261825</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9525"/>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157843</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workbookViewId="0">
      <selection activeCell="G1" sqref="A1:XFD15"/>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109"/>
      <c r="B1" s="109"/>
      <c r="C1" s="109"/>
      <c r="D1" s="111" t="s">
        <v>0</v>
      </c>
      <c r="E1" s="111"/>
      <c r="F1" s="111"/>
    </row>
    <row r="2" spans="1:6" ht="25.5" customHeight="1" x14ac:dyDescent="0.35">
      <c r="A2" s="109"/>
      <c r="B2" s="109"/>
      <c r="C2" s="109"/>
      <c r="D2" s="111"/>
      <c r="E2" s="111"/>
      <c r="F2" s="111"/>
    </row>
    <row r="3" spans="1:6" ht="25.5" customHeight="1" thickBot="1" x14ac:dyDescent="0.4">
      <c r="A3" s="110"/>
      <c r="B3" s="110"/>
      <c r="C3" s="110"/>
      <c r="D3" s="112"/>
      <c r="E3" s="112"/>
      <c r="F3" s="112"/>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100"/>
  <sheetViews>
    <sheetView showGridLines="0" view="pageBreakPreview" zoomScale="82" zoomScaleNormal="55" zoomScaleSheetLayoutView="55" workbookViewId="0">
      <pane ySplit="4" topLeftCell="A40" activePane="bottomLeft" state="frozen"/>
      <selection activeCell="F9" sqref="F9"/>
      <selection pane="bottomLeft" activeCell="D44" sqref="D44:J44"/>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51"/>
      <c r="B1" s="152"/>
      <c r="C1" s="152"/>
      <c r="D1" s="153"/>
      <c r="E1" s="160" t="s">
        <v>32</v>
      </c>
      <c r="F1" s="161"/>
      <c r="G1" s="161"/>
      <c r="H1" s="161"/>
      <c r="I1" s="161"/>
      <c r="J1" s="161"/>
    </row>
    <row r="2" spans="1:11" ht="27" customHeight="1" x14ac:dyDescent="0.25">
      <c r="A2" s="154"/>
      <c r="B2" s="155"/>
      <c r="C2" s="155"/>
      <c r="D2" s="156"/>
      <c r="E2" s="160"/>
      <c r="F2" s="161"/>
      <c r="G2" s="161"/>
      <c r="H2" s="161"/>
      <c r="I2" s="161"/>
      <c r="J2" s="161"/>
    </row>
    <row r="3" spans="1:11" ht="27" customHeight="1" thickBot="1" x14ac:dyDescent="0.3">
      <c r="A3" s="157"/>
      <c r="B3" s="158"/>
      <c r="C3" s="158"/>
      <c r="D3" s="159"/>
      <c r="E3" s="162"/>
      <c r="F3" s="163"/>
      <c r="G3" s="163"/>
      <c r="H3" s="163"/>
      <c r="I3" s="163"/>
      <c r="J3" s="163"/>
    </row>
    <row r="4" spans="1:11" ht="24" customHeight="1" thickBot="1" x14ac:dyDescent="0.3">
      <c r="A4" s="164" t="s">
        <v>138</v>
      </c>
      <c r="B4" s="164"/>
      <c r="C4" s="164"/>
      <c r="D4" s="164"/>
      <c r="E4" s="164"/>
      <c r="F4" s="164"/>
      <c r="G4" s="164"/>
      <c r="H4" s="164"/>
      <c r="I4" s="164"/>
      <c r="J4" s="164"/>
    </row>
    <row r="5" spans="1:11" x14ac:dyDescent="0.25">
      <c r="A5" s="14"/>
      <c r="B5" s="14"/>
      <c r="C5" s="14"/>
      <c r="D5" s="14"/>
      <c r="E5" s="14"/>
      <c r="F5" s="14"/>
      <c r="G5" s="14"/>
      <c r="H5" s="14"/>
      <c r="I5" s="14"/>
      <c r="J5" s="14"/>
    </row>
    <row r="6" spans="1:11" ht="16.5" x14ac:dyDescent="0.25">
      <c r="A6" s="14"/>
      <c r="B6" s="146" t="s">
        <v>33</v>
      </c>
      <c r="C6" s="146"/>
      <c r="D6" s="15"/>
      <c r="E6" s="147" t="s">
        <v>120</v>
      </c>
      <c r="F6" s="147"/>
      <c r="G6" s="15"/>
      <c r="H6" s="16" t="s">
        <v>34</v>
      </c>
      <c r="I6" s="17"/>
      <c r="J6" s="18">
        <v>45386</v>
      </c>
    </row>
    <row r="7" spans="1:11" ht="16.5" x14ac:dyDescent="0.25">
      <c r="A7" s="14"/>
      <c r="B7" s="146" t="s">
        <v>35</v>
      </c>
      <c r="C7" s="146"/>
      <c r="D7" s="15"/>
      <c r="E7" s="147" t="s">
        <v>121</v>
      </c>
      <c r="F7" s="147"/>
      <c r="G7" s="15"/>
      <c r="H7" s="16" t="s">
        <v>36</v>
      </c>
      <c r="I7" s="17"/>
      <c r="J7" s="18">
        <v>44663</v>
      </c>
    </row>
    <row r="8" spans="1:11" ht="16.5" x14ac:dyDescent="0.25">
      <c r="A8" s="14"/>
      <c r="B8" s="146" t="s">
        <v>37</v>
      </c>
      <c r="C8" s="146"/>
      <c r="D8" s="15"/>
      <c r="E8" s="147" t="s">
        <v>122</v>
      </c>
      <c r="F8" s="147"/>
      <c r="G8" s="15"/>
      <c r="H8" s="16" t="s">
        <v>38</v>
      </c>
      <c r="I8" s="17"/>
      <c r="J8" s="19">
        <v>7</v>
      </c>
    </row>
    <row r="9" spans="1:11" ht="16.5" x14ac:dyDescent="0.25">
      <c r="A9" s="14"/>
      <c r="C9" s="17"/>
      <c r="D9" s="20"/>
      <c r="E9" s="21"/>
      <c r="F9" s="20"/>
      <c r="G9" s="20"/>
      <c r="H9" s="20"/>
      <c r="I9" s="20"/>
    </row>
    <row r="10" spans="1:11" ht="16.5" x14ac:dyDescent="0.25">
      <c r="A10" s="14"/>
      <c r="B10" s="148" t="s">
        <v>39</v>
      </c>
      <c r="C10" s="148"/>
      <c r="D10" s="148"/>
      <c r="E10" s="148"/>
      <c r="F10" s="148"/>
      <c r="G10" s="148"/>
      <c r="H10" s="148"/>
      <c r="I10" s="148"/>
      <c r="J10" s="148"/>
    </row>
    <row r="11" spans="1:11" ht="24" customHeight="1" x14ac:dyDescent="0.25">
      <c r="A11" s="14"/>
      <c r="B11" s="123"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ERP  Mvp Odoo tales como, el alcance, los documentos entregados por el cliente, las necesidades de hardware, software y de contextualización.  Para tener mayor información sobre aspectos generales del proceso de pruebas en Area People Qvision, remitirse al Plan General de Pruebas</v>
      </c>
      <c r="C11" s="123"/>
      <c r="D11" s="123"/>
      <c r="E11" s="123"/>
      <c r="F11" s="123"/>
      <c r="G11" s="123"/>
      <c r="H11" s="123"/>
      <c r="I11" s="123"/>
      <c r="J11" s="123"/>
    </row>
    <row r="12" spans="1:11" ht="24" customHeight="1" x14ac:dyDescent="0.25">
      <c r="A12" s="14"/>
      <c r="B12" s="123"/>
      <c r="C12" s="123"/>
      <c r="D12" s="123"/>
      <c r="E12" s="123"/>
      <c r="F12" s="123"/>
      <c r="G12" s="123"/>
      <c r="H12" s="123"/>
      <c r="I12" s="123"/>
      <c r="J12" s="123"/>
    </row>
    <row r="13" spans="1:11" ht="8.25" customHeight="1" x14ac:dyDescent="0.25">
      <c r="A13" s="14"/>
      <c r="C13" s="21"/>
      <c r="D13" s="22"/>
      <c r="E13" s="22"/>
      <c r="F13" s="22"/>
      <c r="G13" s="22"/>
      <c r="H13" s="22"/>
      <c r="I13" s="22"/>
    </row>
    <row r="14" spans="1:11" ht="16.5" x14ac:dyDescent="0.25">
      <c r="A14" s="14"/>
      <c r="B14" s="148" t="s">
        <v>40</v>
      </c>
      <c r="C14" s="148"/>
      <c r="D14" s="148"/>
      <c r="E14" s="148"/>
      <c r="F14" s="148"/>
      <c r="G14" s="148"/>
      <c r="H14" s="148"/>
      <c r="I14" s="148"/>
      <c r="J14" s="148"/>
    </row>
    <row r="15" spans="1:11" ht="16.5" x14ac:dyDescent="0.25">
      <c r="A15" s="14"/>
      <c r="B15" s="146" t="s">
        <v>41</v>
      </c>
      <c r="C15" s="146"/>
      <c r="E15" s="149" t="s">
        <v>123</v>
      </c>
      <c r="F15" s="149"/>
      <c r="G15" s="22"/>
      <c r="H15" s="24" t="s">
        <v>42</v>
      </c>
      <c r="I15" s="22"/>
      <c r="J15" s="23" t="s">
        <v>136</v>
      </c>
      <c r="K15" s="17"/>
    </row>
    <row r="16" spans="1:11" ht="16.5" x14ac:dyDescent="0.25">
      <c r="A16" s="14"/>
      <c r="B16" s="146" t="s">
        <v>43</v>
      </c>
      <c r="C16" s="146"/>
      <c r="E16" s="149" t="s">
        <v>124</v>
      </c>
      <c r="F16" s="149"/>
      <c r="G16" s="22"/>
      <c r="H16" s="24" t="s">
        <v>44</v>
      </c>
      <c r="I16" s="22"/>
      <c r="J16" s="23" t="s">
        <v>125</v>
      </c>
      <c r="K16" s="17"/>
    </row>
    <row r="17" spans="1:10" ht="16.5" x14ac:dyDescent="0.25">
      <c r="A17" s="14"/>
      <c r="C17" s="21"/>
      <c r="D17" s="22"/>
      <c r="E17" s="22"/>
      <c r="F17" s="22"/>
      <c r="G17" s="22"/>
      <c r="H17" s="22"/>
      <c r="I17" s="22"/>
    </row>
    <row r="18" spans="1:10" ht="16.5" x14ac:dyDescent="0.25">
      <c r="A18" s="14"/>
      <c r="B18" s="150" t="s">
        <v>45</v>
      </c>
      <c r="C18" s="150"/>
      <c r="D18" s="150"/>
      <c r="E18" s="150"/>
      <c r="F18" s="150"/>
      <c r="G18" s="150"/>
      <c r="H18" s="150"/>
      <c r="I18" s="150"/>
      <c r="J18" s="150"/>
    </row>
    <row r="19" spans="1:10" ht="16.5" x14ac:dyDescent="0.25">
      <c r="A19" s="14"/>
      <c r="B19" s="25" t="s">
        <v>46</v>
      </c>
      <c r="C19" s="150" t="s">
        <v>47</v>
      </c>
      <c r="D19" s="150"/>
      <c r="E19" s="150"/>
      <c r="F19" s="150"/>
      <c r="G19" s="150" t="s">
        <v>48</v>
      </c>
      <c r="H19" s="150"/>
      <c r="I19" s="150"/>
      <c r="J19" s="150"/>
    </row>
    <row r="20" spans="1:10" ht="78.75" customHeight="1" x14ac:dyDescent="0.25">
      <c r="A20" s="14"/>
      <c r="B20" s="26" t="s">
        <v>241</v>
      </c>
      <c r="C20" s="122" t="s">
        <v>240</v>
      </c>
      <c r="D20" s="122"/>
      <c r="E20" s="122"/>
      <c r="F20" s="122"/>
      <c r="G20" s="123" t="s">
        <v>427</v>
      </c>
      <c r="H20" s="124"/>
      <c r="I20" s="124"/>
      <c r="J20" s="124"/>
    </row>
    <row r="21" spans="1:10" ht="99" customHeight="1" x14ac:dyDescent="0.25">
      <c r="A21" s="14"/>
      <c r="B21" s="26" t="s">
        <v>280</v>
      </c>
      <c r="C21" s="122" t="s">
        <v>429</v>
      </c>
      <c r="D21" s="122"/>
      <c r="E21" s="122"/>
      <c r="F21" s="122"/>
      <c r="G21" s="123" t="s">
        <v>428</v>
      </c>
      <c r="H21" s="124"/>
      <c r="I21" s="124"/>
      <c r="J21" s="124"/>
    </row>
    <row r="22" spans="1:10" ht="93.75" customHeight="1" x14ac:dyDescent="0.25">
      <c r="A22" s="14"/>
      <c r="B22" s="26" t="s">
        <v>279</v>
      </c>
      <c r="C22" s="122" t="s">
        <v>430</v>
      </c>
      <c r="D22" s="122"/>
      <c r="E22" s="122"/>
      <c r="F22" s="122"/>
      <c r="G22" s="123" t="s">
        <v>431</v>
      </c>
      <c r="H22" s="124"/>
      <c r="I22" s="124"/>
      <c r="J22" s="124"/>
    </row>
    <row r="23" spans="1:10" ht="96.75" customHeight="1" x14ac:dyDescent="0.25">
      <c r="A23" s="14"/>
      <c r="B23" s="26" t="s">
        <v>259</v>
      </c>
      <c r="C23" s="122" t="s">
        <v>258</v>
      </c>
      <c r="D23" s="122"/>
      <c r="E23" s="122"/>
      <c r="F23" s="122"/>
      <c r="G23" s="123" t="s">
        <v>432</v>
      </c>
      <c r="H23" s="124"/>
      <c r="I23" s="124"/>
      <c r="J23" s="124"/>
    </row>
    <row r="24" spans="1:10" ht="71.25" customHeight="1" x14ac:dyDescent="0.25">
      <c r="A24" s="14"/>
      <c r="B24" s="26" t="s">
        <v>282</v>
      </c>
      <c r="C24" s="122" t="s">
        <v>281</v>
      </c>
      <c r="D24" s="122"/>
      <c r="E24" s="122"/>
      <c r="F24" s="122"/>
      <c r="G24" s="123" t="s">
        <v>433</v>
      </c>
      <c r="H24" s="124"/>
      <c r="I24" s="124"/>
      <c r="J24" s="124"/>
    </row>
    <row r="25" spans="1:10" ht="82.5" customHeight="1" x14ac:dyDescent="0.25">
      <c r="A25" s="14"/>
      <c r="B25" s="26" t="s">
        <v>274</v>
      </c>
      <c r="C25" s="122" t="s">
        <v>273</v>
      </c>
      <c r="D25" s="122"/>
      <c r="E25" s="122"/>
      <c r="F25" s="122"/>
      <c r="G25" s="123" t="s">
        <v>434</v>
      </c>
      <c r="H25" s="124"/>
      <c r="I25" s="124"/>
      <c r="J25" s="124"/>
    </row>
    <row r="26" spans="1:10" ht="60" customHeight="1" x14ac:dyDescent="0.25">
      <c r="A26" s="14"/>
      <c r="B26" s="26" t="s">
        <v>139</v>
      </c>
      <c r="C26" s="119" t="s">
        <v>149</v>
      </c>
      <c r="D26" s="120"/>
      <c r="E26" s="120"/>
      <c r="F26" s="121"/>
      <c r="G26" s="113" t="s">
        <v>435</v>
      </c>
      <c r="H26" s="114"/>
      <c r="I26" s="114"/>
      <c r="J26" s="115"/>
    </row>
    <row r="27" spans="1:10" ht="60" customHeight="1" x14ac:dyDescent="0.25">
      <c r="A27" s="14"/>
      <c r="B27" s="26" t="s">
        <v>140</v>
      </c>
      <c r="C27" s="119" t="s">
        <v>176</v>
      </c>
      <c r="D27" s="120"/>
      <c r="E27" s="120"/>
      <c r="F27" s="121"/>
      <c r="G27" s="113" t="s">
        <v>436</v>
      </c>
      <c r="H27" s="114"/>
      <c r="I27" s="114"/>
      <c r="J27" s="115"/>
    </row>
    <row r="28" spans="1:10" ht="60" customHeight="1" x14ac:dyDescent="0.25">
      <c r="A28" s="14"/>
      <c r="B28" s="26" t="s">
        <v>141</v>
      </c>
      <c r="C28" s="119" t="s">
        <v>188</v>
      </c>
      <c r="D28" s="120"/>
      <c r="E28" s="120"/>
      <c r="F28" s="121"/>
      <c r="G28" s="113" t="s">
        <v>437</v>
      </c>
      <c r="H28" s="114"/>
      <c r="I28" s="114"/>
      <c r="J28" s="115"/>
    </row>
    <row r="29" spans="1:10" ht="60" customHeight="1" x14ac:dyDescent="0.25">
      <c r="A29" s="14"/>
      <c r="B29" s="26" t="s">
        <v>283</v>
      </c>
      <c r="C29" s="119" t="s">
        <v>284</v>
      </c>
      <c r="D29" s="120"/>
      <c r="E29" s="120"/>
      <c r="F29" s="121"/>
      <c r="G29" s="113" t="s">
        <v>438</v>
      </c>
      <c r="H29" s="114"/>
      <c r="I29" s="114"/>
      <c r="J29" s="115"/>
    </row>
    <row r="30" spans="1:10" ht="60" customHeight="1" x14ac:dyDescent="0.25">
      <c r="A30" s="14"/>
      <c r="B30" s="26" t="s">
        <v>142</v>
      </c>
      <c r="C30" s="119" t="s">
        <v>285</v>
      </c>
      <c r="D30" s="120"/>
      <c r="E30" s="120"/>
      <c r="F30" s="121"/>
      <c r="G30" s="113" t="s">
        <v>439</v>
      </c>
      <c r="H30" s="114"/>
      <c r="I30" s="114"/>
      <c r="J30" s="115"/>
    </row>
    <row r="31" spans="1:10" ht="60" customHeight="1" x14ac:dyDescent="0.3">
      <c r="A31" s="14"/>
      <c r="B31" s="26" t="s">
        <v>286</v>
      </c>
      <c r="C31" s="119" t="s">
        <v>288</v>
      </c>
      <c r="D31" s="120"/>
      <c r="E31" s="120"/>
      <c r="F31" s="121"/>
      <c r="G31" s="116" t="s">
        <v>440</v>
      </c>
      <c r="H31" s="117"/>
      <c r="I31" s="117"/>
      <c r="J31" s="118"/>
    </row>
    <row r="32" spans="1:10" ht="60" customHeight="1" x14ac:dyDescent="0.25">
      <c r="A32" s="14"/>
      <c r="B32" s="26" t="s">
        <v>287</v>
      </c>
      <c r="C32" s="119" t="s">
        <v>289</v>
      </c>
      <c r="D32" s="120"/>
      <c r="E32" s="120"/>
      <c r="F32" s="121"/>
      <c r="G32" s="113" t="s">
        <v>441</v>
      </c>
      <c r="H32" s="114"/>
      <c r="I32" s="114"/>
      <c r="J32" s="115"/>
    </row>
    <row r="33" spans="1:10" ht="60" customHeight="1" x14ac:dyDescent="0.25">
      <c r="A33" s="14"/>
      <c r="B33" s="26" t="s">
        <v>143</v>
      </c>
      <c r="C33" s="119" t="s">
        <v>216</v>
      </c>
      <c r="D33" s="120"/>
      <c r="E33" s="120"/>
      <c r="F33" s="121"/>
      <c r="G33" s="113" t="s">
        <v>442</v>
      </c>
      <c r="H33" s="114"/>
      <c r="I33" s="114"/>
      <c r="J33" s="115"/>
    </row>
    <row r="34" spans="1:10" ht="16.5" x14ac:dyDescent="0.25">
      <c r="A34" s="14"/>
      <c r="B34" s="140" t="s">
        <v>49</v>
      </c>
      <c r="C34" s="140"/>
      <c r="D34" s="140"/>
      <c r="E34" s="140"/>
      <c r="F34" s="140"/>
      <c r="G34" s="140"/>
      <c r="H34" s="140"/>
      <c r="I34" s="140"/>
      <c r="J34" s="140"/>
    </row>
    <row r="35" spans="1:10" ht="46.5" customHeight="1" x14ac:dyDescent="0.25">
      <c r="A35" s="14"/>
      <c r="B35" s="123" t="s">
        <v>126</v>
      </c>
      <c r="C35" s="123"/>
      <c r="D35" s="123"/>
      <c r="E35" s="123"/>
      <c r="F35" s="123"/>
      <c r="G35" s="123"/>
      <c r="H35" s="123"/>
      <c r="I35" s="123"/>
      <c r="J35" s="123"/>
    </row>
    <row r="36" spans="1:10" ht="46.5" customHeight="1" x14ac:dyDescent="0.25">
      <c r="A36" s="14"/>
      <c r="B36" s="123"/>
      <c r="C36" s="123"/>
      <c r="D36" s="123"/>
      <c r="E36" s="123"/>
      <c r="F36" s="123"/>
      <c r="G36" s="123"/>
      <c r="H36" s="123"/>
      <c r="I36" s="123"/>
      <c r="J36" s="123"/>
    </row>
    <row r="37" spans="1:10" x14ac:dyDescent="0.25">
      <c r="A37" s="14"/>
      <c r="B37" s="141" t="s">
        <v>50</v>
      </c>
      <c r="C37" s="142"/>
      <c r="D37" s="142"/>
      <c r="E37" s="142"/>
      <c r="F37" s="142"/>
      <c r="G37" s="142"/>
      <c r="H37" s="142"/>
      <c r="I37" s="142"/>
      <c r="J37" s="143"/>
    </row>
    <row r="38" spans="1:10" ht="16.5" x14ac:dyDescent="0.25">
      <c r="A38" s="14"/>
      <c r="B38" s="144" t="s">
        <v>5</v>
      </c>
      <c r="C38" s="145"/>
      <c r="D38" s="144" t="s">
        <v>51</v>
      </c>
      <c r="E38" s="145"/>
      <c r="F38" s="144" t="s">
        <v>52</v>
      </c>
      <c r="G38" s="145"/>
      <c r="H38" s="25" t="s">
        <v>53</v>
      </c>
      <c r="I38" s="144" t="s">
        <v>54</v>
      </c>
      <c r="J38" s="145"/>
    </row>
    <row r="39" spans="1:10" ht="66" customHeight="1" x14ac:dyDescent="0.25">
      <c r="A39" s="14"/>
      <c r="B39" s="134" t="s">
        <v>127</v>
      </c>
      <c r="C39" s="135"/>
      <c r="D39" s="136">
        <v>5</v>
      </c>
      <c r="E39" s="137"/>
      <c r="F39" s="136">
        <v>5</v>
      </c>
      <c r="G39" s="137"/>
      <c r="H39" s="27">
        <f>+D39*F39</f>
        <v>25</v>
      </c>
      <c r="I39" s="138" t="s">
        <v>130</v>
      </c>
      <c r="J39" s="139"/>
    </row>
    <row r="40" spans="1:10" ht="45.75" customHeight="1" x14ac:dyDescent="0.25">
      <c r="A40" s="14"/>
      <c r="B40" s="134" t="s">
        <v>128</v>
      </c>
      <c r="C40" s="135"/>
      <c r="D40" s="136">
        <v>3</v>
      </c>
      <c r="E40" s="137"/>
      <c r="F40" s="136">
        <v>3</v>
      </c>
      <c r="G40" s="137"/>
      <c r="H40" s="27">
        <f t="shared" ref="H40:H41" si="0">+D40*F40</f>
        <v>9</v>
      </c>
      <c r="I40" s="138" t="s">
        <v>131</v>
      </c>
      <c r="J40" s="138"/>
    </row>
    <row r="41" spans="1:10" ht="48.75" customHeight="1" x14ac:dyDescent="0.25">
      <c r="A41" s="14"/>
      <c r="B41" s="134" t="s">
        <v>129</v>
      </c>
      <c r="C41" s="135"/>
      <c r="D41" s="136">
        <v>1</v>
      </c>
      <c r="E41" s="137"/>
      <c r="F41" s="136">
        <v>1</v>
      </c>
      <c r="G41" s="137"/>
      <c r="H41" s="27">
        <f t="shared" si="0"/>
        <v>1</v>
      </c>
      <c r="I41" s="138" t="s">
        <v>132</v>
      </c>
      <c r="J41" s="138"/>
    </row>
    <row r="42" spans="1:10" ht="6" customHeight="1" x14ac:dyDescent="0.25">
      <c r="A42" s="14"/>
      <c r="B42" s="128" t="s">
        <v>55</v>
      </c>
      <c r="C42" s="129"/>
      <c r="D42" s="129"/>
      <c r="E42" s="129"/>
      <c r="F42" s="129"/>
      <c r="G42" s="129"/>
      <c r="H42" s="129"/>
      <c r="I42" s="129"/>
      <c r="J42" s="130"/>
    </row>
    <row r="43" spans="1:10" ht="72" customHeight="1" x14ac:dyDescent="0.25">
      <c r="A43" s="14"/>
      <c r="B43" s="125" t="s">
        <v>56</v>
      </c>
      <c r="C43" s="126"/>
      <c r="D43" s="131" t="s">
        <v>133</v>
      </c>
      <c r="E43" s="131"/>
      <c r="F43" s="131"/>
      <c r="G43" s="131"/>
      <c r="H43" s="131"/>
      <c r="I43" s="131"/>
      <c r="J43" s="131"/>
    </row>
    <row r="44" spans="1:10" ht="46.5" customHeight="1" x14ac:dyDescent="0.25">
      <c r="A44" s="14"/>
      <c r="B44" s="125" t="s">
        <v>57</v>
      </c>
      <c r="C44" s="126"/>
      <c r="D44" s="131" t="s">
        <v>134</v>
      </c>
      <c r="E44" s="131"/>
      <c r="F44" s="131"/>
      <c r="G44" s="131"/>
      <c r="H44" s="131"/>
      <c r="I44" s="131"/>
      <c r="J44" s="131"/>
    </row>
    <row r="45" spans="1:10" ht="40.5" customHeight="1" x14ac:dyDescent="0.25">
      <c r="A45" s="14"/>
      <c r="B45" s="125" t="s">
        <v>58</v>
      </c>
      <c r="C45" s="126"/>
      <c r="D45" s="132"/>
      <c r="E45" s="132"/>
      <c r="F45" s="133" t="s">
        <v>137</v>
      </c>
      <c r="G45" s="133"/>
      <c r="H45" s="133"/>
      <c r="I45" s="133"/>
      <c r="J45" s="133"/>
    </row>
    <row r="46" spans="1:10" ht="28.5" customHeight="1" x14ac:dyDescent="0.25">
      <c r="A46" s="14"/>
      <c r="B46" s="125" t="s">
        <v>59</v>
      </c>
      <c r="C46" s="126"/>
      <c r="D46" s="127"/>
      <c r="E46" s="127"/>
      <c r="F46" s="127"/>
      <c r="G46" s="127"/>
      <c r="H46" s="127"/>
      <c r="I46" s="127"/>
      <c r="J46" s="127"/>
    </row>
    <row r="47" spans="1:10" ht="7.5" customHeight="1" x14ac:dyDescent="0.25">
      <c r="A47" s="14"/>
      <c r="B47" s="28"/>
      <c r="C47" s="29"/>
      <c r="D47" s="29"/>
      <c r="E47" s="29"/>
      <c r="F47" s="29"/>
      <c r="G47" s="29"/>
      <c r="H47" s="29"/>
      <c r="I47" s="29"/>
      <c r="J47" s="30"/>
    </row>
    <row r="48" spans="1:10" x14ac:dyDescent="0.25"/>
    <row r="49" spans="2:9" ht="16.5" x14ac:dyDescent="0.25">
      <c r="B49" s="21"/>
      <c r="C49" s="21"/>
      <c r="D49" s="21"/>
      <c r="E49" s="21"/>
      <c r="F49" s="21"/>
      <c r="G49" s="21"/>
      <c r="H49" s="21"/>
      <c r="I49" s="21"/>
    </row>
    <row r="50" spans="2:9" ht="16.5" x14ac:dyDescent="0.25">
      <c r="B50" s="31"/>
      <c r="C50" s="31"/>
      <c r="D50" s="31"/>
      <c r="E50" s="31"/>
      <c r="F50" s="31"/>
      <c r="G50" s="31"/>
      <c r="H50" s="31"/>
      <c r="I50" s="31"/>
    </row>
    <row r="51" spans="2:9" ht="16.5" x14ac:dyDescent="0.25">
      <c r="B51" s="21"/>
      <c r="C51" s="21"/>
      <c r="D51" s="21"/>
      <c r="E51" s="21"/>
      <c r="F51" s="21"/>
      <c r="G51" s="21"/>
      <c r="H51" s="21"/>
      <c r="I51" s="21"/>
    </row>
    <row r="52" spans="2:9" ht="16.5" x14ac:dyDescent="0.25">
      <c r="B52" s="21"/>
      <c r="C52" s="21"/>
      <c r="D52" s="21"/>
      <c r="E52" s="21"/>
      <c r="F52" s="21"/>
      <c r="G52" s="21"/>
      <c r="H52" s="21"/>
      <c r="I52" s="21"/>
    </row>
    <row r="53" spans="2:9" ht="16.5" x14ac:dyDescent="0.25">
      <c r="B53" s="21"/>
      <c r="C53" s="21"/>
      <c r="D53" s="21"/>
      <c r="E53" s="21"/>
      <c r="F53" s="21"/>
      <c r="G53" s="21"/>
      <c r="H53" s="21"/>
      <c r="I53" s="21"/>
    </row>
    <row r="54" spans="2:9" ht="16.5" x14ac:dyDescent="0.25">
      <c r="B54" s="31"/>
      <c r="C54" s="31"/>
      <c r="D54" s="31"/>
      <c r="E54" s="31"/>
      <c r="F54" s="31"/>
      <c r="G54" s="31"/>
      <c r="H54" s="31"/>
      <c r="I54" s="31"/>
    </row>
    <row r="55" spans="2:9" x14ac:dyDescent="0.25"/>
    <row r="56" spans="2:9" x14ac:dyDescent="0.25"/>
    <row r="57" spans="2:9" x14ac:dyDescent="0.25"/>
    <row r="58" spans="2:9" x14ac:dyDescent="0.25"/>
    <row r="59" spans="2:9" x14ac:dyDescent="0.25"/>
    <row r="60" spans="2:9" x14ac:dyDescent="0.25"/>
    <row r="61" spans="2:9" x14ac:dyDescent="0.25"/>
    <row r="62" spans="2:9" x14ac:dyDescent="0.25"/>
    <row r="63" spans="2:9" x14ac:dyDescent="0.25"/>
    <row r="64" spans="2:9"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ht="14.25" customHeight="1" x14ac:dyDescent="0.25"/>
    <row r="99" ht="14.25" customHeight="1" x14ac:dyDescent="0.25"/>
    <row r="100" ht="14.25" customHeight="1" x14ac:dyDescent="0.25"/>
  </sheetData>
  <mergeCells count="76">
    <mergeCell ref="C32:F32"/>
    <mergeCell ref="C33:F33"/>
    <mergeCell ref="C27:F27"/>
    <mergeCell ref="C28:F28"/>
    <mergeCell ref="C29:F29"/>
    <mergeCell ref="C30:F30"/>
    <mergeCell ref="C31:F31"/>
    <mergeCell ref="B7:C7"/>
    <mergeCell ref="E7:F7"/>
    <mergeCell ref="A1:D3"/>
    <mergeCell ref="E1:J3"/>
    <mergeCell ref="A4:J4"/>
    <mergeCell ref="B6:C6"/>
    <mergeCell ref="E6:F6"/>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B39:C39"/>
    <mergeCell ref="D39:E39"/>
    <mergeCell ref="F39:G39"/>
    <mergeCell ref="I39:J39"/>
    <mergeCell ref="C21:F21"/>
    <mergeCell ref="G21:J21"/>
    <mergeCell ref="C22:F22"/>
    <mergeCell ref="G22:J22"/>
    <mergeCell ref="B34:J34"/>
    <mergeCell ref="B35:J36"/>
    <mergeCell ref="B37:J37"/>
    <mergeCell ref="B38:C38"/>
    <mergeCell ref="D38:E38"/>
    <mergeCell ref="F38:G38"/>
    <mergeCell ref="I38:J38"/>
    <mergeCell ref="C23:F23"/>
    <mergeCell ref="B40:C40"/>
    <mergeCell ref="D40:E40"/>
    <mergeCell ref="F40:G40"/>
    <mergeCell ref="I40:J40"/>
    <mergeCell ref="B41:C41"/>
    <mergeCell ref="D41:E41"/>
    <mergeCell ref="F41:G41"/>
    <mergeCell ref="I41:J41"/>
    <mergeCell ref="B46:C46"/>
    <mergeCell ref="D46:J46"/>
    <mergeCell ref="B42:J42"/>
    <mergeCell ref="B43:C43"/>
    <mergeCell ref="D43:J43"/>
    <mergeCell ref="B44:C44"/>
    <mergeCell ref="D44:J44"/>
    <mergeCell ref="B45:C45"/>
    <mergeCell ref="D45:E45"/>
    <mergeCell ref="F45:J45"/>
    <mergeCell ref="G26:J26"/>
    <mergeCell ref="C26:F26"/>
    <mergeCell ref="C24:F24"/>
    <mergeCell ref="C25:F25"/>
    <mergeCell ref="G23:J23"/>
    <mergeCell ref="G24:J24"/>
    <mergeCell ref="G25:J25"/>
    <mergeCell ref="G32:J32"/>
    <mergeCell ref="G33:J33"/>
    <mergeCell ref="G27:J27"/>
    <mergeCell ref="G28:J28"/>
    <mergeCell ref="G29:J29"/>
    <mergeCell ref="G30:J30"/>
    <mergeCell ref="G31:J31"/>
  </mergeCells>
  <phoneticPr fontId="25" type="noConversion"/>
  <conditionalFormatting sqref="H39:H41">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45:E45" xr:uid="{DD8E0188-FC24-46E2-BE3A-F8C24318AB55}">
      <formula1>"Si,No"</formula1>
    </dataValidation>
  </dataValidations>
  <pageMargins left="0.75" right="0.75" top="1" bottom="1" header="0" footer="0"/>
  <pageSetup scale="35"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59"/>
  <sheetViews>
    <sheetView showGridLines="0" tabSelected="1" view="pageBreakPreview" topLeftCell="A2" zoomScale="70" zoomScaleNormal="100" zoomScaleSheetLayoutView="70" workbookViewId="0">
      <selection activeCell="B6" sqref="B1:B1048576"/>
    </sheetView>
  </sheetViews>
  <sheetFormatPr baseColWidth="10" defaultRowHeight="15" x14ac:dyDescent="0.25"/>
  <cols>
    <col min="1" max="1" width="2.5703125" customWidth="1"/>
    <col min="2" max="2" width="28.7109375" customWidth="1"/>
    <col min="3" max="3" width="74" customWidth="1"/>
    <col min="4" max="4" width="13.42578125" customWidth="1"/>
    <col min="5" max="5" width="48.42578125" customWidth="1"/>
    <col min="6" max="6" width="49.42578125" customWidth="1"/>
    <col min="7" max="7" width="18.7109375" bestFit="1" customWidth="1"/>
    <col min="8" max="8" width="59.7109375" customWidth="1"/>
    <col min="9" max="9" width="23.140625" customWidth="1"/>
  </cols>
  <sheetData>
    <row r="1" spans="1:11" x14ac:dyDescent="0.25">
      <c r="A1" s="166"/>
      <c r="B1" s="167"/>
      <c r="C1" s="167"/>
      <c r="D1" s="168"/>
      <c r="E1" s="175" t="s">
        <v>119</v>
      </c>
      <c r="F1" s="176"/>
      <c r="G1" s="176"/>
      <c r="H1" s="176"/>
      <c r="I1" s="176"/>
      <c r="J1" s="176"/>
      <c r="K1" s="176"/>
    </row>
    <row r="2" spans="1:11" x14ac:dyDescent="0.25">
      <c r="A2" s="169"/>
      <c r="B2" s="170"/>
      <c r="C2" s="170"/>
      <c r="D2" s="171"/>
      <c r="E2" s="175"/>
      <c r="F2" s="176"/>
      <c r="G2" s="176"/>
      <c r="H2" s="176"/>
      <c r="I2" s="176"/>
      <c r="J2" s="176"/>
      <c r="K2" s="176"/>
    </row>
    <row r="3" spans="1:11" x14ac:dyDescent="0.25">
      <c r="A3" s="169"/>
      <c r="B3" s="170"/>
      <c r="C3" s="170"/>
      <c r="D3" s="171"/>
      <c r="E3" s="175"/>
      <c r="F3" s="176"/>
      <c r="G3" s="176"/>
      <c r="H3" s="176"/>
      <c r="I3" s="176"/>
      <c r="J3" s="176"/>
      <c r="K3" s="176"/>
    </row>
    <row r="4" spans="1:11" x14ac:dyDescent="0.25">
      <c r="A4" s="169"/>
      <c r="B4" s="170"/>
      <c r="C4" s="170"/>
      <c r="D4" s="171"/>
      <c r="E4" s="175"/>
      <c r="F4" s="176"/>
      <c r="G4" s="176"/>
      <c r="H4" s="176"/>
      <c r="I4" s="176"/>
      <c r="J4" s="176"/>
      <c r="K4" s="176"/>
    </row>
    <row r="5" spans="1:11" ht="15.75" thickBot="1" x14ac:dyDescent="0.3">
      <c r="A5" s="172"/>
      <c r="B5" s="173"/>
      <c r="C5" s="173"/>
      <c r="D5" s="174"/>
      <c r="E5" s="175"/>
      <c r="F5" s="176"/>
      <c r="G5" s="176"/>
      <c r="H5" s="176"/>
      <c r="I5" s="176"/>
      <c r="J5" s="176"/>
      <c r="K5" s="176"/>
    </row>
    <row r="6" spans="1:11" ht="15.75" thickBot="1" x14ac:dyDescent="0.3"/>
    <row r="7" spans="1:11" ht="20.25" thickBot="1" x14ac:dyDescent="0.3">
      <c r="B7" s="164" t="str">
        <f>+EstrategiaPruebas!A4</f>
        <v>Sprint 4</v>
      </c>
      <c r="C7" s="164"/>
      <c r="D7" s="164"/>
      <c r="E7" s="164"/>
      <c r="F7" s="164"/>
      <c r="G7" s="164"/>
      <c r="H7" s="164"/>
      <c r="I7" s="164"/>
      <c r="J7" s="164"/>
      <c r="K7" s="164"/>
    </row>
    <row r="8" spans="1:11" ht="12" customHeight="1" x14ac:dyDescent="0.3">
      <c r="A8" s="177"/>
      <c r="B8" s="177"/>
      <c r="C8" s="177"/>
      <c r="D8" s="177"/>
      <c r="E8" s="177"/>
      <c r="F8" s="177"/>
      <c r="G8" s="177"/>
      <c r="H8" s="177"/>
      <c r="I8" s="177"/>
      <c r="J8" s="177"/>
      <c r="K8" s="177"/>
    </row>
    <row r="9" spans="1:11" ht="33" x14ac:dyDescent="0.25">
      <c r="A9" s="165"/>
      <c r="B9" s="75" t="s">
        <v>449</v>
      </c>
      <c r="C9" s="75" t="s">
        <v>60</v>
      </c>
      <c r="D9" s="75" t="s">
        <v>61</v>
      </c>
      <c r="E9" s="75" t="s">
        <v>62</v>
      </c>
      <c r="F9" s="75" t="s">
        <v>63</v>
      </c>
      <c r="G9" s="75" t="s">
        <v>64</v>
      </c>
      <c r="H9" s="75" t="s">
        <v>65</v>
      </c>
      <c r="I9" s="75" t="s">
        <v>66</v>
      </c>
      <c r="J9" s="75" t="s">
        <v>67</v>
      </c>
      <c r="K9" s="75" t="s">
        <v>68</v>
      </c>
    </row>
    <row r="10" spans="1:11" ht="349.5" customHeight="1" x14ac:dyDescent="0.25">
      <c r="A10" s="165"/>
      <c r="B10" s="77" t="s">
        <v>243</v>
      </c>
      <c r="C10" s="77" t="s">
        <v>244</v>
      </c>
      <c r="D10" s="77" t="s">
        <v>144</v>
      </c>
      <c r="E10" s="77" t="s">
        <v>305</v>
      </c>
      <c r="F10" s="78" t="s">
        <v>306</v>
      </c>
      <c r="G10" s="79" t="s">
        <v>300</v>
      </c>
      <c r="H10" s="81" t="s">
        <v>301</v>
      </c>
      <c r="I10" s="79" t="s">
        <v>304</v>
      </c>
      <c r="J10" s="80"/>
      <c r="K10" s="80" t="s">
        <v>135</v>
      </c>
    </row>
    <row r="11" spans="1:11" ht="349.5" customHeight="1" x14ac:dyDescent="0.25">
      <c r="A11" s="165"/>
      <c r="B11" s="77" t="s">
        <v>249</v>
      </c>
      <c r="C11" s="84" t="s">
        <v>445</v>
      </c>
      <c r="D11" s="77" t="s">
        <v>150</v>
      </c>
      <c r="E11" s="77" t="s">
        <v>317</v>
      </c>
      <c r="F11" s="78" t="s">
        <v>318</v>
      </c>
      <c r="G11" s="79" t="s">
        <v>302</v>
      </c>
      <c r="H11" s="81" t="s">
        <v>319</v>
      </c>
      <c r="I11" s="79" t="s">
        <v>245</v>
      </c>
      <c r="J11" s="80"/>
      <c r="K11" s="80" t="s">
        <v>135</v>
      </c>
    </row>
    <row r="12" spans="1:11" ht="349.5" customHeight="1" x14ac:dyDescent="0.25">
      <c r="A12" s="165"/>
      <c r="B12" s="77"/>
      <c r="C12" s="77"/>
      <c r="D12" s="77" t="s">
        <v>151</v>
      </c>
      <c r="E12" s="77" t="s">
        <v>246</v>
      </c>
      <c r="F12" s="78" t="s">
        <v>247</v>
      </c>
      <c r="G12" s="79" t="s">
        <v>248</v>
      </c>
      <c r="H12" s="81" t="s">
        <v>303</v>
      </c>
      <c r="I12" s="79" t="s">
        <v>309</v>
      </c>
      <c r="J12" s="80"/>
      <c r="K12" s="80" t="s">
        <v>135</v>
      </c>
    </row>
    <row r="13" spans="1:11" ht="349.5" customHeight="1" x14ac:dyDescent="0.25">
      <c r="A13" s="165"/>
      <c r="B13" s="77"/>
      <c r="C13" s="77"/>
      <c r="D13" s="77" t="s">
        <v>152</v>
      </c>
      <c r="E13" s="77" t="s">
        <v>312</v>
      </c>
      <c r="F13" s="78" t="s">
        <v>307</v>
      </c>
      <c r="G13" s="79" t="s">
        <v>248</v>
      </c>
      <c r="H13" s="81" t="s">
        <v>308</v>
      </c>
      <c r="I13" s="79" t="s">
        <v>313</v>
      </c>
      <c r="J13" s="80"/>
      <c r="K13" s="80" t="s">
        <v>135</v>
      </c>
    </row>
    <row r="14" spans="1:11" ht="349.5" customHeight="1" x14ac:dyDescent="0.25">
      <c r="A14" s="165"/>
      <c r="B14" s="77"/>
      <c r="C14" s="77"/>
      <c r="D14" s="77" t="s">
        <v>153</v>
      </c>
      <c r="E14" s="77" t="s">
        <v>320</v>
      </c>
      <c r="F14" s="78" t="s">
        <v>310</v>
      </c>
      <c r="G14" s="79" t="s">
        <v>311</v>
      </c>
      <c r="H14" s="81" t="s">
        <v>314</v>
      </c>
      <c r="I14" s="79" t="s">
        <v>315</v>
      </c>
      <c r="J14" s="80"/>
      <c r="K14" s="80" t="s">
        <v>135</v>
      </c>
    </row>
    <row r="15" spans="1:11" ht="349.5" customHeight="1" x14ac:dyDescent="0.25">
      <c r="A15" s="165"/>
      <c r="B15" s="77" t="s">
        <v>256</v>
      </c>
      <c r="C15" s="77" t="s">
        <v>444</v>
      </c>
      <c r="D15" s="77" t="s">
        <v>154</v>
      </c>
      <c r="E15" s="77" t="s">
        <v>257</v>
      </c>
      <c r="F15" s="78" t="s">
        <v>321</v>
      </c>
      <c r="G15" s="79" t="s">
        <v>302</v>
      </c>
      <c r="H15" s="81" t="s">
        <v>322</v>
      </c>
      <c r="I15" s="79" t="s">
        <v>245</v>
      </c>
      <c r="J15" s="80"/>
      <c r="K15" s="80" t="s">
        <v>135</v>
      </c>
    </row>
    <row r="16" spans="1:11" ht="349.5" customHeight="1" x14ac:dyDescent="0.25">
      <c r="A16" s="165"/>
      <c r="B16" s="77"/>
      <c r="C16" s="77"/>
      <c r="D16" s="77" t="s">
        <v>155</v>
      </c>
      <c r="E16" s="77" t="s">
        <v>323</v>
      </c>
      <c r="F16" s="78" t="s">
        <v>307</v>
      </c>
      <c r="G16" s="79" t="s">
        <v>248</v>
      </c>
      <c r="H16" s="81" t="s">
        <v>308</v>
      </c>
      <c r="I16" s="79" t="s">
        <v>313</v>
      </c>
      <c r="J16" s="80"/>
      <c r="K16" s="80" t="s">
        <v>135</v>
      </c>
    </row>
    <row r="17" spans="1:11" ht="349.5" customHeight="1" x14ac:dyDescent="0.25">
      <c r="A17" s="165"/>
      <c r="B17" s="77"/>
      <c r="C17" s="77"/>
      <c r="D17" s="77" t="s">
        <v>156</v>
      </c>
      <c r="E17" s="77" t="s">
        <v>246</v>
      </c>
      <c r="F17" s="78" t="s">
        <v>247</v>
      </c>
      <c r="G17" s="79" t="s">
        <v>248</v>
      </c>
      <c r="H17" s="81" t="s">
        <v>303</v>
      </c>
      <c r="I17" s="79" t="s">
        <v>309</v>
      </c>
      <c r="J17" s="80"/>
      <c r="K17" s="80" t="s">
        <v>135</v>
      </c>
    </row>
    <row r="18" spans="1:11" ht="349.5" customHeight="1" x14ac:dyDescent="0.25">
      <c r="A18" s="165"/>
      <c r="B18" s="77"/>
      <c r="C18" s="77"/>
      <c r="D18" s="77" t="s">
        <v>157</v>
      </c>
      <c r="E18" s="77" t="s">
        <v>320</v>
      </c>
      <c r="F18" s="78" t="s">
        <v>310</v>
      </c>
      <c r="G18" s="79" t="s">
        <v>311</v>
      </c>
      <c r="H18" s="81" t="s">
        <v>314</v>
      </c>
      <c r="I18" s="79" t="s">
        <v>315</v>
      </c>
      <c r="J18" s="80"/>
      <c r="K18" s="80" t="s">
        <v>135</v>
      </c>
    </row>
    <row r="19" spans="1:11" ht="349.5" customHeight="1" x14ac:dyDescent="0.25">
      <c r="A19" s="165"/>
      <c r="B19" s="77" t="s">
        <v>259</v>
      </c>
      <c r="C19" s="77" t="s">
        <v>258</v>
      </c>
      <c r="D19" s="77" t="s">
        <v>158</v>
      </c>
      <c r="E19" s="77" t="s">
        <v>324</v>
      </c>
      <c r="F19" s="78" t="s">
        <v>325</v>
      </c>
      <c r="G19" s="79" t="s">
        <v>248</v>
      </c>
      <c r="H19" s="81" t="s">
        <v>327</v>
      </c>
      <c r="I19" s="79" t="s">
        <v>326</v>
      </c>
      <c r="J19" s="80"/>
      <c r="K19" s="80" t="s">
        <v>135</v>
      </c>
    </row>
    <row r="20" spans="1:11" ht="349.5" customHeight="1" x14ac:dyDescent="0.25">
      <c r="A20" s="165"/>
      <c r="B20" s="77"/>
      <c r="C20" s="77"/>
      <c r="D20" s="77" t="s">
        <v>159</v>
      </c>
      <c r="E20" s="77" t="s">
        <v>260</v>
      </c>
      <c r="F20" s="78" t="s">
        <v>328</v>
      </c>
      <c r="G20" s="79" t="s">
        <v>261</v>
      </c>
      <c r="H20" s="81" t="s">
        <v>262</v>
      </c>
      <c r="I20" s="79" t="s">
        <v>370</v>
      </c>
      <c r="J20" s="80"/>
      <c r="K20" s="80" t="s">
        <v>135</v>
      </c>
    </row>
    <row r="21" spans="1:11" ht="349.5" customHeight="1" x14ac:dyDescent="0.25">
      <c r="A21" s="165"/>
      <c r="B21" s="77"/>
      <c r="C21" s="77"/>
      <c r="D21" s="77" t="s">
        <v>160</v>
      </c>
      <c r="E21" s="77" t="s">
        <v>316</v>
      </c>
      <c r="F21" s="78" t="s">
        <v>330</v>
      </c>
      <c r="G21" s="79" t="s">
        <v>311</v>
      </c>
      <c r="H21" s="81" t="s">
        <v>331</v>
      </c>
      <c r="I21" s="79" t="s">
        <v>329</v>
      </c>
      <c r="J21" s="80"/>
      <c r="K21" s="80" t="s">
        <v>135</v>
      </c>
    </row>
    <row r="22" spans="1:11" ht="349.5" customHeight="1" x14ac:dyDescent="0.25">
      <c r="A22" s="165"/>
      <c r="B22" s="77"/>
      <c r="C22" s="77"/>
      <c r="D22" s="77" t="s">
        <v>161</v>
      </c>
      <c r="E22" s="97" t="s">
        <v>263</v>
      </c>
      <c r="F22" s="78" t="s">
        <v>333</v>
      </c>
      <c r="G22" s="79" t="s">
        <v>261</v>
      </c>
      <c r="H22" s="81" t="s">
        <v>334</v>
      </c>
      <c r="I22" s="79" t="s">
        <v>332</v>
      </c>
      <c r="J22" s="80"/>
      <c r="K22" s="80" t="s">
        <v>135</v>
      </c>
    </row>
    <row r="23" spans="1:11" ht="349.5" customHeight="1" x14ac:dyDescent="0.25">
      <c r="A23" s="165"/>
      <c r="B23" s="77"/>
      <c r="C23" s="77"/>
      <c r="D23" s="77" t="s">
        <v>162</v>
      </c>
      <c r="E23" s="77" t="s">
        <v>338</v>
      </c>
      <c r="F23" s="78" t="s">
        <v>339</v>
      </c>
      <c r="G23" s="79" t="s">
        <v>340</v>
      </c>
      <c r="H23" s="81" t="s">
        <v>342</v>
      </c>
      <c r="I23" s="79" t="s">
        <v>341</v>
      </c>
      <c r="J23" s="80"/>
      <c r="K23" s="80" t="s">
        <v>135</v>
      </c>
    </row>
    <row r="24" spans="1:11" ht="349.5" customHeight="1" x14ac:dyDescent="0.25">
      <c r="A24" s="165"/>
      <c r="B24" s="77"/>
      <c r="C24" s="77"/>
      <c r="D24" s="77" t="s">
        <v>163</v>
      </c>
      <c r="E24" s="77" t="s">
        <v>264</v>
      </c>
      <c r="F24" s="78" t="s">
        <v>336</v>
      </c>
      <c r="G24" s="79" t="s">
        <v>335</v>
      </c>
      <c r="H24" s="81" t="s">
        <v>343</v>
      </c>
      <c r="I24" s="79" t="s">
        <v>337</v>
      </c>
      <c r="J24" s="80"/>
      <c r="K24" s="80" t="s">
        <v>135</v>
      </c>
    </row>
    <row r="25" spans="1:11" ht="349.5" customHeight="1" x14ac:dyDescent="0.25">
      <c r="A25" s="165"/>
      <c r="B25" s="77" t="s">
        <v>265</v>
      </c>
      <c r="C25" s="77" t="s">
        <v>281</v>
      </c>
      <c r="D25" s="77" t="s">
        <v>164</v>
      </c>
      <c r="E25" s="77" t="s">
        <v>266</v>
      </c>
      <c r="F25" s="78" t="s">
        <v>267</v>
      </c>
      <c r="G25" s="79" t="s">
        <v>268</v>
      </c>
      <c r="H25" s="81" t="s">
        <v>371</v>
      </c>
      <c r="I25" s="79" t="s">
        <v>269</v>
      </c>
      <c r="J25" s="80"/>
      <c r="K25" s="80" t="s">
        <v>135</v>
      </c>
    </row>
    <row r="26" spans="1:11" ht="349.5" customHeight="1" x14ac:dyDescent="0.25">
      <c r="A26" s="165"/>
      <c r="B26" s="77"/>
      <c r="C26" s="77"/>
      <c r="D26" s="77" t="s">
        <v>165</v>
      </c>
      <c r="E26" s="97" t="s">
        <v>270</v>
      </c>
      <c r="F26" s="78" t="s">
        <v>271</v>
      </c>
      <c r="G26" s="79" t="s">
        <v>372</v>
      </c>
      <c r="H26" s="81" t="s">
        <v>277</v>
      </c>
      <c r="I26" s="79" t="s">
        <v>272</v>
      </c>
      <c r="J26" s="80"/>
      <c r="K26" s="80" t="s">
        <v>135</v>
      </c>
    </row>
    <row r="27" spans="1:11" ht="349.5" customHeight="1" x14ac:dyDescent="0.25">
      <c r="A27" s="165"/>
      <c r="B27" s="77" t="s">
        <v>274</v>
      </c>
      <c r="C27" s="77" t="s">
        <v>273</v>
      </c>
      <c r="D27" s="77" t="s">
        <v>166</v>
      </c>
      <c r="E27" s="77" t="s">
        <v>344</v>
      </c>
      <c r="F27" s="78" t="s">
        <v>345</v>
      </c>
      <c r="G27" s="79" t="s">
        <v>350</v>
      </c>
      <c r="H27" s="81" t="s">
        <v>276</v>
      </c>
      <c r="I27" s="79" t="s">
        <v>351</v>
      </c>
      <c r="J27" s="80"/>
      <c r="K27" s="80" t="s">
        <v>135</v>
      </c>
    </row>
    <row r="28" spans="1:11" ht="349.5" customHeight="1" x14ac:dyDescent="0.25">
      <c r="A28" s="165"/>
      <c r="B28" s="77"/>
      <c r="C28" s="77"/>
      <c r="D28" s="77" t="s">
        <v>167</v>
      </c>
      <c r="E28" s="77" t="s">
        <v>275</v>
      </c>
      <c r="F28" s="78" t="s">
        <v>349</v>
      </c>
      <c r="G28" s="79" t="s">
        <v>352</v>
      </c>
      <c r="H28" s="81" t="s">
        <v>355</v>
      </c>
      <c r="I28" s="79" t="s">
        <v>353</v>
      </c>
      <c r="J28" s="80"/>
      <c r="K28" s="80" t="s">
        <v>135</v>
      </c>
    </row>
    <row r="29" spans="1:11" ht="349.5" customHeight="1" x14ac:dyDescent="0.25">
      <c r="A29" s="165"/>
      <c r="B29" s="77"/>
      <c r="C29" s="77"/>
      <c r="D29" s="77" t="s">
        <v>220</v>
      </c>
      <c r="E29" s="77" t="s">
        <v>346</v>
      </c>
      <c r="F29" s="78" t="s">
        <v>348</v>
      </c>
      <c r="G29" s="79" t="s">
        <v>352</v>
      </c>
      <c r="H29" s="81" t="s">
        <v>354</v>
      </c>
      <c r="I29" s="79" t="s">
        <v>347</v>
      </c>
      <c r="J29" s="80"/>
      <c r="K29" s="80"/>
    </row>
    <row r="30" spans="1:11" ht="349.5" customHeight="1" x14ac:dyDescent="0.25">
      <c r="A30" s="165"/>
      <c r="B30" s="77"/>
      <c r="C30" s="77"/>
      <c r="D30" s="77" t="s">
        <v>221</v>
      </c>
      <c r="E30" s="77" t="s">
        <v>278</v>
      </c>
      <c r="F30" s="78" t="s">
        <v>367</v>
      </c>
      <c r="G30" s="79" t="s">
        <v>369</v>
      </c>
      <c r="H30" s="81" t="s">
        <v>368</v>
      </c>
      <c r="I30" s="79" t="s">
        <v>356</v>
      </c>
      <c r="J30" s="80"/>
      <c r="K30" s="80" t="s">
        <v>135</v>
      </c>
    </row>
    <row r="31" spans="1:11" ht="349.5" customHeight="1" x14ac:dyDescent="0.25">
      <c r="A31" s="165"/>
      <c r="B31" s="77" t="s">
        <v>139</v>
      </c>
      <c r="C31" s="77" t="s">
        <v>149</v>
      </c>
      <c r="D31" s="77" t="s">
        <v>222</v>
      </c>
      <c r="E31" s="77" t="s">
        <v>293</v>
      </c>
      <c r="F31" s="78" t="s">
        <v>145</v>
      </c>
      <c r="G31" s="105" t="s">
        <v>292</v>
      </c>
      <c r="H31" s="81" t="s">
        <v>148</v>
      </c>
      <c r="I31" s="79" t="s">
        <v>146</v>
      </c>
      <c r="J31" s="80"/>
      <c r="K31" s="80" t="s">
        <v>135</v>
      </c>
    </row>
    <row r="32" spans="1:11" ht="349.5" customHeight="1" x14ac:dyDescent="0.25">
      <c r="A32" s="165"/>
      <c r="B32" s="77"/>
      <c r="C32" s="77"/>
      <c r="D32" s="77" t="s">
        <v>223</v>
      </c>
      <c r="E32" s="77" t="s">
        <v>357</v>
      </c>
      <c r="F32" s="104" t="s">
        <v>297</v>
      </c>
      <c r="G32" s="107" t="s">
        <v>147</v>
      </c>
      <c r="H32" s="108" t="s">
        <v>299</v>
      </c>
      <c r="I32" s="86" t="s">
        <v>296</v>
      </c>
      <c r="J32" s="80"/>
      <c r="K32" s="80"/>
    </row>
    <row r="33" spans="1:11" s="84" customFormat="1" ht="261.75" customHeight="1" x14ac:dyDescent="0.25">
      <c r="A33" s="165"/>
      <c r="B33" s="77"/>
      <c r="C33" s="83"/>
      <c r="D33" s="77" t="s">
        <v>224</v>
      </c>
      <c r="E33" s="80" t="s">
        <v>168</v>
      </c>
      <c r="F33" s="79" t="s">
        <v>169</v>
      </c>
      <c r="G33" s="106" t="s">
        <v>147</v>
      </c>
      <c r="H33" s="85" t="s">
        <v>170</v>
      </c>
      <c r="I33" s="86" t="s">
        <v>171</v>
      </c>
      <c r="J33" s="83"/>
      <c r="K33" s="80" t="s">
        <v>135</v>
      </c>
    </row>
    <row r="34" spans="1:11" ht="229.5" customHeight="1" x14ac:dyDescent="0.25">
      <c r="A34" s="165"/>
      <c r="B34" s="77"/>
      <c r="C34" s="83"/>
      <c r="D34" s="77" t="s">
        <v>225</v>
      </c>
      <c r="E34" s="80" t="s">
        <v>172</v>
      </c>
      <c r="F34" s="79" t="s">
        <v>173</v>
      </c>
      <c r="G34" s="82" t="s">
        <v>147</v>
      </c>
      <c r="H34" s="85" t="s">
        <v>174</v>
      </c>
      <c r="I34" s="86" t="s">
        <v>175</v>
      </c>
      <c r="J34" s="83"/>
      <c r="K34" s="80" t="s">
        <v>135</v>
      </c>
    </row>
    <row r="35" spans="1:11" ht="409.5" customHeight="1" x14ac:dyDescent="0.25">
      <c r="A35" s="165"/>
      <c r="B35" s="77"/>
      <c r="C35" s="83"/>
      <c r="D35" s="77" t="s">
        <v>255</v>
      </c>
      <c r="E35" s="80" t="s">
        <v>403</v>
      </c>
      <c r="F35" s="79" t="s">
        <v>414</v>
      </c>
      <c r="G35" s="82" t="s">
        <v>408</v>
      </c>
      <c r="H35" s="85" t="s">
        <v>409</v>
      </c>
      <c r="I35" s="86" t="s">
        <v>410</v>
      </c>
      <c r="J35" s="76"/>
      <c r="K35" s="80" t="s">
        <v>135</v>
      </c>
    </row>
    <row r="36" spans="1:11" ht="229.5" customHeight="1" x14ac:dyDescent="0.25">
      <c r="A36" s="165"/>
      <c r="B36" s="77"/>
      <c r="C36" s="83"/>
      <c r="D36" s="77" t="s">
        <v>380</v>
      </c>
      <c r="E36" s="80" t="s">
        <v>383</v>
      </c>
      <c r="F36" s="79" t="s">
        <v>415</v>
      </c>
      <c r="G36" s="82" t="s">
        <v>408</v>
      </c>
      <c r="H36" s="85" t="s">
        <v>416</v>
      </c>
      <c r="I36" s="86" t="s">
        <v>385</v>
      </c>
      <c r="J36" s="83"/>
      <c r="K36" s="80"/>
    </row>
    <row r="37" spans="1:11" ht="229.5" customHeight="1" x14ac:dyDescent="0.25">
      <c r="A37" s="165"/>
      <c r="B37" s="77"/>
      <c r="C37" s="83"/>
      <c r="D37" s="77" t="s">
        <v>382</v>
      </c>
      <c r="E37" s="80" t="s">
        <v>420</v>
      </c>
      <c r="F37" s="79" t="s">
        <v>419</v>
      </c>
      <c r="G37" s="82" t="s">
        <v>417</v>
      </c>
      <c r="H37" s="85" t="s">
        <v>418</v>
      </c>
      <c r="I37" s="86" t="s">
        <v>381</v>
      </c>
      <c r="J37" s="83"/>
      <c r="K37" s="80"/>
    </row>
    <row r="38" spans="1:11" ht="409.5" customHeight="1" x14ac:dyDescent="0.25">
      <c r="A38" s="165"/>
      <c r="B38" s="77" t="s">
        <v>140</v>
      </c>
      <c r="C38" s="83" t="s">
        <v>176</v>
      </c>
      <c r="D38" s="77" t="s">
        <v>226</v>
      </c>
      <c r="E38" s="90" t="s">
        <v>177</v>
      </c>
      <c r="F38" s="79" t="s">
        <v>178</v>
      </c>
      <c r="G38" s="82" t="s">
        <v>147</v>
      </c>
      <c r="H38" s="85" t="s">
        <v>179</v>
      </c>
      <c r="I38" s="86" t="s">
        <v>180</v>
      </c>
      <c r="J38" s="83"/>
      <c r="K38" s="80" t="s">
        <v>135</v>
      </c>
    </row>
    <row r="39" spans="1:11" ht="349.5" customHeight="1" x14ac:dyDescent="0.25">
      <c r="A39" s="165"/>
      <c r="B39" s="77"/>
      <c r="C39" s="77"/>
      <c r="D39" s="77" t="s">
        <v>227</v>
      </c>
      <c r="E39" s="77" t="s">
        <v>358</v>
      </c>
      <c r="F39" s="104" t="s">
        <v>298</v>
      </c>
      <c r="G39" s="107" t="s">
        <v>147</v>
      </c>
      <c r="H39" s="108" t="s">
        <v>299</v>
      </c>
      <c r="I39" s="86" t="s">
        <v>359</v>
      </c>
      <c r="J39" s="80"/>
      <c r="K39" s="80"/>
    </row>
    <row r="40" spans="1:11" ht="381.75" customHeight="1" x14ac:dyDescent="0.25">
      <c r="A40" s="165"/>
      <c r="B40" s="77"/>
      <c r="C40" s="83"/>
      <c r="D40" s="77" t="s">
        <v>228</v>
      </c>
      <c r="E40" s="80" t="s">
        <v>181</v>
      </c>
      <c r="F40" s="79" t="s">
        <v>182</v>
      </c>
      <c r="G40" s="82" t="s">
        <v>147</v>
      </c>
      <c r="H40" s="85" t="s">
        <v>170</v>
      </c>
      <c r="I40" s="86" t="s">
        <v>183</v>
      </c>
      <c r="J40" s="83"/>
      <c r="K40" s="80" t="s">
        <v>135</v>
      </c>
    </row>
    <row r="41" spans="1:11" ht="286.5" customHeight="1" x14ac:dyDescent="0.25">
      <c r="A41" s="165"/>
      <c r="B41" s="77"/>
      <c r="C41" s="83"/>
      <c r="D41" s="77" t="s">
        <v>229</v>
      </c>
      <c r="E41" s="80" t="s">
        <v>184</v>
      </c>
      <c r="F41" s="79" t="s">
        <v>185</v>
      </c>
      <c r="G41" s="82" t="s">
        <v>147</v>
      </c>
      <c r="H41" s="85" t="s">
        <v>174</v>
      </c>
      <c r="I41" s="86" t="s">
        <v>186</v>
      </c>
      <c r="J41" s="83"/>
      <c r="K41" s="80" t="s">
        <v>135</v>
      </c>
    </row>
    <row r="42" spans="1:11" ht="409.5" customHeight="1" x14ac:dyDescent="0.25">
      <c r="A42" s="165"/>
      <c r="B42" s="77"/>
      <c r="C42" s="83"/>
      <c r="D42" s="77" t="s">
        <v>386</v>
      </c>
      <c r="E42" s="80" t="s">
        <v>403</v>
      </c>
      <c r="F42" s="79" t="s">
        <v>404</v>
      </c>
      <c r="G42" s="82" t="s">
        <v>405</v>
      </c>
      <c r="H42" s="85" t="s">
        <v>406</v>
      </c>
      <c r="I42" s="86" t="s">
        <v>407</v>
      </c>
      <c r="J42" s="76"/>
      <c r="K42" s="80" t="s">
        <v>135</v>
      </c>
    </row>
    <row r="43" spans="1:11" ht="229.5" customHeight="1" x14ac:dyDescent="0.25">
      <c r="A43" s="165"/>
      <c r="B43" s="77"/>
      <c r="C43" s="83"/>
      <c r="D43" s="77" t="s">
        <v>387</v>
      </c>
      <c r="E43" s="80" t="s">
        <v>388</v>
      </c>
      <c r="F43" s="79" t="s">
        <v>389</v>
      </c>
      <c r="G43" s="82" t="s">
        <v>405</v>
      </c>
      <c r="H43" s="85" t="s">
        <v>390</v>
      </c>
      <c r="I43" s="86" t="s">
        <v>391</v>
      </c>
      <c r="J43" s="83"/>
      <c r="K43" s="80"/>
    </row>
    <row r="44" spans="1:11" ht="229.5" customHeight="1" x14ac:dyDescent="0.25">
      <c r="A44" s="165"/>
      <c r="B44" s="77"/>
      <c r="C44" s="83"/>
      <c r="D44" s="77" t="s">
        <v>394</v>
      </c>
      <c r="E44" s="80" t="s">
        <v>393</v>
      </c>
      <c r="F44" s="79" t="s">
        <v>392</v>
      </c>
      <c r="G44" s="82" t="s">
        <v>417</v>
      </c>
      <c r="H44" s="85" t="s">
        <v>384</v>
      </c>
      <c r="I44" s="86" t="s">
        <v>381</v>
      </c>
      <c r="J44" s="83"/>
      <c r="K44" s="80"/>
    </row>
    <row r="45" spans="1:11" ht="392.25" customHeight="1" x14ac:dyDescent="0.25">
      <c r="A45" s="165"/>
      <c r="B45" s="77" t="s">
        <v>141</v>
      </c>
      <c r="C45" s="77" t="s">
        <v>188</v>
      </c>
      <c r="D45" s="77" t="s">
        <v>230</v>
      </c>
      <c r="E45" s="77" t="s">
        <v>187</v>
      </c>
      <c r="F45" s="78" t="s">
        <v>189</v>
      </c>
      <c r="G45" s="105" t="s">
        <v>147</v>
      </c>
      <c r="H45" s="81" t="s">
        <v>448</v>
      </c>
      <c r="I45" s="79" t="s">
        <v>190</v>
      </c>
      <c r="J45" s="83"/>
      <c r="K45" s="80" t="s">
        <v>135</v>
      </c>
    </row>
    <row r="46" spans="1:11" ht="349.5" customHeight="1" x14ac:dyDescent="0.25">
      <c r="A46" s="165"/>
      <c r="B46" s="77"/>
      <c r="C46" s="77"/>
      <c r="D46" s="77" t="s">
        <v>231</v>
      </c>
      <c r="E46" s="77" t="s">
        <v>294</v>
      </c>
      <c r="F46" s="104" t="s">
        <v>295</v>
      </c>
      <c r="G46" s="107" t="s">
        <v>147</v>
      </c>
      <c r="H46" s="108" t="s">
        <v>299</v>
      </c>
      <c r="I46" s="86" t="s">
        <v>360</v>
      </c>
      <c r="J46" s="80"/>
      <c r="K46" s="80"/>
    </row>
    <row r="47" spans="1:11" ht="373.5" customHeight="1" x14ac:dyDescent="0.25">
      <c r="A47" s="165"/>
      <c r="B47" s="77"/>
      <c r="C47" s="83"/>
      <c r="D47" s="77" t="s">
        <v>232</v>
      </c>
      <c r="E47" s="80" t="s">
        <v>191</v>
      </c>
      <c r="F47" s="79" t="s">
        <v>192</v>
      </c>
      <c r="G47" s="82" t="s">
        <v>147</v>
      </c>
      <c r="H47" s="85" t="s">
        <v>170</v>
      </c>
      <c r="I47" s="86" t="s">
        <v>193</v>
      </c>
      <c r="J47" s="89"/>
      <c r="K47" s="80" t="s">
        <v>135</v>
      </c>
    </row>
    <row r="48" spans="1:11" ht="409.5" customHeight="1" x14ac:dyDescent="0.25">
      <c r="A48" s="165"/>
      <c r="B48" s="77"/>
      <c r="C48" s="83"/>
      <c r="D48" s="77" t="s">
        <v>233</v>
      </c>
      <c r="E48" s="80" t="s">
        <v>194</v>
      </c>
      <c r="F48" s="79" t="s">
        <v>195</v>
      </c>
      <c r="G48" s="82" t="s">
        <v>147</v>
      </c>
      <c r="H48" s="85" t="s">
        <v>174</v>
      </c>
      <c r="I48" s="86" t="s">
        <v>196</v>
      </c>
      <c r="J48" s="76"/>
      <c r="K48" s="80" t="s">
        <v>135</v>
      </c>
    </row>
    <row r="49" spans="1:11" ht="409.5" customHeight="1" x14ac:dyDescent="0.25">
      <c r="A49" s="165"/>
      <c r="B49" s="77"/>
      <c r="C49" s="83"/>
      <c r="D49" s="77" t="s">
        <v>411</v>
      </c>
      <c r="E49" s="80" t="s">
        <v>403</v>
      </c>
      <c r="F49" s="79" t="s">
        <v>242</v>
      </c>
      <c r="G49" s="82" t="s">
        <v>217</v>
      </c>
      <c r="H49" s="85" t="s">
        <v>401</v>
      </c>
      <c r="I49" s="86" t="s">
        <v>402</v>
      </c>
      <c r="J49" s="76"/>
      <c r="K49" s="80" t="s">
        <v>135</v>
      </c>
    </row>
    <row r="50" spans="1:11" ht="229.5" customHeight="1" x14ac:dyDescent="0.25">
      <c r="A50" s="165"/>
      <c r="B50" s="77"/>
      <c r="C50" s="83"/>
      <c r="D50" s="77" t="s">
        <v>412</v>
      </c>
      <c r="E50" s="80" t="s">
        <v>395</v>
      </c>
      <c r="F50" s="79" t="s">
        <v>396</v>
      </c>
      <c r="G50" s="82" t="s">
        <v>217</v>
      </c>
      <c r="H50" s="85" t="s">
        <v>397</v>
      </c>
      <c r="I50" s="86" t="s">
        <v>398</v>
      </c>
      <c r="J50" s="83"/>
      <c r="K50" s="80"/>
    </row>
    <row r="51" spans="1:11" ht="229.5" customHeight="1" x14ac:dyDescent="0.25">
      <c r="A51" s="165"/>
      <c r="B51" s="77"/>
      <c r="C51" s="83"/>
      <c r="D51" s="77" t="s">
        <v>413</v>
      </c>
      <c r="E51" s="80" t="s">
        <v>399</v>
      </c>
      <c r="F51" s="79" t="s">
        <v>400</v>
      </c>
      <c r="G51" s="82" t="s">
        <v>417</v>
      </c>
      <c r="H51" s="85" t="s">
        <v>384</v>
      </c>
      <c r="I51" s="86" t="s">
        <v>381</v>
      </c>
      <c r="J51" s="83"/>
      <c r="K51" s="80"/>
    </row>
    <row r="52" spans="1:11" ht="229.5" customHeight="1" x14ac:dyDescent="0.25">
      <c r="A52" s="165"/>
      <c r="B52" s="77"/>
      <c r="C52" s="83"/>
      <c r="D52" s="77" t="s">
        <v>421</v>
      </c>
      <c r="E52" s="80" t="s">
        <v>422</v>
      </c>
      <c r="F52" s="79" t="s">
        <v>423</v>
      </c>
      <c r="G52" s="82" t="s">
        <v>424</v>
      </c>
      <c r="H52" s="85" t="s">
        <v>426</v>
      </c>
      <c r="I52" s="86" t="s">
        <v>425</v>
      </c>
      <c r="J52" s="83"/>
      <c r="K52" s="80"/>
    </row>
    <row r="53" spans="1:11" ht="409.5" customHeight="1" x14ac:dyDescent="0.25">
      <c r="A53" s="165"/>
      <c r="B53" s="77" t="s">
        <v>197</v>
      </c>
      <c r="C53" s="83" t="s">
        <v>198</v>
      </c>
      <c r="D53" s="77" t="s">
        <v>234</v>
      </c>
      <c r="E53" s="80" t="s">
        <v>199</v>
      </c>
      <c r="F53" s="79" t="s">
        <v>200</v>
      </c>
      <c r="G53" s="82" t="s">
        <v>201</v>
      </c>
      <c r="H53" s="85" t="s">
        <v>373</v>
      </c>
      <c r="I53" s="86" t="s">
        <v>202</v>
      </c>
      <c r="J53" s="76"/>
      <c r="K53" s="80" t="s">
        <v>135</v>
      </c>
    </row>
    <row r="54" spans="1:11" ht="409.5" customHeight="1" x14ac:dyDescent="0.25">
      <c r="A54" s="165"/>
      <c r="B54" s="77"/>
      <c r="C54" s="83"/>
      <c r="D54" s="77" t="s">
        <v>235</v>
      </c>
      <c r="E54" s="96" t="s">
        <v>203</v>
      </c>
      <c r="F54" s="79" t="s">
        <v>204</v>
      </c>
      <c r="G54" s="82" t="s">
        <v>205</v>
      </c>
      <c r="H54" s="85" t="s">
        <v>206</v>
      </c>
      <c r="I54" s="86" t="s">
        <v>207</v>
      </c>
      <c r="J54" s="76"/>
      <c r="K54" s="80" t="s">
        <v>135</v>
      </c>
    </row>
    <row r="55" spans="1:11" ht="409.5" customHeight="1" x14ac:dyDescent="0.25">
      <c r="A55" s="165"/>
      <c r="B55" s="77"/>
      <c r="C55" s="83"/>
      <c r="D55" s="77" t="s">
        <v>250</v>
      </c>
      <c r="E55" s="97" t="s">
        <v>209</v>
      </c>
      <c r="F55" s="79" t="s">
        <v>210</v>
      </c>
      <c r="G55" s="82" t="s">
        <v>208</v>
      </c>
      <c r="H55" s="85" t="s">
        <v>211</v>
      </c>
      <c r="I55" s="86" t="s">
        <v>212</v>
      </c>
      <c r="J55" s="76"/>
      <c r="K55" s="80" t="s">
        <v>135</v>
      </c>
    </row>
    <row r="56" spans="1:11" ht="409.5" customHeight="1" x14ac:dyDescent="0.25">
      <c r="A56" s="165"/>
      <c r="B56" s="77"/>
      <c r="C56" s="83"/>
      <c r="D56" s="77" t="s">
        <v>251</v>
      </c>
      <c r="E56" s="80" t="s">
        <v>374</v>
      </c>
      <c r="F56" s="79" t="s">
        <v>375</v>
      </c>
      <c r="G56" s="82" t="s">
        <v>215</v>
      </c>
      <c r="H56" s="85" t="s">
        <v>366</v>
      </c>
      <c r="I56" s="91" t="s">
        <v>376</v>
      </c>
      <c r="J56" s="76"/>
      <c r="K56" s="80" t="s">
        <v>135</v>
      </c>
    </row>
    <row r="57" spans="1:11" ht="409.5" customHeight="1" x14ac:dyDescent="0.25">
      <c r="A57" s="165"/>
      <c r="B57" s="77" t="s">
        <v>214</v>
      </c>
      <c r="C57" s="83" t="s">
        <v>213</v>
      </c>
      <c r="D57" s="77" t="s">
        <v>252</v>
      </c>
      <c r="E57" s="80" t="s">
        <v>361</v>
      </c>
      <c r="F57" s="79" t="s">
        <v>364</v>
      </c>
      <c r="G57" s="82" t="s">
        <v>363</v>
      </c>
      <c r="H57" s="85" t="s">
        <v>365</v>
      </c>
      <c r="I57" s="86" t="s">
        <v>362</v>
      </c>
      <c r="J57" s="76"/>
      <c r="K57" s="80" t="s">
        <v>135</v>
      </c>
    </row>
    <row r="58" spans="1:11" ht="409.5" customHeight="1" x14ac:dyDescent="0.25">
      <c r="A58" s="165"/>
      <c r="B58" s="77" t="s">
        <v>143</v>
      </c>
      <c r="C58" s="83" t="s">
        <v>216</v>
      </c>
      <c r="D58" s="77" t="s">
        <v>253</v>
      </c>
      <c r="E58" s="80" t="s">
        <v>236</v>
      </c>
      <c r="F58" s="79" t="s">
        <v>291</v>
      </c>
      <c r="G58" s="82" t="s">
        <v>237</v>
      </c>
      <c r="H58" s="85" t="s">
        <v>378</v>
      </c>
      <c r="I58" s="86" t="s">
        <v>377</v>
      </c>
      <c r="J58" s="76"/>
      <c r="K58" s="80" t="s">
        <v>135</v>
      </c>
    </row>
    <row r="59" spans="1:11" ht="167.25" customHeight="1" x14ac:dyDescent="0.25">
      <c r="A59" s="165"/>
      <c r="B59" s="77"/>
      <c r="C59" s="83"/>
      <c r="D59" s="77" t="s">
        <v>254</v>
      </c>
      <c r="E59" s="80" t="s">
        <v>239</v>
      </c>
      <c r="F59" s="79" t="s">
        <v>218</v>
      </c>
      <c r="G59" s="82" t="s">
        <v>219</v>
      </c>
      <c r="H59" s="85" t="s">
        <v>379</v>
      </c>
      <c r="I59" s="86" t="s">
        <v>238</v>
      </c>
      <c r="J59" s="76"/>
      <c r="K59" s="80" t="s">
        <v>135</v>
      </c>
    </row>
  </sheetData>
  <mergeCells count="5">
    <mergeCell ref="A9:A59"/>
    <mergeCell ref="A1:D5"/>
    <mergeCell ref="E1:K5"/>
    <mergeCell ref="A8:K8"/>
    <mergeCell ref="B7:K7"/>
  </mergeCells>
  <phoneticPr fontId="25" type="noConversion"/>
  <dataValidations count="1">
    <dataValidation type="list" allowBlank="1" showInputMessage="1" showErrorMessage="1" sqref="J10:J59" xr:uid="{DF51A4B4-74EB-43EA-8E2D-763A79627260}">
      <formula1>Resultado</formula1>
    </dataValidation>
  </dataValidations>
  <pageMargins left="0.7" right="0.7" top="0.75" bottom="0.75" header="0.3" footer="0.3"/>
  <pageSetup scale="45" orientation="portrait" r:id="rId1"/>
  <colBreaks count="2" manualBreakCount="2">
    <brk id="4" max="67" man="1"/>
    <brk id="9" max="6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sqref="A1:L16"/>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79"/>
      <c r="B1" s="179"/>
      <c r="C1" s="179"/>
      <c r="D1" s="179"/>
      <c r="E1" s="182" t="s">
        <v>69</v>
      </c>
      <c r="F1" s="182"/>
      <c r="G1" s="182"/>
      <c r="H1" s="182"/>
      <c r="I1" s="182"/>
      <c r="J1" s="182"/>
      <c r="K1" s="182"/>
      <c r="L1" s="182"/>
    </row>
    <row r="2" spans="1:12" ht="17.25" customHeight="1" x14ac:dyDescent="0.35">
      <c r="A2" s="180"/>
      <c r="B2" s="180"/>
      <c r="C2" s="180"/>
      <c r="D2" s="180"/>
      <c r="E2" s="183"/>
      <c r="F2" s="183"/>
      <c r="G2" s="183"/>
      <c r="H2" s="183"/>
      <c r="I2" s="183"/>
      <c r="J2" s="183"/>
      <c r="K2" s="183"/>
      <c r="L2" s="183"/>
    </row>
    <row r="3" spans="1:12" ht="17.25" customHeight="1" thickBot="1" x14ac:dyDescent="0.4">
      <c r="A3" s="181"/>
      <c r="B3" s="181"/>
      <c r="C3" s="181"/>
      <c r="D3" s="181"/>
      <c r="E3" s="184"/>
      <c r="F3" s="184"/>
      <c r="G3" s="184"/>
      <c r="H3" s="184"/>
      <c r="I3" s="184"/>
      <c r="J3" s="184"/>
      <c r="K3" s="184"/>
      <c r="L3" s="184"/>
    </row>
    <row r="4" spans="1:12" ht="19.5" customHeight="1" thickBot="1" x14ac:dyDescent="0.4">
      <c r="A4" s="185" t="str">
        <f>+EstrategiaPruebas!A4</f>
        <v>Sprint 4</v>
      </c>
      <c r="B4" s="186"/>
      <c r="C4" s="186"/>
      <c r="D4" s="186"/>
      <c r="E4" s="186"/>
      <c r="F4" s="186"/>
      <c r="G4" s="186"/>
      <c r="H4" s="186"/>
      <c r="I4" s="186"/>
      <c r="J4" s="186"/>
      <c r="K4" s="186"/>
      <c r="L4" s="187"/>
    </row>
    <row r="5" spans="1:12" ht="9" customHeight="1" x14ac:dyDescent="0.35">
      <c r="A5" s="188"/>
      <c r="B5" s="188"/>
      <c r="C5" s="188"/>
      <c r="D5" s="188"/>
      <c r="E5" s="188"/>
      <c r="F5" s="188"/>
      <c r="G5" s="188"/>
      <c r="H5" s="188"/>
      <c r="I5" s="188"/>
      <c r="J5" s="188"/>
      <c r="K5" s="188"/>
      <c r="L5" s="188"/>
    </row>
    <row r="6" spans="1:12" s="33" customFormat="1" ht="12.75" customHeight="1" x14ac:dyDescent="0.3">
      <c r="A6" s="189"/>
      <c r="B6" s="190" t="s">
        <v>70</v>
      </c>
      <c r="C6" s="190" t="s">
        <v>71</v>
      </c>
      <c r="D6" s="190"/>
      <c r="E6" s="190" t="s">
        <v>72</v>
      </c>
      <c r="F6" s="190"/>
      <c r="G6" s="190" t="s">
        <v>73</v>
      </c>
      <c r="H6" s="190"/>
      <c r="I6" s="190" t="s">
        <v>74</v>
      </c>
      <c r="J6" s="190"/>
      <c r="K6" s="190" t="s">
        <v>75</v>
      </c>
      <c r="L6" s="190"/>
    </row>
    <row r="7" spans="1:12" s="33" customFormat="1" ht="26.25" customHeight="1" x14ac:dyDescent="0.3">
      <c r="A7" s="189"/>
      <c r="B7" s="190"/>
      <c r="C7" s="190"/>
      <c r="D7" s="190"/>
      <c r="E7" s="190"/>
      <c r="F7" s="190"/>
      <c r="G7" s="190"/>
      <c r="H7" s="190"/>
      <c r="I7" s="190"/>
      <c r="J7" s="190"/>
      <c r="K7" s="190"/>
      <c r="L7" s="190"/>
    </row>
    <row r="8" spans="1:12" s="33" customFormat="1" ht="12" customHeight="1" x14ac:dyDescent="0.3">
      <c r="A8" s="189"/>
      <c r="B8" s="34">
        <f>+COUNTA(#REF!)</f>
        <v>1</v>
      </c>
      <c r="C8" s="34">
        <f>+E8+G8+I8</f>
        <v>0</v>
      </c>
      <c r="D8" s="35">
        <f>+IF(B8&gt;0,C8/B8,"")</f>
        <v>0</v>
      </c>
      <c r="E8" s="34">
        <f>COUNTIF(DiseñoEjecución!$J$31:$J$507,"Pasó")</f>
        <v>0</v>
      </c>
      <c r="F8" s="35">
        <f>+IF(B8&gt;0,E8/B8,"")</f>
        <v>0</v>
      </c>
      <c r="G8" s="34">
        <f>COUNTIF(DiseñoEjecución!$J$31:$J$507,"Falló")</f>
        <v>0</v>
      </c>
      <c r="H8" s="35">
        <f>+IF(B8&gt;0,G8/B8,"")</f>
        <v>0</v>
      </c>
      <c r="I8" s="34">
        <f>COUNTIF(DiseñoEjecución!$J$31:$J$507,"No aplica")</f>
        <v>0</v>
      </c>
      <c r="J8" s="35">
        <f>+IF(B8&gt;0,I8/B8,"")</f>
        <v>0</v>
      </c>
      <c r="K8" s="191">
        <v>0</v>
      </c>
      <c r="L8" s="191"/>
    </row>
    <row r="9" spans="1:12" ht="12.75" customHeight="1" x14ac:dyDescent="0.35">
      <c r="A9" s="189"/>
      <c r="B9" s="36">
        <f>SUM(B8:B8)</f>
        <v>1</v>
      </c>
      <c r="C9" s="36">
        <f>SUM(C8:C8)</f>
        <v>0</v>
      </c>
      <c r="D9" s="37">
        <f>IFERROR((C9/$B$9),0)</f>
        <v>0</v>
      </c>
      <c r="E9" s="36">
        <f>SUM(E8:E8)</f>
        <v>0</v>
      </c>
      <c r="F9" s="37">
        <f>IFERROR((E9/$B$9),0)</f>
        <v>0</v>
      </c>
      <c r="G9" s="36">
        <f>SUM(G8:G8)</f>
        <v>0</v>
      </c>
      <c r="H9" s="37">
        <f>IFERROR((G9/$B$9),0)</f>
        <v>0</v>
      </c>
      <c r="I9" s="36">
        <f>SUM(I8:I8)</f>
        <v>0</v>
      </c>
      <c r="J9" s="37">
        <f>IFERROR((I9/$B$9),0)</f>
        <v>0</v>
      </c>
      <c r="K9" s="192">
        <f>SUM(K8:L8)</f>
        <v>0</v>
      </c>
      <c r="L9" s="193"/>
    </row>
    <row r="10" spans="1:12" x14ac:dyDescent="0.35">
      <c r="A10" s="189"/>
      <c r="H10" s="38"/>
    </row>
    <row r="11" spans="1:12" ht="13.5" customHeight="1" x14ac:dyDescent="0.35">
      <c r="A11" s="189"/>
      <c r="B11" s="194" t="s">
        <v>76</v>
      </c>
      <c r="C11" s="194"/>
      <c r="D11" s="194"/>
      <c r="E11" s="194"/>
      <c r="F11" s="194"/>
      <c r="G11" s="194"/>
      <c r="H11" s="194"/>
      <c r="I11" s="194"/>
      <c r="J11" s="194"/>
      <c r="K11" s="194"/>
      <c r="L11" s="194"/>
    </row>
    <row r="12" spans="1:12" x14ac:dyDescent="0.35">
      <c r="A12" s="189"/>
      <c r="B12" s="39" t="s">
        <v>77</v>
      </c>
      <c r="C12" s="178"/>
      <c r="D12" s="178"/>
      <c r="E12" s="178"/>
      <c r="F12" s="178"/>
      <c r="G12" s="178"/>
      <c r="H12" s="178"/>
      <c r="I12" s="178"/>
      <c r="J12" s="178"/>
      <c r="K12" s="178"/>
      <c r="L12" s="178"/>
    </row>
    <row r="13" spans="1:12" x14ac:dyDescent="0.35">
      <c r="A13" s="189"/>
      <c r="B13" s="39" t="s">
        <v>78</v>
      </c>
      <c r="C13" s="178"/>
      <c r="D13" s="178"/>
      <c r="E13" s="178"/>
      <c r="F13" s="178"/>
      <c r="G13" s="178"/>
      <c r="H13" s="178"/>
      <c r="I13" s="178"/>
      <c r="J13" s="178"/>
      <c r="K13" s="178"/>
      <c r="L13" s="178"/>
    </row>
    <row r="14" spans="1:12" x14ac:dyDescent="0.35">
      <c r="A14" s="189"/>
      <c r="B14" s="39" t="s">
        <v>79</v>
      </c>
      <c r="C14" s="178"/>
      <c r="D14" s="178"/>
      <c r="E14" s="178"/>
      <c r="F14" s="178"/>
      <c r="G14" s="178"/>
      <c r="H14" s="178"/>
      <c r="I14" s="178"/>
      <c r="J14" s="178"/>
      <c r="K14" s="178"/>
      <c r="L14" s="178"/>
    </row>
    <row r="15" spans="1:12" x14ac:dyDescent="0.35">
      <c r="A15" s="189"/>
      <c r="B15" s="39" t="s">
        <v>80</v>
      </c>
      <c r="C15" s="178"/>
      <c r="D15" s="178"/>
      <c r="E15" s="178"/>
      <c r="F15" s="178"/>
      <c r="G15" s="178"/>
      <c r="H15" s="178"/>
      <c r="I15" s="178"/>
      <c r="J15" s="178"/>
      <c r="K15" s="178"/>
      <c r="L15" s="178"/>
    </row>
    <row r="16" spans="1:12" s="40" customFormat="1" x14ac:dyDescent="0.35">
      <c r="A16" s="189"/>
    </row>
  </sheetData>
  <sheetProtection insertRows="0" deleteRows="0"/>
  <mergeCells count="1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L80"/>
  <sheetViews>
    <sheetView showGridLines="0" showWhiteSpace="0" view="pageBreakPreview" topLeftCell="A56" zoomScaleNormal="100" zoomScaleSheetLayoutView="100" workbookViewId="0">
      <selection sqref="A1:XFD80"/>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39.7109375" style="43" customWidth="1"/>
    <col min="6" max="6" width="12.28515625" style="43" customWidth="1"/>
    <col min="7" max="7" width="3.42578125" style="43" customWidth="1"/>
    <col min="8" max="8" width="12.7109375" style="43" customWidth="1"/>
    <col min="9" max="9" width="59.85546875" style="43" customWidth="1"/>
    <col min="10" max="10" width="1.42578125" style="43" hidden="1" customWidth="1"/>
    <col min="11" max="16384" width="11.42578125" style="43"/>
  </cols>
  <sheetData>
    <row r="1" spans="1:9" ht="23.25" customHeight="1" x14ac:dyDescent="0.35">
      <c r="A1" s="41"/>
      <c r="B1" s="42"/>
      <c r="C1" s="42"/>
      <c r="D1" s="244" t="s">
        <v>81</v>
      </c>
      <c r="E1" s="244"/>
      <c r="F1" s="244"/>
      <c r="G1" s="244"/>
      <c r="H1" s="244"/>
      <c r="I1" s="244"/>
    </row>
    <row r="2" spans="1:9" ht="23.25" customHeight="1" x14ac:dyDescent="0.35">
      <c r="A2" s="44"/>
      <c r="D2" s="245"/>
      <c r="E2" s="245"/>
      <c r="F2" s="245"/>
      <c r="G2" s="245"/>
      <c r="H2" s="245"/>
      <c r="I2" s="245"/>
    </row>
    <row r="3" spans="1:9" ht="23.25" customHeight="1" thickBot="1" x14ac:dyDescent="0.4">
      <c r="A3" s="45"/>
      <c r="B3" s="46"/>
      <c r="C3" s="46"/>
      <c r="D3" s="246"/>
      <c r="E3" s="246"/>
      <c r="F3" s="246"/>
      <c r="G3" s="246"/>
      <c r="H3" s="246"/>
      <c r="I3" s="246"/>
    </row>
    <row r="4" spans="1:9" ht="21.75" customHeight="1" thickBot="1" x14ac:dyDescent="0.4">
      <c r="A4" s="185" t="str">
        <f>+EstrategiaPruebas!A4</f>
        <v>Sprint 4</v>
      </c>
      <c r="B4" s="186"/>
      <c r="C4" s="186"/>
      <c r="D4" s="186"/>
      <c r="E4" s="186"/>
      <c r="F4" s="186"/>
      <c r="G4" s="186"/>
      <c r="H4" s="186"/>
      <c r="I4" s="187"/>
    </row>
    <row r="5" spans="1:9" ht="19.5" x14ac:dyDescent="0.35">
      <c r="A5" s="247"/>
      <c r="B5" s="249" t="s">
        <v>82</v>
      </c>
      <c r="C5" s="249"/>
      <c r="D5" s="249"/>
      <c r="E5" s="249"/>
      <c r="F5" s="249"/>
      <c r="G5" s="249"/>
      <c r="H5" s="249"/>
      <c r="I5" s="249"/>
    </row>
    <row r="6" spans="1:9" x14ac:dyDescent="0.35">
      <c r="A6" s="248"/>
      <c r="B6" s="239" t="s">
        <v>33</v>
      </c>
      <c r="C6" s="239"/>
      <c r="D6" s="250" t="str">
        <f>+EstrategiaPruebas!E6</f>
        <v>Area People Qvision</v>
      </c>
      <c r="E6" s="250"/>
      <c r="F6" s="47"/>
      <c r="G6" s="225" t="s">
        <v>34</v>
      </c>
      <c r="H6" s="251"/>
      <c r="I6" s="48">
        <f>+EstrategiaPruebas!J6</f>
        <v>45386</v>
      </c>
    </row>
    <row r="7" spans="1:9" x14ac:dyDescent="0.35">
      <c r="A7" s="248"/>
      <c r="B7" s="239" t="s">
        <v>35</v>
      </c>
      <c r="C7" s="239"/>
      <c r="D7" s="250" t="str">
        <f>+EstrategiaPruebas!E7</f>
        <v>ERP  Mvp Odoo</v>
      </c>
      <c r="E7" s="250"/>
      <c r="F7" s="47"/>
      <c r="G7" s="225" t="s">
        <v>36</v>
      </c>
      <c r="H7" s="251"/>
      <c r="I7" s="48">
        <f>+EstrategiaPruebas!J7</f>
        <v>44663</v>
      </c>
    </row>
    <row r="8" spans="1:9" x14ac:dyDescent="0.35">
      <c r="A8" s="248"/>
      <c r="B8" s="239" t="s">
        <v>37</v>
      </c>
      <c r="C8" s="239"/>
      <c r="D8" s="250" t="str">
        <f>+EstrategiaPruebas!E8</f>
        <v>MVP 1</v>
      </c>
      <c r="E8" s="250"/>
      <c r="F8" s="47"/>
      <c r="G8" s="225" t="s">
        <v>38</v>
      </c>
      <c r="H8" s="251"/>
      <c r="I8" s="49">
        <f>+EstrategiaPruebas!J8</f>
        <v>7</v>
      </c>
    </row>
    <row r="9" spans="1:9" x14ac:dyDescent="0.35">
      <c r="A9" s="248"/>
      <c r="B9" s="239" t="s">
        <v>83</v>
      </c>
      <c r="C9" s="239"/>
      <c r="D9" s="252" t="s">
        <v>84</v>
      </c>
      <c r="E9" s="252"/>
      <c r="F9" s="47"/>
      <c r="G9" s="47"/>
      <c r="H9" s="50"/>
      <c r="I9" s="51"/>
    </row>
    <row r="10" spans="1:9" x14ac:dyDescent="0.35">
      <c r="A10" s="248"/>
      <c r="B10" s="52"/>
      <c r="C10" s="53"/>
      <c r="D10" s="54"/>
      <c r="E10" s="55"/>
      <c r="F10" s="55"/>
      <c r="G10" s="55"/>
      <c r="H10" s="55"/>
      <c r="I10" s="55"/>
    </row>
    <row r="11" spans="1:9" ht="14.25" customHeight="1" x14ac:dyDescent="0.35">
      <c r="A11" s="248"/>
      <c r="B11" s="243" t="s">
        <v>40</v>
      </c>
      <c r="C11" s="243"/>
      <c r="D11" s="243"/>
      <c r="E11" s="243"/>
      <c r="F11" s="243"/>
      <c r="G11" s="243"/>
      <c r="H11" s="243"/>
      <c r="I11" s="243"/>
    </row>
    <row r="12" spans="1:9" ht="18" customHeight="1" x14ac:dyDescent="0.35">
      <c r="A12" s="248"/>
      <c r="B12" s="239" t="s">
        <v>41</v>
      </c>
      <c r="C12" s="239"/>
      <c r="D12" s="240" t="str">
        <f>+EstrategiaPruebas!E15</f>
        <v>Juan Pablo Julio Niño</v>
      </c>
      <c r="E12" s="240"/>
      <c r="F12" s="241" t="s">
        <v>42</v>
      </c>
      <c r="G12" s="242"/>
      <c r="H12" s="240" t="str">
        <f>+EstrategiaPruebas!J15</f>
        <v>Amanda Espinoza</v>
      </c>
      <c r="I12" s="240"/>
    </row>
    <row r="13" spans="1:9" ht="15" customHeight="1" x14ac:dyDescent="0.35">
      <c r="A13" s="248"/>
      <c r="B13" s="239" t="s">
        <v>43</v>
      </c>
      <c r="C13" s="239"/>
      <c r="D13" s="240" t="str">
        <f>+EstrategiaPruebas!E16</f>
        <v>Rosa Maria Quilindo Ledezma</v>
      </c>
      <c r="E13" s="240"/>
      <c r="F13" s="241" t="s">
        <v>44</v>
      </c>
      <c r="G13" s="242"/>
      <c r="H13" s="240" t="str">
        <f>+EstrategiaPruebas!J16</f>
        <v>Tizziano Perea</v>
      </c>
      <c r="I13" s="240"/>
    </row>
    <row r="14" spans="1:9" ht="15" customHeight="1" x14ac:dyDescent="0.35">
      <c r="A14" s="248"/>
      <c r="B14" s="57"/>
      <c r="C14" s="57"/>
      <c r="D14" s="58"/>
      <c r="E14" s="58"/>
      <c r="F14" s="58"/>
      <c r="G14" s="58"/>
      <c r="H14" s="59"/>
      <c r="I14" s="58"/>
    </row>
    <row r="15" spans="1:9" ht="15" customHeight="1" x14ac:dyDescent="0.35">
      <c r="A15" s="248"/>
      <c r="B15" s="221" t="s">
        <v>45</v>
      </c>
      <c r="C15" s="221"/>
      <c r="D15" s="221"/>
      <c r="E15" s="221"/>
      <c r="F15" s="221"/>
      <c r="G15" s="221"/>
      <c r="H15" s="221"/>
      <c r="I15" s="221"/>
    </row>
    <row r="16" spans="1:9" ht="15" customHeight="1" x14ac:dyDescent="0.35">
      <c r="A16" s="248"/>
      <c r="B16" s="60" t="s">
        <v>46</v>
      </c>
      <c r="C16" s="221" t="s">
        <v>47</v>
      </c>
      <c r="D16" s="221"/>
      <c r="E16" s="221"/>
      <c r="F16" s="221" t="s">
        <v>48</v>
      </c>
      <c r="G16" s="221"/>
      <c r="H16" s="221"/>
      <c r="I16" s="221"/>
    </row>
    <row r="17" spans="1:12" ht="61.5" customHeight="1" x14ac:dyDescent="0.35">
      <c r="A17" s="248"/>
      <c r="B17" s="26" t="s">
        <v>241</v>
      </c>
      <c r="C17" s="122" t="s">
        <v>240</v>
      </c>
      <c r="D17" s="122"/>
      <c r="E17" s="122"/>
      <c r="F17" s="122"/>
      <c r="G17" s="123" t="s">
        <v>427</v>
      </c>
      <c r="H17" s="124"/>
      <c r="I17" s="124"/>
      <c r="J17" s="124"/>
    </row>
    <row r="18" spans="1:12" ht="61.5" customHeight="1" x14ac:dyDescent="0.35">
      <c r="A18" s="248"/>
      <c r="B18" s="26" t="s">
        <v>280</v>
      </c>
      <c r="C18" s="122" t="s">
        <v>429</v>
      </c>
      <c r="D18" s="122"/>
      <c r="E18" s="122"/>
      <c r="F18" s="122"/>
      <c r="G18" s="123" t="s">
        <v>428</v>
      </c>
      <c r="H18" s="124"/>
      <c r="I18" s="124"/>
      <c r="J18" s="124"/>
    </row>
    <row r="19" spans="1:12" ht="60.75" customHeight="1" x14ac:dyDescent="0.35">
      <c r="A19" s="248"/>
      <c r="B19" s="26" t="s">
        <v>279</v>
      </c>
      <c r="C19" s="122" t="s">
        <v>430</v>
      </c>
      <c r="D19" s="122"/>
      <c r="E19" s="122"/>
      <c r="F19" s="122"/>
      <c r="G19" s="123" t="s">
        <v>431</v>
      </c>
      <c r="H19" s="124"/>
      <c r="I19" s="124"/>
      <c r="J19" s="124"/>
    </row>
    <row r="20" spans="1:12" ht="63.75" customHeight="1" x14ac:dyDescent="0.35">
      <c r="A20" s="248"/>
      <c r="B20" s="26" t="s">
        <v>259</v>
      </c>
      <c r="C20" s="122" t="s">
        <v>258</v>
      </c>
      <c r="D20" s="122"/>
      <c r="E20" s="122"/>
      <c r="F20" s="122"/>
      <c r="G20" s="123" t="s">
        <v>432</v>
      </c>
      <c r="H20" s="124"/>
      <c r="I20" s="124"/>
      <c r="J20" s="124"/>
    </row>
    <row r="21" spans="1:12" ht="63.75" customHeight="1" x14ac:dyDescent="0.35">
      <c r="A21" s="248"/>
      <c r="B21" s="26" t="s">
        <v>282</v>
      </c>
      <c r="C21" s="122" t="s">
        <v>281</v>
      </c>
      <c r="D21" s="122"/>
      <c r="E21" s="122"/>
      <c r="F21" s="122"/>
      <c r="G21" s="123" t="s">
        <v>433</v>
      </c>
      <c r="H21" s="124"/>
      <c r="I21" s="124"/>
      <c r="J21" s="124"/>
    </row>
    <row r="22" spans="1:12" ht="75.75" customHeight="1" x14ac:dyDescent="0.35">
      <c r="A22" s="248"/>
      <c r="B22" s="26" t="s">
        <v>274</v>
      </c>
      <c r="C22" s="122" t="s">
        <v>273</v>
      </c>
      <c r="D22" s="122"/>
      <c r="E22" s="122"/>
      <c r="F22" s="122"/>
      <c r="G22" s="123" t="s">
        <v>434</v>
      </c>
      <c r="H22" s="124"/>
      <c r="I22" s="124"/>
      <c r="J22" s="124"/>
    </row>
    <row r="23" spans="1:12" ht="75.75" customHeight="1" x14ac:dyDescent="0.35">
      <c r="A23" s="248"/>
      <c r="B23" s="26" t="s">
        <v>139</v>
      </c>
      <c r="C23" s="119" t="s">
        <v>149</v>
      </c>
      <c r="D23" s="120"/>
      <c r="E23" s="120"/>
      <c r="F23" s="121"/>
      <c r="G23" s="113" t="s">
        <v>435</v>
      </c>
      <c r="H23" s="114"/>
      <c r="I23" s="114"/>
      <c r="J23" s="115"/>
    </row>
    <row r="24" spans="1:12" ht="75.75" customHeight="1" x14ac:dyDescent="0.35">
      <c r="A24" s="248"/>
      <c r="B24" s="26" t="s">
        <v>140</v>
      </c>
      <c r="C24" s="119" t="s">
        <v>176</v>
      </c>
      <c r="D24" s="120"/>
      <c r="E24" s="120"/>
      <c r="F24" s="121"/>
      <c r="G24" s="113" t="s">
        <v>436</v>
      </c>
      <c r="H24" s="114"/>
      <c r="I24" s="114"/>
      <c r="J24" s="115"/>
    </row>
    <row r="25" spans="1:12" ht="75.75" customHeight="1" x14ac:dyDescent="0.35">
      <c r="A25" s="248"/>
      <c r="B25" s="26" t="s">
        <v>141</v>
      </c>
      <c r="C25" s="119" t="s">
        <v>188</v>
      </c>
      <c r="D25" s="120"/>
      <c r="E25" s="120"/>
      <c r="F25" s="121"/>
      <c r="G25" s="113" t="s">
        <v>437</v>
      </c>
      <c r="H25" s="114"/>
      <c r="I25" s="114"/>
      <c r="J25" s="115"/>
    </row>
    <row r="26" spans="1:12" ht="75.75" customHeight="1" x14ac:dyDescent="0.35">
      <c r="A26" s="248"/>
      <c r="B26" s="26" t="s">
        <v>283</v>
      </c>
      <c r="C26" s="119" t="s">
        <v>284</v>
      </c>
      <c r="D26" s="120"/>
      <c r="E26" s="120"/>
      <c r="F26" s="121"/>
      <c r="G26" s="113" t="s">
        <v>438</v>
      </c>
      <c r="H26" s="114"/>
      <c r="I26" s="114"/>
      <c r="J26" s="115"/>
    </row>
    <row r="27" spans="1:12" ht="75.75" customHeight="1" x14ac:dyDescent="0.35">
      <c r="A27" s="248"/>
      <c r="B27" s="26" t="s">
        <v>142</v>
      </c>
      <c r="C27" s="119" t="s">
        <v>285</v>
      </c>
      <c r="D27" s="120"/>
      <c r="E27" s="120"/>
      <c r="F27" s="121"/>
      <c r="G27" s="113" t="s">
        <v>439</v>
      </c>
      <c r="H27" s="114"/>
      <c r="I27" s="114"/>
      <c r="J27" s="115"/>
    </row>
    <row r="28" spans="1:12" ht="63" customHeight="1" x14ac:dyDescent="0.35">
      <c r="A28" s="248"/>
      <c r="B28" s="26" t="s">
        <v>286</v>
      </c>
      <c r="C28" s="119" t="s">
        <v>288</v>
      </c>
      <c r="D28" s="120"/>
      <c r="E28" s="120"/>
      <c r="F28" s="121"/>
      <c r="G28" s="116" t="s">
        <v>440</v>
      </c>
      <c r="H28" s="117"/>
      <c r="I28" s="117"/>
      <c r="J28" s="118"/>
    </row>
    <row r="29" spans="1:12" ht="63" customHeight="1" x14ac:dyDescent="0.35">
      <c r="A29" s="248"/>
      <c r="B29" s="26" t="s">
        <v>287</v>
      </c>
      <c r="C29" s="119" t="s">
        <v>289</v>
      </c>
      <c r="D29" s="120"/>
      <c r="E29" s="120"/>
      <c r="F29" s="121"/>
      <c r="G29" s="113" t="s">
        <v>441</v>
      </c>
      <c r="H29" s="114"/>
      <c r="I29" s="114"/>
      <c r="J29" s="115"/>
    </row>
    <row r="30" spans="1:12" ht="63" customHeight="1" x14ac:dyDescent="0.35">
      <c r="A30" s="248"/>
      <c r="B30" s="26" t="s">
        <v>143</v>
      </c>
      <c r="C30" s="119" t="s">
        <v>216</v>
      </c>
      <c r="D30" s="120"/>
      <c r="E30" s="120"/>
      <c r="F30" s="121"/>
      <c r="G30" s="113" t="s">
        <v>442</v>
      </c>
      <c r="H30" s="114"/>
      <c r="I30" s="114"/>
      <c r="J30" s="115"/>
      <c r="L30" s="54"/>
    </row>
    <row r="31" spans="1:12" ht="15" customHeight="1" x14ac:dyDescent="0.35">
      <c r="A31" s="248"/>
      <c r="B31" s="232" t="s">
        <v>85</v>
      </c>
      <c r="C31" s="232"/>
      <c r="D31" s="232"/>
      <c r="E31" s="232"/>
      <c r="F31" s="232"/>
      <c r="G31" s="232"/>
      <c r="H31" s="232"/>
      <c r="I31" s="232"/>
    </row>
    <row r="32" spans="1:12" ht="42.75" customHeight="1" x14ac:dyDescent="0.35">
      <c r="A32" s="248"/>
      <c r="B32" s="233" t="str">
        <f>+EstrategiaPruebas!B35</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32" s="234"/>
      <c r="D32" s="234"/>
      <c r="E32" s="234"/>
      <c r="F32" s="234"/>
      <c r="G32" s="234"/>
      <c r="H32" s="234"/>
      <c r="I32" s="235"/>
    </row>
    <row r="33" spans="1:10" ht="42.75" customHeight="1" x14ac:dyDescent="0.35">
      <c r="A33" s="248"/>
      <c r="B33" s="236"/>
      <c r="C33" s="237"/>
      <c r="D33" s="237"/>
      <c r="E33" s="237"/>
      <c r="F33" s="237"/>
      <c r="G33" s="237"/>
      <c r="H33" s="237"/>
      <c r="I33" s="238"/>
    </row>
    <row r="34" spans="1:10" ht="5.25" customHeight="1" x14ac:dyDescent="0.35">
      <c r="A34" s="248"/>
    </row>
    <row r="35" spans="1:10" ht="11.25" customHeight="1" x14ac:dyDescent="0.35">
      <c r="A35" s="248"/>
      <c r="B35" s="200" t="s">
        <v>86</v>
      </c>
      <c r="C35" s="200"/>
      <c r="D35" s="200"/>
      <c r="E35" s="200"/>
      <c r="F35" s="200"/>
      <c r="G35" s="200"/>
      <c r="H35" s="200"/>
      <c r="I35" s="200"/>
    </row>
    <row r="36" spans="1:10" ht="6.75" customHeight="1" x14ac:dyDescent="0.35">
      <c r="A36" s="248"/>
    </row>
    <row r="37" spans="1:10" ht="24" customHeight="1" x14ac:dyDescent="0.35">
      <c r="A37" s="248"/>
      <c r="B37" s="61" t="s">
        <v>46</v>
      </c>
      <c r="C37" s="253" t="s">
        <v>87</v>
      </c>
      <c r="D37" s="253"/>
      <c r="E37" s="254"/>
      <c r="F37" s="87" t="s">
        <v>88</v>
      </c>
      <c r="G37" s="198" t="s">
        <v>72</v>
      </c>
      <c r="H37" s="199"/>
      <c r="I37" s="61" t="s">
        <v>89</v>
      </c>
    </row>
    <row r="38" spans="1:10" ht="21.75" customHeight="1" x14ac:dyDescent="0.35">
      <c r="A38" s="248"/>
      <c r="B38" s="26" t="s">
        <v>290</v>
      </c>
      <c r="C38" s="101" t="s">
        <v>244</v>
      </c>
      <c r="D38" s="100"/>
      <c r="E38" s="100"/>
      <c r="F38" s="102">
        <v>1</v>
      </c>
      <c r="G38" s="195">
        <v>1</v>
      </c>
      <c r="H38" s="196"/>
      <c r="I38" s="62"/>
    </row>
    <row r="39" spans="1:10" ht="12" customHeight="1" x14ac:dyDescent="0.35">
      <c r="A39" s="248"/>
      <c r="B39" s="26" t="s">
        <v>249</v>
      </c>
      <c r="C39" s="92" t="s">
        <v>446</v>
      </c>
      <c r="D39" s="93"/>
      <c r="E39" s="93"/>
      <c r="F39" s="103">
        <v>4</v>
      </c>
      <c r="G39" s="197">
        <v>4</v>
      </c>
      <c r="H39" s="196"/>
      <c r="I39" s="62"/>
    </row>
    <row r="40" spans="1:10" ht="12" customHeight="1" x14ac:dyDescent="0.35">
      <c r="A40" s="248"/>
      <c r="B40" s="26" t="s">
        <v>279</v>
      </c>
      <c r="C40" s="88" t="s">
        <v>447</v>
      </c>
      <c r="D40" s="88"/>
      <c r="E40" s="88"/>
      <c r="F40" s="88">
        <v>4</v>
      </c>
      <c r="G40" s="201">
        <v>4</v>
      </c>
      <c r="H40" s="202"/>
      <c r="I40" s="88"/>
      <c r="J40" s="88"/>
    </row>
    <row r="41" spans="1:10" ht="12" customHeight="1" x14ac:dyDescent="0.35">
      <c r="A41" s="248"/>
      <c r="B41" s="26" t="s">
        <v>259</v>
      </c>
      <c r="C41" s="88" t="s">
        <v>258</v>
      </c>
      <c r="D41" s="88"/>
      <c r="E41" s="88"/>
      <c r="F41" s="88">
        <v>6</v>
      </c>
      <c r="G41" s="201">
        <v>6</v>
      </c>
      <c r="H41" s="202"/>
      <c r="I41" s="88"/>
      <c r="J41" s="88"/>
    </row>
    <row r="42" spans="1:10" ht="12" customHeight="1" x14ac:dyDescent="0.35">
      <c r="A42" s="248"/>
      <c r="B42" s="26" t="s">
        <v>282</v>
      </c>
      <c r="C42" s="88" t="s">
        <v>281</v>
      </c>
      <c r="D42" s="88"/>
      <c r="E42" s="88"/>
      <c r="F42" s="88">
        <v>2</v>
      </c>
      <c r="G42" s="201">
        <v>2</v>
      </c>
      <c r="H42" s="202"/>
      <c r="I42" s="88"/>
      <c r="J42" s="88"/>
    </row>
    <row r="43" spans="1:10" ht="12" customHeight="1" x14ac:dyDescent="0.35">
      <c r="A43" s="248"/>
      <c r="B43" s="26" t="s">
        <v>274</v>
      </c>
      <c r="C43" s="88" t="s">
        <v>273</v>
      </c>
      <c r="D43" s="88"/>
      <c r="E43" s="88"/>
      <c r="F43" s="88">
        <v>4</v>
      </c>
      <c r="G43" s="201">
        <v>4</v>
      </c>
      <c r="H43" s="202"/>
      <c r="I43" s="88"/>
      <c r="J43" s="88"/>
    </row>
    <row r="44" spans="1:10" ht="12" customHeight="1" x14ac:dyDescent="0.35">
      <c r="A44" s="248"/>
      <c r="B44" s="26" t="s">
        <v>139</v>
      </c>
      <c r="C44" s="92" t="s">
        <v>149</v>
      </c>
      <c r="D44" s="93"/>
      <c r="E44" s="93"/>
      <c r="F44" s="88">
        <v>7</v>
      </c>
      <c r="G44" s="201">
        <v>7</v>
      </c>
      <c r="H44" s="202"/>
      <c r="I44" s="98"/>
      <c r="J44" s="99"/>
    </row>
    <row r="45" spans="1:10" ht="12" customHeight="1" x14ac:dyDescent="0.35">
      <c r="A45" s="248"/>
      <c r="B45" s="26" t="s">
        <v>140</v>
      </c>
      <c r="C45" s="92" t="s">
        <v>176</v>
      </c>
      <c r="D45" s="93"/>
      <c r="E45" s="93"/>
      <c r="F45" s="88">
        <v>7</v>
      </c>
      <c r="G45" s="201">
        <v>7</v>
      </c>
      <c r="H45" s="202"/>
      <c r="I45" s="94"/>
      <c r="J45" s="95"/>
    </row>
    <row r="46" spans="1:10" ht="12" customHeight="1" x14ac:dyDescent="0.35">
      <c r="A46" s="248"/>
      <c r="B46" s="26" t="s">
        <v>141</v>
      </c>
      <c r="C46" s="92" t="s">
        <v>188</v>
      </c>
      <c r="D46" s="93"/>
      <c r="E46" s="93"/>
      <c r="F46" s="88">
        <v>8</v>
      </c>
      <c r="G46" s="201">
        <v>8</v>
      </c>
      <c r="H46" s="202"/>
      <c r="I46" s="94"/>
      <c r="J46" s="95"/>
    </row>
    <row r="47" spans="1:10" ht="12" customHeight="1" x14ac:dyDescent="0.35">
      <c r="A47" s="248"/>
      <c r="B47" s="26" t="s">
        <v>283</v>
      </c>
      <c r="C47" s="92" t="s">
        <v>284</v>
      </c>
      <c r="D47" s="93"/>
      <c r="E47" s="93"/>
      <c r="F47" s="88">
        <v>3</v>
      </c>
      <c r="G47" s="201">
        <v>3</v>
      </c>
      <c r="H47" s="202"/>
      <c r="I47" s="94"/>
      <c r="J47" s="95"/>
    </row>
    <row r="48" spans="1:10" ht="12" customHeight="1" x14ac:dyDescent="0.35">
      <c r="A48" s="248"/>
      <c r="B48" s="26" t="s">
        <v>142</v>
      </c>
      <c r="C48" s="92" t="s">
        <v>285</v>
      </c>
      <c r="D48" s="93"/>
      <c r="E48" s="93"/>
      <c r="F48" s="88">
        <v>3</v>
      </c>
      <c r="G48" s="201">
        <v>3</v>
      </c>
      <c r="H48" s="202"/>
      <c r="I48" s="94"/>
      <c r="J48" s="95"/>
    </row>
    <row r="49" spans="1:10" ht="12" customHeight="1" x14ac:dyDescent="0.35">
      <c r="A49" s="248"/>
      <c r="B49" s="26" t="s">
        <v>286</v>
      </c>
      <c r="C49" s="92" t="s">
        <v>288</v>
      </c>
      <c r="D49" s="93"/>
      <c r="E49" s="93"/>
      <c r="F49" s="88">
        <v>4</v>
      </c>
      <c r="G49" s="201">
        <v>4</v>
      </c>
      <c r="H49" s="202"/>
      <c r="I49" s="94"/>
      <c r="J49" s="95"/>
    </row>
    <row r="50" spans="1:10" ht="12" customHeight="1" x14ac:dyDescent="0.35">
      <c r="A50" s="248"/>
      <c r="B50" s="26" t="s">
        <v>287</v>
      </c>
      <c r="C50" s="92" t="s">
        <v>289</v>
      </c>
      <c r="D50" s="93"/>
      <c r="E50" s="93"/>
      <c r="F50" s="88">
        <v>1</v>
      </c>
      <c r="G50" s="201">
        <v>1</v>
      </c>
      <c r="H50" s="202"/>
      <c r="I50" s="94"/>
      <c r="J50" s="95"/>
    </row>
    <row r="51" spans="1:10" ht="12" customHeight="1" x14ac:dyDescent="0.35">
      <c r="A51" s="248"/>
      <c r="B51" s="26" t="s">
        <v>143</v>
      </c>
      <c r="C51" s="92" t="s">
        <v>216</v>
      </c>
      <c r="D51" s="93"/>
      <c r="E51" s="93"/>
      <c r="F51" s="88">
        <v>2</v>
      </c>
      <c r="G51" s="201">
        <v>2</v>
      </c>
      <c r="H51" s="202"/>
      <c r="I51" s="94"/>
      <c r="J51" s="95"/>
    </row>
    <row r="52" spans="1:10" ht="18.75" customHeight="1" x14ac:dyDescent="0.35">
      <c r="A52" s="248"/>
      <c r="B52" s="221" t="s">
        <v>90</v>
      </c>
      <c r="C52" s="221"/>
      <c r="D52" s="222"/>
      <c r="E52" s="222"/>
      <c r="F52" s="223"/>
      <c r="G52" s="222"/>
      <c r="H52" s="222"/>
      <c r="I52" s="222"/>
    </row>
    <row r="53" spans="1:10" ht="18.75" customHeight="1" x14ac:dyDescent="0.35">
      <c r="A53" s="248"/>
      <c r="B53" s="221"/>
      <c r="C53" s="221"/>
      <c r="D53" s="222"/>
      <c r="E53" s="222"/>
      <c r="F53" s="222"/>
      <c r="G53" s="222"/>
      <c r="H53" s="222"/>
      <c r="I53" s="222"/>
    </row>
    <row r="54" spans="1:10" ht="6.75" customHeight="1" x14ac:dyDescent="0.35">
      <c r="A54" s="248"/>
    </row>
    <row r="55" spans="1:10" ht="14.25" customHeight="1" x14ac:dyDescent="0.35">
      <c r="A55" s="248"/>
      <c r="B55" s="200" t="s">
        <v>91</v>
      </c>
      <c r="C55" s="200"/>
      <c r="D55" s="200"/>
      <c r="E55" s="200"/>
      <c r="F55" s="200"/>
      <c r="G55" s="200"/>
      <c r="H55" s="200"/>
      <c r="I55" s="200"/>
      <c r="J55" s="63"/>
    </row>
    <row r="56" spans="1:10" ht="3" customHeight="1" x14ac:dyDescent="0.35">
      <c r="A56" s="248"/>
    </row>
    <row r="57" spans="1:10" ht="1.5" customHeight="1" x14ac:dyDescent="0.35">
      <c r="A57" s="248"/>
      <c r="F57" s="64"/>
      <c r="G57" s="64"/>
    </row>
    <row r="58" spans="1:10" ht="1.5" customHeight="1" x14ac:dyDescent="0.35">
      <c r="A58" s="248"/>
      <c r="F58" s="43">
        <v>4</v>
      </c>
    </row>
    <row r="59" spans="1:10" ht="16.5" customHeight="1" x14ac:dyDescent="0.35">
      <c r="A59" s="248"/>
      <c r="B59" s="60" t="s">
        <v>92</v>
      </c>
      <c r="C59" s="60"/>
      <c r="E59" s="65" t="s">
        <v>93</v>
      </c>
      <c r="F59" s="66" t="s">
        <v>94</v>
      </c>
      <c r="G59" s="67"/>
      <c r="H59" s="68" t="s">
        <v>95</v>
      </c>
      <c r="I59" s="68"/>
    </row>
    <row r="60" spans="1:10" ht="16.5" customHeight="1" x14ac:dyDescent="0.35">
      <c r="A60" s="248"/>
      <c r="B60" s="56" t="s">
        <v>96</v>
      </c>
      <c r="C60" s="56"/>
      <c r="E60" s="69" t="s">
        <v>97</v>
      </c>
      <c r="F60" s="70"/>
      <c r="G60" s="55"/>
      <c r="H60" s="224">
        <f>+C63</f>
        <v>0</v>
      </c>
      <c r="I60" s="224"/>
    </row>
    <row r="61" spans="1:10" ht="16.5" customHeight="1" x14ac:dyDescent="0.35">
      <c r="A61" s="248"/>
      <c r="B61" s="56" t="s">
        <v>98</v>
      </c>
      <c r="C61" s="56"/>
      <c r="E61" s="69" t="s">
        <v>99</v>
      </c>
      <c r="F61" s="70"/>
      <c r="G61" s="55"/>
    </row>
    <row r="62" spans="1:10" ht="16.5" customHeight="1" x14ac:dyDescent="0.35">
      <c r="A62" s="248"/>
      <c r="B62" s="56" t="s">
        <v>100</v>
      </c>
      <c r="C62" s="56"/>
      <c r="E62" s="65" t="s">
        <v>101</v>
      </c>
      <c r="F62" s="66">
        <f>SUM(F60:F61)</f>
        <v>0</v>
      </c>
      <c r="G62" s="67"/>
    </row>
    <row r="63" spans="1:10" ht="16.5" customHeight="1" x14ac:dyDescent="0.35">
      <c r="A63" s="248"/>
      <c r="B63" s="66" t="s">
        <v>101</v>
      </c>
      <c r="C63" s="71">
        <f>SUM(C60:C62)</f>
        <v>0</v>
      </c>
    </row>
    <row r="64" spans="1:10" ht="16.5" customHeight="1" x14ac:dyDescent="0.35">
      <c r="A64" s="248"/>
    </row>
    <row r="65" spans="1:9" ht="16.5" customHeight="1" x14ac:dyDescent="0.35">
      <c r="A65" s="248"/>
      <c r="B65" s="225" t="s">
        <v>90</v>
      </c>
      <c r="C65" s="225"/>
      <c r="D65" s="226"/>
      <c r="E65" s="227"/>
      <c r="F65" s="227"/>
      <c r="G65" s="227"/>
      <c r="H65" s="227"/>
      <c r="I65" s="228"/>
    </row>
    <row r="66" spans="1:9" ht="16.5" customHeight="1" x14ac:dyDescent="0.35">
      <c r="A66" s="248"/>
      <c r="B66" s="225"/>
      <c r="C66" s="225"/>
      <c r="D66" s="229"/>
      <c r="E66" s="230"/>
      <c r="F66" s="230"/>
      <c r="G66" s="230"/>
      <c r="H66" s="230"/>
      <c r="I66" s="231"/>
    </row>
    <row r="67" spans="1:9" ht="13.5" customHeight="1" x14ac:dyDescent="0.35">
      <c r="A67" s="248"/>
    </row>
    <row r="68" spans="1:9" ht="13.5" customHeight="1" x14ac:dyDescent="0.35">
      <c r="A68" s="248"/>
      <c r="B68" s="200" t="s">
        <v>102</v>
      </c>
      <c r="C68" s="200"/>
      <c r="D68" s="200"/>
      <c r="E68" s="200"/>
      <c r="F68" s="200"/>
      <c r="G68" s="200"/>
      <c r="H68" s="200"/>
      <c r="I68" s="200"/>
    </row>
    <row r="69" spans="1:9" ht="5.25" customHeight="1" x14ac:dyDescent="0.35">
      <c r="A69" s="248"/>
    </row>
    <row r="70" spans="1:9" ht="13.5" customHeight="1" x14ac:dyDescent="0.35">
      <c r="A70" s="248"/>
      <c r="B70" s="203" t="s">
        <v>443</v>
      </c>
      <c r="C70" s="204"/>
      <c r="D70" s="204"/>
      <c r="E70" s="204"/>
      <c r="F70" s="204"/>
      <c r="G70" s="204"/>
      <c r="H70" s="204"/>
      <c r="I70" s="205"/>
    </row>
    <row r="71" spans="1:9" ht="13.5" customHeight="1" x14ac:dyDescent="0.35">
      <c r="A71" s="248"/>
      <c r="B71" s="206"/>
      <c r="C71" s="207"/>
      <c r="D71" s="207"/>
      <c r="E71" s="207"/>
      <c r="F71" s="207"/>
      <c r="G71" s="207"/>
      <c r="H71" s="207"/>
      <c r="I71" s="208"/>
    </row>
    <row r="72" spans="1:9" ht="13.5" customHeight="1" x14ac:dyDescent="0.35">
      <c r="A72" s="248"/>
      <c r="B72" s="206"/>
      <c r="C72" s="207"/>
      <c r="D72" s="207"/>
      <c r="E72" s="207"/>
      <c r="F72" s="207"/>
      <c r="G72" s="207"/>
      <c r="H72" s="207"/>
      <c r="I72" s="208"/>
    </row>
    <row r="73" spans="1:9" ht="13.5" customHeight="1" x14ac:dyDescent="0.35">
      <c r="A73" s="248"/>
      <c r="B73" s="209"/>
      <c r="C73" s="210"/>
      <c r="D73" s="210"/>
      <c r="E73" s="210"/>
      <c r="F73" s="210"/>
      <c r="G73" s="210"/>
      <c r="H73" s="210"/>
      <c r="I73" s="211"/>
    </row>
    <row r="74" spans="1:9" ht="3.75" customHeight="1" x14ac:dyDescent="0.35">
      <c r="A74" s="248"/>
    </row>
    <row r="75" spans="1:9" ht="14.25" customHeight="1" x14ac:dyDescent="0.35">
      <c r="A75" s="248"/>
      <c r="B75" s="200" t="s">
        <v>103</v>
      </c>
      <c r="C75" s="200"/>
      <c r="D75" s="200"/>
      <c r="E75" s="200"/>
      <c r="F75" s="200"/>
      <c r="G75" s="200"/>
      <c r="H75" s="200"/>
      <c r="I75" s="200"/>
    </row>
    <row r="76" spans="1:9" ht="5.25" customHeight="1" x14ac:dyDescent="0.35">
      <c r="A76" s="248"/>
    </row>
    <row r="77" spans="1:9" x14ac:dyDescent="0.35">
      <c r="A77" s="248"/>
      <c r="B77" s="212"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(ERP  Mvp Odoo), el cual incluye las historias de usuario del (Sprint 4), con las observaciones que están establecidas en los Daily, Cierre y Certificación de Sprint y los errores detallados, al igual que sus consideraciones y sugerencias reportadas.</v>
      </c>
      <c r="C77" s="213"/>
      <c r="D77" s="213"/>
      <c r="E77" s="213"/>
      <c r="F77" s="213"/>
      <c r="G77" s="213"/>
      <c r="H77" s="213"/>
      <c r="I77" s="214"/>
    </row>
    <row r="78" spans="1:9" x14ac:dyDescent="0.35">
      <c r="A78" s="248"/>
      <c r="B78" s="215"/>
      <c r="C78" s="216"/>
      <c r="D78" s="216"/>
      <c r="E78" s="216"/>
      <c r="F78" s="216"/>
      <c r="G78" s="216"/>
      <c r="H78" s="216"/>
      <c r="I78" s="217"/>
    </row>
    <row r="79" spans="1:9" x14ac:dyDescent="0.35">
      <c r="A79" s="248"/>
      <c r="B79" s="218"/>
      <c r="C79" s="219"/>
      <c r="D79" s="219"/>
      <c r="E79" s="219"/>
      <c r="F79" s="219"/>
      <c r="G79" s="219"/>
      <c r="H79" s="219"/>
      <c r="I79" s="220"/>
    </row>
    <row r="80" spans="1:9" x14ac:dyDescent="0.35">
      <c r="A80" s="248"/>
    </row>
  </sheetData>
  <sheetProtection insertRows="0" deleteRows="0"/>
  <mergeCells count="84">
    <mergeCell ref="C17:F17"/>
    <mergeCell ref="G42:H42"/>
    <mergeCell ref="G43:H43"/>
    <mergeCell ref="G44:H44"/>
    <mergeCell ref="C21:F21"/>
    <mergeCell ref="G21:J21"/>
    <mergeCell ref="G23:J23"/>
    <mergeCell ref="G40:H40"/>
    <mergeCell ref="G41:H41"/>
    <mergeCell ref="C23:F23"/>
    <mergeCell ref="G24:J24"/>
    <mergeCell ref="G25:J25"/>
    <mergeCell ref="G26:J26"/>
    <mergeCell ref="C24:F24"/>
    <mergeCell ref="C25:F25"/>
    <mergeCell ref="C37:E37"/>
    <mergeCell ref="B11:I11"/>
    <mergeCell ref="D1:I3"/>
    <mergeCell ref="A4:I4"/>
    <mergeCell ref="A5:A80"/>
    <mergeCell ref="B5:I5"/>
    <mergeCell ref="B6:C6"/>
    <mergeCell ref="D6:E6"/>
    <mergeCell ref="G6:H6"/>
    <mergeCell ref="B7:C7"/>
    <mergeCell ref="D7:E7"/>
    <mergeCell ref="G7:H7"/>
    <mergeCell ref="B8:C8"/>
    <mergeCell ref="D8:E8"/>
    <mergeCell ref="G8:H8"/>
    <mergeCell ref="B9:C9"/>
    <mergeCell ref="D9:E9"/>
    <mergeCell ref="B12:C12"/>
    <mergeCell ref="D12:E12"/>
    <mergeCell ref="F12:G12"/>
    <mergeCell ref="H12:I12"/>
    <mergeCell ref="B13:C13"/>
    <mergeCell ref="D13:E13"/>
    <mergeCell ref="F13:G13"/>
    <mergeCell ref="H13:I13"/>
    <mergeCell ref="B15:I15"/>
    <mergeCell ref="C16:E16"/>
    <mergeCell ref="F16:I16"/>
    <mergeCell ref="B31:I31"/>
    <mergeCell ref="B32:I33"/>
    <mergeCell ref="C22:F22"/>
    <mergeCell ref="G22:J22"/>
    <mergeCell ref="C28:F28"/>
    <mergeCell ref="C30:F30"/>
    <mergeCell ref="C18:F18"/>
    <mergeCell ref="G17:J17"/>
    <mergeCell ref="C19:F19"/>
    <mergeCell ref="G19:J19"/>
    <mergeCell ref="C20:F20"/>
    <mergeCell ref="G18:J18"/>
    <mergeCell ref="G27:J27"/>
    <mergeCell ref="B70:I73"/>
    <mergeCell ref="B75:I75"/>
    <mergeCell ref="B77:I79"/>
    <mergeCell ref="B52:C53"/>
    <mergeCell ref="D52:I53"/>
    <mergeCell ref="B55:I55"/>
    <mergeCell ref="H60:I60"/>
    <mergeCell ref="B65:C66"/>
    <mergeCell ref="D65:I66"/>
    <mergeCell ref="B68:I68"/>
    <mergeCell ref="G51:H51"/>
    <mergeCell ref="G49:H49"/>
    <mergeCell ref="G50:H50"/>
    <mergeCell ref="G45:H45"/>
    <mergeCell ref="G46:H46"/>
    <mergeCell ref="G47:H47"/>
    <mergeCell ref="G48:H48"/>
    <mergeCell ref="G20:J20"/>
    <mergeCell ref="G38:H38"/>
    <mergeCell ref="G39:H39"/>
    <mergeCell ref="G37:H37"/>
    <mergeCell ref="B35:I35"/>
    <mergeCell ref="C29:F29"/>
    <mergeCell ref="C27:F27"/>
    <mergeCell ref="C26:F26"/>
    <mergeCell ref="G28:J28"/>
    <mergeCell ref="G29:J29"/>
    <mergeCell ref="G30:J30"/>
  </mergeCells>
  <phoneticPr fontId="25" type="noConversion"/>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36"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F5" sqref="A1:F5"/>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104</v>
      </c>
      <c r="B1" s="72" t="s">
        <v>105</v>
      </c>
      <c r="C1" s="72" t="s">
        <v>52</v>
      </c>
      <c r="D1" s="72" t="s">
        <v>106</v>
      </c>
      <c r="E1" s="72" t="s">
        <v>53</v>
      </c>
      <c r="F1" s="72" t="s">
        <v>83</v>
      </c>
    </row>
    <row r="2" spans="1:6" x14ac:dyDescent="0.2">
      <c r="A2" s="73" t="s">
        <v>107</v>
      </c>
      <c r="B2" s="73" t="s">
        <v>108</v>
      </c>
      <c r="C2" s="73" t="s">
        <v>109</v>
      </c>
      <c r="D2" s="73" t="s">
        <v>110</v>
      </c>
      <c r="E2" s="74" t="s">
        <v>96</v>
      </c>
      <c r="F2" s="74" t="s">
        <v>111</v>
      </c>
    </row>
    <row r="3" spans="1:6" x14ac:dyDescent="0.2">
      <c r="A3" s="73" t="s">
        <v>112</v>
      </c>
      <c r="B3" s="73" t="s">
        <v>113</v>
      </c>
      <c r="C3" s="73" t="s">
        <v>114</v>
      </c>
      <c r="D3" s="73" t="s">
        <v>115</v>
      </c>
      <c r="E3" s="74" t="s">
        <v>98</v>
      </c>
      <c r="F3" s="74" t="s">
        <v>84</v>
      </c>
    </row>
    <row r="4" spans="1:6" x14ac:dyDescent="0.2">
      <c r="A4" s="74" t="s">
        <v>116</v>
      </c>
      <c r="C4" s="73" t="s">
        <v>117</v>
      </c>
      <c r="D4" s="73" t="s">
        <v>118</v>
      </c>
      <c r="E4" s="74" t="s">
        <v>100</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7</vt:i4>
      </vt:variant>
    </vt:vector>
  </HeadingPairs>
  <TitlesOfParts>
    <vt:vector size="13"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DiseñoEjecución!Área_de_impresión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2024-05-23T19:01:12Z</dcterms:modified>
</cp:coreProperties>
</file>