
<file path=[Content_Types].xml><?xml version="1.0" encoding="utf-8"?>
<Types xmlns="http://schemas.openxmlformats.org/package/2006/content-type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66925"/>
  <mc:AlternateContent xmlns:mc="http://schemas.openxmlformats.org/markup-compatibility/2006">
    <mc:Choice Requires="x15">
      <x15ac:absPath xmlns:x15ac="http://schemas.microsoft.com/office/spreadsheetml/2010/11/ac" url="C:\Users\AdminQV\Documents\QA\MPV_NOVEVDADES\SPRINT_5\Gestion\"/>
    </mc:Choice>
  </mc:AlternateContent>
  <xr:revisionPtr revIDLastSave="0" documentId="13_ncr:1_{7EDFE9AC-24A7-4F69-B098-FF9390584066}" xr6:coauthVersionLast="47" xr6:coauthVersionMax="47" xr10:uidLastSave="{00000000-0000-0000-0000-000000000000}"/>
  <bookViews>
    <workbookView xWindow="-120" yWindow="-120" windowWidth="20730" windowHeight="11160" activeTab="2" xr2:uid="{D366659F-09C9-4EC1-8ADD-E063FA6913CF}"/>
  </bookViews>
  <sheets>
    <sheet name="Revisiones" sheetId="6" r:id="rId1"/>
    <sheet name="EstrategiaPruebas" sheetId="2" r:id="rId2"/>
    <sheet name="DiseñoEjecución" sheetId="1" r:id="rId3"/>
    <sheet name="Metricas" sheetId="3" r:id="rId4"/>
    <sheet name="CierreSprint" sheetId="4" r:id="rId5"/>
    <sheet name="Parametro" sheetId="5" r:id="rId6"/>
  </sheets>
  <externalReferences>
    <externalReference r:id="rId7"/>
    <externalReference r:id="rId8"/>
  </externalReferences>
  <definedNames>
    <definedName name="Resultado">[1]Parametros!$A$2:$A$4</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43" i="4" l="1"/>
  <c r="H40" i="4" s="1"/>
  <c r="F42" i="4"/>
  <c r="B22" i="4"/>
  <c r="D13" i="4"/>
  <c r="D12" i="4"/>
  <c r="D8" i="4"/>
  <c r="D7" i="4"/>
  <c r="B57" i="4" s="1"/>
  <c r="D6" i="4"/>
  <c r="K9" i="3"/>
  <c r="I8" i="3"/>
  <c r="I9" i="3" s="1"/>
  <c r="J9" i="3" s="1"/>
  <c r="G8" i="3"/>
  <c r="G9" i="3" s="1"/>
  <c r="H9" i="3" s="1"/>
  <c r="E8" i="3"/>
  <c r="B8" i="3"/>
  <c r="B9" i="3" s="1"/>
  <c r="C8" i="3" l="1"/>
  <c r="C9" i="3" s="1"/>
  <c r="D9" i="3" s="1"/>
  <c r="F8" i="3"/>
  <c r="E9" i="3"/>
  <c r="F9" i="3" s="1"/>
  <c r="H8" i="3"/>
  <c r="J8" i="3"/>
  <c r="D8" i="3" l="1"/>
  <c r="H31" i="2"/>
  <c r="H30" i="2"/>
  <c r="H29" i="2"/>
  <c r="B11"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tc={CC77761B-FF01-4BB0-9EC1-7CF2240EC7CC}</author>
  </authors>
  <commentList>
    <comment ref="G20" authorId="0" shapeId="0" xr:uid="{75D9AA3A-99AB-4F93-A5C1-259403E30F53}">
      <text>
        <r>
          <rPr>
            <sz val="11"/>
            <color theme="1"/>
            <rFont val="Calibri"/>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Verificación de funcionalidades incluidas en el alcance a partir de casos de prueba
Verificaciones a las pantallas que componen el aplicativo
Navegabilidad de la aplicación, así como su comportamiento</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tc={CC77761B-FF01-4BB0-9EC1-7CF2240EC7CC}</author>
  </authors>
  <commentList>
    <comment ref="G17" authorId="0" shapeId="0" xr:uid="{56145F36-F244-42AA-AED1-EF21260CA6D7}">
      <text>
        <r>
          <rPr>
            <sz val="11"/>
            <color theme="1"/>
            <rFont val="Calibri"/>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Verificación de funcionalidades incluidas en el alcance a partir de casos de prueba
Verificaciones a las pantallas que componen el aplicativo
Navegabilidad de la aplicación, así como su comportamiento</t>
        </r>
      </text>
    </comment>
  </commentList>
</comments>
</file>

<file path=xl/sharedStrings.xml><?xml version="1.0" encoding="utf-8"?>
<sst xmlns="http://schemas.openxmlformats.org/spreadsheetml/2006/main" count="399" uniqueCount="307">
  <si>
    <t>DISEÑO/EJECUCIÓN SPRINT</t>
  </si>
  <si>
    <t>Id Caso de prueba</t>
  </si>
  <si>
    <t>Nombre del caso de prueba</t>
  </si>
  <si>
    <t>Resumen</t>
  </si>
  <si>
    <t>Precondiciones</t>
  </si>
  <si>
    <t>Pasos</t>
  </si>
  <si>
    <t>Resultado esperado</t>
  </si>
  <si>
    <t>Resultado ejecución</t>
  </si>
  <si>
    <t>Responsable ejecución</t>
  </si>
  <si>
    <t>Rosa Maria Quilindo Ledezma.</t>
  </si>
  <si>
    <t>SPRINT 5</t>
  </si>
  <si>
    <t>ESTRATEGIA DE PRUEBAS</t>
  </si>
  <si>
    <t>Cliente/Área</t>
  </si>
  <si>
    <t>Area People Qvision</t>
  </si>
  <si>
    <t>Fecha inicio sprint</t>
  </si>
  <si>
    <t>Nombre proyecto</t>
  </si>
  <si>
    <t>ERP  Mvp Odoo</t>
  </si>
  <si>
    <t>Fecha fin sprint</t>
  </si>
  <si>
    <t>Aplicación/Modulo</t>
  </si>
  <si>
    <t>MVP 1</t>
  </si>
  <si>
    <t>Días sprint</t>
  </si>
  <si>
    <t>PROPOSITO</t>
  </si>
  <si>
    <t>ROLES</t>
  </si>
  <si>
    <t>Team Developer</t>
  </si>
  <si>
    <t>Juan Pablo Julio Niño</t>
  </si>
  <si>
    <t>Producto Owner</t>
  </si>
  <si>
    <t>Analista de pruebas</t>
  </si>
  <si>
    <t>Rosa Maria Quilindo Ledezma</t>
  </si>
  <si>
    <t>Scrum Master</t>
  </si>
  <si>
    <t>ALCANCE</t>
  </si>
  <si>
    <t>Comentarios de la sesión</t>
  </si>
  <si>
    <t>FUERA DE ALCANCE / RESTRICCIONES</t>
  </si>
  <si>
    <t xml:space="preserve">
'* Áreas funcionales que no se encuentren contempladas en la estimación. 
* Pruebas sobre aplicativos que interactúen con las funcionalidades contempladas en la estimación. 
* Pruebas No Funcionales.
* Pruebas de compatibilidad en diferentes navegadores. 
* Pruebas en dispositivos móviles.</t>
  </si>
  <si>
    <t>RIESGOS</t>
  </si>
  <si>
    <t>Descripción</t>
  </si>
  <si>
    <t>Probabilidad</t>
  </si>
  <si>
    <t>Impacto</t>
  </si>
  <si>
    <t>Severidad</t>
  </si>
  <si>
    <t>Plan de acción</t>
  </si>
  <si>
    <t>Probabilidad de no entregar oportunamente debido a cambio de alcance del proyecto</t>
  </si>
  <si>
    <t>Realizar un analisis exhaustivo del alcance del proyecto y anticipar cualquier cambio potencial</t>
  </si>
  <si>
    <t>Tiempos cortos para la entrega del proyecto</t>
  </si>
  <si>
    <t xml:space="preserve">Asignar los recursos de manera efectiva y eficiente ,asegurando que esten alineados con las tareas prioritarias y plazos del proyecto </t>
  </si>
  <si>
    <t>Disponibilidad de los ambiente</t>
  </si>
  <si>
    <t xml:space="preserve">Se identifican los ambientes necesarios para el desarrollo , pruebas y despliegue del proyecto </t>
  </si>
  <si>
    <t>ESTRATEGIA DE PRUEBAS (Marque con una X)</t>
  </si>
  <si>
    <t>Supuestos</t>
  </si>
  <si>
    <t xml:space="preserve">
• La aplicación debe estar correctamente instalada en el ambiente de pruebas.
• La aplicación ha sido verificada en el ambiente de pruebas por el desarrollador, previo a su entrega al equipo de calidad.
• En caso de que el aplicativo tenga interacción con otros módulos o aplicaciones la comunicación entre estos estarán disponibles y en un nivel óptimo siempre.
• Se cuenta con la documentación actualizada, siendo esta la última versión y sobre la cual se llevará a cabo el proceso de pruebas.
&lt;&lt;Adicionar los supuestos que considere necesarios&gt;&gt;</t>
  </si>
  <si>
    <t>Ambiente</t>
  </si>
  <si>
    <t>ODOO QA=
http://192.168.100.134:8093/web/database/selector</t>
  </si>
  <si>
    <t>Pruebas UAT</t>
  </si>
  <si>
    <t>Observaciones</t>
  </si>
  <si>
    <t>Luis Gregorio</t>
  </si>
  <si>
    <t>Las pruebas UAT  seran realizadas por Viviana Torres Product Owner .
Se realizará una Review en el sprint.</t>
  </si>
  <si>
    <t>PROPUESTA</t>
  </si>
  <si>
    <t>CP01</t>
  </si>
  <si>
    <t>CP02</t>
  </si>
  <si>
    <t>CP03</t>
  </si>
  <si>
    <t>CP04</t>
  </si>
  <si>
    <t>CP05</t>
  </si>
  <si>
    <t>CP06</t>
  </si>
  <si>
    <t>CP07</t>
  </si>
  <si>
    <t>CP08</t>
  </si>
  <si>
    <t>CP09</t>
  </si>
  <si>
    <t>CP10</t>
  </si>
  <si>
    <t>CP12</t>
  </si>
  <si>
    <t>CP13</t>
  </si>
  <si>
    <t>CP14</t>
  </si>
  <si>
    <t>CP15</t>
  </si>
  <si>
    <t>CP16</t>
  </si>
  <si>
    <t>CP17</t>
  </si>
  <si>
    <t>CP18</t>
  </si>
  <si>
    <t>CP19</t>
  </si>
  <si>
    <t>CP20</t>
  </si>
  <si>
    <t>CP21</t>
  </si>
  <si>
    <t>CP22</t>
  </si>
  <si>
    <t>CP23</t>
  </si>
  <si>
    <t>CP24</t>
  </si>
  <si>
    <t>CP25</t>
  </si>
  <si>
    <t>*El módulo de partes de hora está accesible,  para el perfil de nomina.                                                                           *El campo para tipo de hora extra está presente.</t>
  </si>
  <si>
    <t>Este caso de prueba verifica que se puede seleccionar y guardar correctamente el tipo de hora extra "Hora ordinaria adicional".</t>
  </si>
  <si>
    <t xml:space="preserve">Verificar selección de "Hora ordinaria adicional"
</t>
  </si>
  <si>
    <t>Este caso de prueba verifica que se puede seleccionar y guardar correctamente el tipo de hora extra "Hora nocturna".</t>
  </si>
  <si>
    <t xml:space="preserve">Verificar selección de "Hora nocturna"
</t>
  </si>
  <si>
    <t xml:space="preserve">Verificar selección de "Hora dominical y festivo"
</t>
  </si>
  <si>
    <t>Este caso de prueba verifica que se puede seleccionar y guardar correctamente el tipo de hora extra "Hora dominical y festivo".</t>
  </si>
  <si>
    <t xml:space="preserve">Verificar selección de "Hora dominical y festiva nocturna"
</t>
  </si>
  <si>
    <t>Este caso de prueba verifica que se puede seleccionar y guardar correctamente el tipo de hora extra "Hora dominical y festiva nocturna".</t>
  </si>
  <si>
    <t>Verificar selección de "Remunerado"</t>
  </si>
  <si>
    <t>Este caso de prueba verifica que se puede seleccionar y guardar correctamente el manejo del registro "Remunerado".</t>
  </si>
  <si>
    <t>*El módulo de partes de hora está accesible,  para el perfil de director.                                                                          *El campo para manejo del registro está presente</t>
  </si>
  <si>
    <t xml:space="preserve"> Verificar selección de "Compensatorio"</t>
  </si>
  <si>
    <t>Este caso de prueba verifica que se puede seleccionar y guardar correctamente el manejo del registro "Compensatorio".</t>
  </si>
  <si>
    <t xml:space="preserve"> El sistema de Odoo en el modulo partes de hora, en el "Manejo del Resgistro " se selecciona "Renumerado" y se guarda correctamente.</t>
  </si>
  <si>
    <t xml:space="preserve"> El sistema de Odoo en el modulo partes de hora, en el "Manejo del Registro " se selecciona "Compensatorio" y se guarda correctamente.</t>
  </si>
  <si>
    <t>Verificar selección de "Ninguno"</t>
  </si>
  <si>
    <t>Este caso de prueba verifica que se puede seleccionar y guardar correctamente el manejo del registro "Ninguno".</t>
  </si>
  <si>
    <t xml:space="preserve"> El sistema de Odoo en el modulo partes de hora, en el "Manejo del Registro " se selecciona "Ninguno" y se guarda correctamente.</t>
  </si>
  <si>
    <t>Este caso de prueba verifica que el reporte de novedades contiene el campo de observaciones necesario para el detalle de la franja horaria laborada.</t>
  </si>
  <si>
    <t>Verificar adición de campo de "observaciones" en reporte de novedades</t>
  </si>
  <si>
    <t>El reporte de novedades al que tiene acceso el perfil de nomina contiene el campo de observaciones</t>
  </si>
  <si>
    <t>Verificar visualización del detalle en reporte de novedades</t>
  </si>
  <si>
    <t>el perfil de nomina al ingresar al reporte de novedades visualiza que el detalle de la franja horaria laborada se visualiza correctamente.</t>
  </si>
  <si>
    <t>Verificar que el usuario con el perfil de nomina puede acceder a la sección de Ingresos o Retiros desde el menú principal.</t>
  </si>
  <si>
    <t>*El usuario con el  perfil de nomina  debe estar autenticado en el sistema de odoo.
*El usuario con el perfil de nomina debe tener permisos de acceso al submódulo de novedades.</t>
  </si>
  <si>
    <t>*El usuario con el  perfil de nomina  debe estar autenticado en el el reporte de novedades.
 *Debe haber novedades registradas en el sistema dentro del submodulo de novedades.</t>
  </si>
  <si>
    <t>*El usuario con el  perfil de nomina  debe estar autenticado en el sistema de odoo.                              *Debe haber novedades registradas en el sistema dentro del submodulo de novedades.</t>
  </si>
  <si>
    <t>Verificar adición y edición de campo "Procesados por Nomina"</t>
  </si>
  <si>
    <t>CP27</t>
  </si>
  <si>
    <t>CP28</t>
  </si>
  <si>
    <t>Acceso a Parametrización de Proyectos</t>
  </si>
  <si>
    <t>en este caso de prueba se verifica que el usuario con perfil de  director puede acceder a la sección de parametrización en el módulo de proyectos dentro del sistema de Odoo.</t>
  </si>
  <si>
    <t>*El usuario con perfil de director debe estar autenticado en el sistema de odoo .
*El director debe tener permisos de acceso al módulo de proyectos.</t>
  </si>
  <si>
    <t xml:space="preserve">El usuario con perfil de director puede acceder a la sección de parametrización en el módulo de proyectos sin errores.
</t>
  </si>
  <si>
    <t>*El usuario con perfil de director debe estar autenticado en el sistema de odoo .
*El director debe tener permisos de acceso al módulo de proyectos.                                                    *El director debe estar en la sección de parametrización del módulo de proyectos.</t>
  </si>
  <si>
    <t>el directo al ingresar al modulo de proyecto y al escoger un proyecto e irse a la seccion parametrizacion visualiza que si exite el campo "Tipo de traifa" y cuando este le da clic en el campo se despliega una lista donde esta la opción "Tarifa mes y Tarifa hora" entonces se puede escoger la requerida en el momento.</t>
  </si>
  <si>
    <t xml:space="preserve">cambio de formulario según tipo de tarifa </t>
  </si>
  <si>
    <t>*El usuario con perfil de director debe estar autenticado en el sistema de odoo .
*El director debe tener permisos de acceso al módulo de proyectos.                                                                                *El director debe estar en la sección de parametrización del módulo de proyectos.</t>
  </si>
  <si>
    <t>cuando el usuario con el perfil de nomina al seleccionar 'Tarifa mes', el formulario debe cambiar y mostrar un título que indique 'Tarifa mes'. Al seleccionar 'Tarifa hora', el formulario debe cambiar y mostrar un título que indique 'Tarifa hora'.</t>
  </si>
  <si>
    <t>llenar formulario tarifa hora</t>
  </si>
  <si>
    <t>llenar formulario tarifa mes</t>
  </si>
  <si>
    <t>El usuario con perfil de nomina llena el formulario Tipo de hora con los campos requeridos *perfil vendido *Recurso *Horas vendidas *Tarifa* Hora Inicio * Hora Final *Tiempo de almuerzo  y al dar clic en el boton guardar y cerrar se guardara la informacion correctamente.</t>
  </si>
  <si>
    <t xml:space="preserve">en este caso de prueba se llenara el formulario tarifa mes donde tiene los siguientes campos requeridos :                             *perfil vendido *Recurso *Horas vendidas *Tarifa* Hora Inicio * Hora Final *Tiempo de almuerzo </t>
  </si>
  <si>
    <t>El usuario con perfil de nomina llena el formulario Tipo de mes con los campos requeridos *perfil vendido *Recurso *Horas vendidas *Tarifa* Hora Inicio * Hora Final *Tiempo de almuerzo  y al dar clic en el boton guardar y cerrar se guardara la informacion correctamente.</t>
  </si>
  <si>
    <t>Cálculo de Horas en Resumen Según Tipo de Tarifa</t>
  </si>
  <si>
    <t>Verificar que el cálculo de horas en el resumen del reporte de facturación varía correctamente según el tipo de tarifa vendida.</t>
  </si>
  <si>
    <t>El cálculo de horas en el resumen del reporte de facturación se ajusta correctamente según el tipo de tarifa vendida. Para 'Tarifa mes', se debe mostrar un cálculo mensual; para 'Tarifa hora', se debe mostrar un cálculo por hora.</t>
  </si>
  <si>
    <t>Paso</t>
  </si>
  <si>
    <t>31/04/2022</t>
  </si>
  <si>
    <t>Sprint 5</t>
  </si>
  <si>
    <t>Viviana Torres</t>
  </si>
  <si>
    <t>En el sistema de Odoo el módulo de partes de hora está accesible, para el perfil de nómina.</t>
  </si>
  <si>
    <t xml:space="preserve">*En el sistema de Odoo el módulo de partes de hora está accesible, para el usuario con perfil de director.                                                              </t>
  </si>
  <si>
    <t>*En el sistema de Odoo el módulo de partes de hora está accesible, para el usuario con perfil de director.
*El campo para manejo del registro está presente.</t>
  </si>
  <si>
    <t>*En el sistema de Odoo el módulo de partes de hora está accesible, para el usuario con perfil de director.
*El campo para manejo del registro está presente</t>
  </si>
  <si>
    <t xml:space="preserve">*El perfil de Nomina tiene aceso al reporte de novedades.                                                                                   
*El reporte de novedades está generado con datos en el campo de observaciones. </t>
  </si>
  <si>
    <t>*El usuario con el perfil de nómina debe estar autenticado en el sistema de odoo.
*El usuario con el perfil de nómina debe tener permisos de acceso al submódulo de novedades.</t>
  </si>
  <si>
    <t xml:space="preserve">*El usuario con el perfil de nómina debe estar autenticado en el reporte de novedades.
 *Debe haber novedades registradas en el sistema dentro del submódulo de novedades. </t>
  </si>
  <si>
    <t>visualizar adición del campo "Tipo De tarifa " Seleccionable con "Tarifa mes y Tarifa hora"</t>
  </si>
  <si>
    <t>en este caso de prueba se verificará que el formulario de cargos y tarifas cambia correctamente según el tipo de tarifa seleccionada y que el título del formulario identifica el tipo de tarifa.</t>
  </si>
  <si>
    <t xml:space="preserve">en este caso de prueba se llenará el formulario tarifa hora donde tiene los siguientes campos requeridos: *perfil vendido *Recurso *Tarifa* Hora Inicio * Hora Final *Tiempo de almuerzo </t>
  </si>
  <si>
    <t>*El usuario con perfil de nómina debe estar autenticado en el reporte de facturación.                         * Debe haber datos de facturación registrados en el sistema con diferentes tipos de tarifa (mes y hora).</t>
  </si>
  <si>
    <t>MÉTRICAS DEL SPRINT</t>
  </si>
  <si>
    <t>CP Previstos</t>
  </si>
  <si>
    <t>CP Ejecutados</t>
  </si>
  <si>
    <t>CP Pasaron</t>
  </si>
  <si>
    <t>CP Fallaron</t>
  </si>
  <si>
    <t>CP No aplican</t>
  </si>
  <si>
    <t>Defectos encontrados</t>
  </si>
  <si>
    <t>Comentarios diarios</t>
  </si>
  <si>
    <t>Dia 1</t>
  </si>
  <si>
    <t>Dia 2</t>
  </si>
  <si>
    <t>Dia 3</t>
  </si>
  <si>
    <t>Dia 4</t>
  </si>
  <si>
    <t>CIERRE/CERTIFICACIÓN SPRINT</t>
  </si>
  <si>
    <t>DATOS GENERALES DEL PROYECTO</t>
  </si>
  <si>
    <t>Resolución</t>
  </si>
  <si>
    <t>No aceptar</t>
  </si>
  <si>
    <t>FUERA DE ALCANCE</t>
  </si>
  <si>
    <t>ESTADO FINAL SPRINT</t>
  </si>
  <si>
    <t>Total CP</t>
  </si>
  <si>
    <t xml:space="preserve"> CP Fallidos/No aplica</t>
  </si>
  <si>
    <t xml:space="preserve">Comentarios </t>
  </si>
  <si>
    <t>ESTADO DEFECTOS REPORTADOS</t>
  </si>
  <si>
    <t xml:space="preserve">Severidad </t>
  </si>
  <si>
    <t xml:space="preserve">Estado </t>
  </si>
  <si>
    <t xml:space="preserve">Total </t>
  </si>
  <si>
    <t>Total defectos reportados</t>
  </si>
  <si>
    <t>Alta</t>
  </si>
  <si>
    <t xml:space="preserve">Cerrado </t>
  </si>
  <si>
    <t>Media</t>
  </si>
  <si>
    <t>Abierto</t>
  </si>
  <si>
    <t>Baja</t>
  </si>
  <si>
    <t xml:space="preserve">Total  </t>
  </si>
  <si>
    <t>LECCIONES APRENDIDAS</t>
  </si>
  <si>
    <t>CONCLUSIÓN</t>
  </si>
  <si>
    <t>Viviano Torres</t>
  </si>
  <si>
    <t>Resultado Obtenido</t>
  </si>
  <si>
    <t>Aplica_CP</t>
  </si>
  <si>
    <t>Tipo de Caso de Prueba</t>
  </si>
  <si>
    <t>Pasó</t>
  </si>
  <si>
    <t>Si</t>
  </si>
  <si>
    <t>Alto</t>
  </si>
  <si>
    <t>Funcional</t>
  </si>
  <si>
    <t>Aceptar</t>
  </si>
  <si>
    <t>Falló</t>
  </si>
  <si>
    <t>No</t>
  </si>
  <si>
    <t>Medio</t>
  </si>
  <si>
    <t>Regla de Negocio</t>
  </si>
  <si>
    <t>No aplica</t>
  </si>
  <si>
    <t>Bajo</t>
  </si>
  <si>
    <t>Configuración</t>
  </si>
  <si>
    <t>HISTORIAL DE VERSIONES Y REVISIONES</t>
  </si>
  <si>
    <t>Versión</t>
  </si>
  <si>
    <t>Fecha</t>
  </si>
  <si>
    <t>Acción</t>
  </si>
  <si>
    <t>Estado</t>
  </si>
  <si>
    <t>Responsable</t>
  </si>
  <si>
    <t>1.0</t>
  </si>
  <si>
    <t>C</t>
  </si>
  <si>
    <t>Creación documento</t>
  </si>
  <si>
    <t>EPG</t>
  </si>
  <si>
    <t>2.0</t>
  </si>
  <si>
    <t>M</t>
  </si>
  <si>
    <t>Se realiza modificación total al documento. Adición Cierre, Certificación y ajustes a las otras hojas. Logo y colores estandar</t>
  </si>
  <si>
    <t>Freddy Silva</t>
  </si>
  <si>
    <t>R</t>
  </si>
  <si>
    <t>A</t>
  </si>
  <si>
    <t>Se aprueba el uso del documento</t>
  </si>
  <si>
    <t xml:space="preserve">Duber Sanmartín </t>
  </si>
  <si>
    <t>Descripción de valores para el campo Acción</t>
  </si>
  <si>
    <r>
      <t xml:space="preserve">C – </t>
    </r>
    <r>
      <rPr>
        <sz val="8"/>
        <rFont val="Lato"/>
        <family val="2"/>
      </rPr>
      <t>Creación de documento</t>
    </r>
  </si>
  <si>
    <r>
      <t xml:space="preserve">D – </t>
    </r>
    <r>
      <rPr>
        <sz val="8"/>
        <rFont val="Lato"/>
        <family val="2"/>
      </rPr>
      <t>Distribución  (Entrega) del documento</t>
    </r>
  </si>
  <si>
    <r>
      <t xml:space="preserve">M – </t>
    </r>
    <r>
      <rPr>
        <sz val="8"/>
        <rFont val="Lato"/>
        <family val="2"/>
      </rPr>
      <t>Modificaciones del Documento</t>
    </r>
  </si>
  <si>
    <r>
      <t xml:space="preserve">G – </t>
    </r>
    <r>
      <rPr>
        <sz val="8"/>
        <rFont val="Lato"/>
        <family val="2"/>
      </rPr>
      <t>Generación de nueva versión/ subversión</t>
    </r>
  </si>
  <si>
    <r>
      <t xml:space="preserve">A – </t>
    </r>
    <r>
      <rPr>
        <sz val="8"/>
        <rFont val="Lato"/>
        <family val="2"/>
      </rPr>
      <t>Aprobación del documento</t>
    </r>
  </si>
  <si>
    <r>
      <t xml:space="preserve">R </t>
    </r>
    <r>
      <rPr>
        <sz val="8"/>
        <rFont val="Lato"/>
        <family val="2"/>
      </rPr>
      <t>– Revisión del documento.</t>
    </r>
  </si>
  <si>
    <t>Acceso a  Novedad  Tiempos</t>
  </si>
  <si>
    <t>Verificar que el usuario con perfil de nómina puede acceder a la sección de Novedad Tiempos desde el menú principal.</t>
  </si>
  <si>
    <t xml:space="preserve">Al hacer clic en el botón de "Novedades  Tiempos" en el menú principal, en el submodulo de Novedades  debe mostrar la sección correspondiente a Novedad tiempos sin errores.
</t>
  </si>
  <si>
    <t>1-se ingresa al sistema de odoo con el perfil de nomina
2-se dirige hasta la parte izquierda de la página y da clic en el icono que aparece 
3- dar clic en el módulo de Novedades
4-dar clic en la sección Novedades Tiempos
5-visualiza toda la información correspondiente en la sección Novedades Tiempos.</t>
  </si>
  <si>
    <t>Al hacer clic en la seccion "Novedad Ausencias" en el menú principal,se despliegan dos secciones más "Ausencias y Asignaciones" al hacer clic en cualquiera de las dos el sistema debe mostrar la informacion  correspondiente a cada seccion sin errores.</t>
  </si>
  <si>
    <t>Acceso a Novedad ausencias</t>
  </si>
  <si>
    <t>Verificar que el usuario con el perfil de nomina puede acceder a la sección de Novedad Ausencias desde el menú principal.</t>
  </si>
  <si>
    <t>1-se ingresa al sistema de odoo con el perfil de nomina
2-se dirige hasta la parte izquierda de la página y da clic en el icono que aparece 
3- dar clic en el módulo de Novedades
4-dar clic en la sección Novedad ausencias
5-dar clic en la sección Ausencias 
6-visualiza toda la información correspondiente en la sección Ausencias.
7-dar clic en la sección Asignaciones
8- visualiza toda la información correspondiente en la sección Asignaciones.</t>
  </si>
  <si>
    <t>Acceso a Novedad Traslados</t>
  </si>
  <si>
    <t>Verificar que el usuario con perfil de nomina puede acceder a la sección Novedad Traslados desde el menú principal.</t>
  </si>
  <si>
    <t>1*se ingresa al sistema de odoo con el perfil de nomina
2*se dirige hasta la parte izquierda de la página y da clic en el icono que aparece 
3* dar clic en el módulo de Novedades
4*dar clic en la sección Novedades Traslados
5*visualiza toda la información correspondiente en la sección Novedades Traslados.</t>
  </si>
  <si>
    <t xml:space="preserve">Al hacer clic en la seccion "Novedades Traslados" en el menú principal, el sistema debe mostrar la informacion correspondiente a Traslados sin errores.
</t>
  </si>
  <si>
    <t>Acceso a Novedades Ingresos /Retiros</t>
  </si>
  <si>
    <t>1-se ingresa al sistema de odoo con el perfil de nomina
2-se dirige hasta la parte izquierda de la página y da clic en el icono que aparece 
3- dar clic en el módulo de Novedades
4-dar clic en la sección Novedades Ingresos/ Retiros
5-dar clic en la sección Novedades Ingresos
6-visualiza toda la información correspondiente en la sección Novedades Ingresos.
7-dar clic en la sección Novedades Retiros
8- visualiza toda la información correspondiente en la sección Novedades Retiros.</t>
  </si>
  <si>
    <t xml:space="preserve">Al hacer clic en la seccion" Novedades Ingresos /Retiros" en el menú principal, el sistema debe mostrar la secciónes Novedades ingresos y novedades retiros al hacr clic en una de las dos el sistema muestra la informacion correspondiente a cada novedad sin errores.
</t>
  </si>
  <si>
    <t>El usuario debe tener permisos como perfil de director y debe haber un registro existente en el módulo de partes de hora.</t>
  </si>
  <si>
    <t>el usuario con perfil de director puede agregar y guardar comentarios en el registro. Los comentarios se visualizan correctamente en el reporte de facturación.</t>
  </si>
  <si>
    <t>CP29</t>
  </si>
  <si>
    <t>CP30</t>
  </si>
  <si>
    <t>Restringir Edición del Campo de Comentarios</t>
  </si>
  <si>
    <t>Verificar que las columnas 'Facturable' y 'Aprobado' no se muestran en el reporte de facturación.</t>
  </si>
  <si>
    <t>Existe un reporte de facturación con registros agrupados mensualmente por analista.</t>
  </si>
  <si>
    <t>Las columnas 'Facturable' y 'Aprobado' no se muestran en el reporte de facturación.</t>
  </si>
  <si>
    <t xml:space="preserve"> Verificar que solo el usuario con perfil de  director pueda editar el campo de comentarios en un registro del módulo de partes de hora.</t>
  </si>
  <si>
    <t>Solo el usuario con el perfil de  director puede editar el campo de comentarios; otros usuarios no pueden modificar este campo.</t>
  </si>
  <si>
    <t xml:space="preserve"> Existen usuarios con diferentes perfiles y un registro existente en el módulo de partes de hora en el sistema de Odoo.</t>
  </si>
  <si>
    <t>verificar que se Ocultan Columnas 'Facturable' y 'Aprobado' en el Reporte</t>
  </si>
  <si>
    <t>Verificar que el reporte de facturación muestra registros con horas en cero cuando no hay registros en el módulo de partes de hora.</t>
  </si>
  <si>
    <t>En el sistema de Odoo existen proyectos sin registros en el módulo de partes de horas.</t>
  </si>
  <si>
    <t xml:space="preserve"> El reporte de facturación muestra los registros correspondientes con sumatoria de horas en cero.</t>
  </si>
  <si>
    <t>Verificar adición y edición de campo para "novedad tiempo"</t>
  </si>
  <si>
    <t>Este caso de prueba verifica que el campo necesario para seleccionar el tipo de novedad tiempo se ha agregado correctamente y se pueda editar la informacion de ese campo en el módulo de partes de hora.</t>
  </si>
  <si>
    <t>El sistema de Odoo en el modulo partes de hora, se verifica que  se encuntra el campo "novedad tiempo " y tambien se puede editar, dando al final un resultado exitoso al guardar tipo de hora adicional correctamente.</t>
  </si>
  <si>
    <t>1-	Ingresar al sistema Odoo
2-	Ingresar como usuario perfil de nomina
3-          Dar clic en el icono cuadrado al lado izquierdo de la pagina
4-	Dar clic en el módulo partes de hora
5-	Dar clic en el apartado “partes de hora”
6-	Dar clic en el apartado “todas las partes de hora”
7-	Verificar que exista el campo “novedad tiempo”
8-	Dar clic en un registro de “novedad tiempo”
9-	Dar clic en la flecha de la lista desplegable
10-	Seleccionar el valor deseado
11-	Dar clic en el botón guardar</t>
  </si>
  <si>
    <t>1-	Ingresar al sistema Odoo
2-	Ingresar como usuario perfil de nomina
3-   Dar clic en el icono cuadrado al lado izquierdo de la pagina
4-	Dar clic en el módulo partes de hora
5-	Dar clic en el apartado “partes de hora”
6-	Dar clic en el apartado “todas las partes de hora”
7-	Verificar que exista el campo “novedad tiempo”
8-	Dar clic en un registro de “novedad tiempo”
9-	Dar clic en la flecha de la lista desplegable
10-	Seleccionar la opción "Hora ordinaria adicional
11-	Dar clic en el botón guardar</t>
  </si>
  <si>
    <t xml:space="preserve"> El sistema de Odoo en el modulo partes de hora, en el campo novedad tiempo la opción  "Hora ordinaria adicional" se selecciona y se guarda correctamente.</t>
  </si>
  <si>
    <t xml:space="preserve"> El sistema de Odoo en el modulo partes de hora, en el campo novedad tiempo la opción  "Hora nocturna" se selecciona y se guarda correctamente.</t>
  </si>
  <si>
    <t>1-	Ingresar al sistema Odoo
2-	Ingresar como usuario perfil de nomina
3- Dar clic en el icono cuadrado al lado izquierdo de la pagina
4-	Dar clic en el módulo partes de hora
5-	Dar clic en el apartado “partes de hora”
6-	Dar clic en el apartado “todas las partes de hora”
7-	Verificar que exista el campo “novedad tiempo”
8-	Dar clic en un registro de “novedad tiempo”
9-	Dar clic en la flecha de la lista desplegable
10-	Seleccionar la opción “Hora nocturna”
11-	Dar clic en el botón guardar</t>
  </si>
  <si>
    <t>1-	Ingresar al sistema Odoo
2-	Ingresar como usuario perfil de nomina
3-  Dar clic en el icono cuadrado al lado izquierdo de la pagina
4-	Dar clic en el módulo partes de hora
5-	Dar clic en el apartado “partes de hora”
6-	Dar clic en el apartado “todas las partes de hora”
7-	Verificar que exista el campo “novedad tiempo”
8-	Dar clic en un registro de “novedad tiempo”
9-	Dar clic en la flecha de la lista desplegable
10-	Seleccionar la opción “Hora dominical o festiva”
11-	Dar clic en el botón guardar</t>
  </si>
  <si>
    <t xml:space="preserve"> El sistema de Odoo en el modulo partes de hora, en el campo novedad tiempo la opción  "Hora dominical o festiva" se selecciona y se guarda correctamente.</t>
  </si>
  <si>
    <t xml:space="preserve"> El sistema de Odoo en el modulo partes de hora, en el campo novedad tiempo la opción  "Hora dominical o festiva nocturna" se selecciona y se guarda correctamente.</t>
  </si>
  <si>
    <t>1-	Ingresar al sistema Odoo
2-	Ingresar como usuario perfil de nomina
3- Dar clic en el icono cuadrado al lado izquierdo de la pagina
4-	Dar clic en el módulo partes de hora
5-	Dar clic en el apartado “partes de hora”
6-	Dar clic en el apartado “todas las partes de hora”
7-	Verificar que exista el campo “novedad tiempo”
8-	Dar clic en un registro de “novedad tiempo”
9-	Dar clic en la flecha de la lista desplegable
10-	Seleccionar la opción “Hora dominical o festiva nocturna”
11-	Dar clic en el botón guardar</t>
  </si>
  <si>
    <t>Este caso de prueba verifica que el campo necesario para seleccionar el manejo del registro llamado "manejo" se ha agregado correctamente al módulo de partes de hora y también se puede editar la información.</t>
  </si>
  <si>
    <t>1-	Ingresar al sistema Odoo
2-	Ingresar como usuario perfil de nomina
3-  Dar clic en el icono cuadrado al lado izquierdo de la pagina
4-	Dar clic en el módulo partes de hora
5-	Dar clic en el apartado “partes de hora”
6-	Dar clic en el apartado “todas las partes de hora”
7-	Verificar que exista el campo “Manejo”
8-	Dar clic en un registro de “Manejo”
9-	Dar clic en la flecha de la lista desplegable
10-	Seleccionar el valor deseado
11-	Dar clic en el botón guardar</t>
  </si>
  <si>
    <t>El sistema de Odoo en el modulo partes de hora, se verifica que  se encuntra el campo "Manejo" y tambien se puede editar, dando al final un resultado exitoso al guardar tipo de modelo correctamente.</t>
  </si>
  <si>
    <t xml:space="preserve">Verificar adición y edición de campo "manejo" 
</t>
  </si>
  <si>
    <t>1-	Ingresar al sistema Odoo
2-	Ingresar como usuario perfil de nomina
3- Dar clic en el icono cuadrado al lado izquierdo de la pagina
4-	Dar clic en el módulo partes de hora
5-	Dar clic en el apartado “partes de hora”
6-	Dar clic en el apartado “todas las partes de hora”
7-	Verificar que exista el campo “Manejo”
8-	Dar clic en un registro de “Manejo”
9-	Dar clic en la flecha de la lista desplegable
10-	Seleccionar la opción “Remunerado”
11-	Dar clic en el botón guardar</t>
  </si>
  <si>
    <t>1-	Ingresar al sistema Odoo
2-	Ingresar como usuario perfil de nomina
3-  Dar clic en el icono cuadrado al lado izquierdo de la pagina
4-	Dar clic en el módulo partes de hora
5-	Dar clic en el apartado “partes de hora”
6-	Dar clic en el apartado “todas las partes de hora”
7-	Verificar que exista el campo “Manejo”
8-	Dar clic en un registro de “Manejo”
9-	Dar clic en la flecha de la lista desplegable
10-	Seleccionar la opción “Compensatorio”
11-	Dar clic en el botón guardar</t>
  </si>
  <si>
    <t>1-	Ingresar al sistema Odoo
2-	Ingresar como usuario perfil de nomina
3-    Dar clic en el icono cuadrado al lado izquierdo de la pagina
4-	Dar clic en el módulo partes de hora
5-	Dar clic en el apartado “partes de hora”
6-	Dar clic en el apartado “todas las partes de hora”
7-	Verificar que exista el campo “Manejo”
8-	Dar clic en un registro de “Manejo”
9-	Dar clic en la flecha de la lista desplegable
10-	Seleccionar la opción “Ninguno”
11-	Dar clic en el botón guardar</t>
  </si>
  <si>
    <t xml:space="preserve">1-	Ingresar al sistema Odoo
2-	Ingresar como usuario perfil de director
3-   Dar clic en el icono cuadrado al lado izquierdo de la pagina
4-	Dar clic en el módulo proyecto
5-	Dar clic en el apartado “configuración” 
6-	Dar clic en el apartado “proyectos”
7-	Dar clic en un proyecto
8-	Dar clic en la página “Parametrización”
	</t>
  </si>
  <si>
    <t>en este caso de prueba se verifica que  el usuario con el perfil de Director tenga acceso al campo 'Tipo de tarifa' en la sección de parametrización. Se verifica que este campo sea  seleccionable y muestre las opciones establecidas.</t>
  </si>
  <si>
    <t>1-	Ingresar al sistema Odoo
2-	Ingresar como usuario perfil de director
3-  Dar clic en el icono cuadrado al lado izquierdo de la pagina
4-	Dar clic en el módulo proyecto
5-	Dar clic en el apartado “configuración” 
6-	Dar clic en el apartado “proyectos”
7-	Dar clic en un proyecto
8-	Dar clic en la página “Parametrización”
9-   Dar clic en el botón “Editar”
10- Visualizar campo “Tipo de tarifa”
11-  verificar que haya una llista desplegable con los campos “Tarifa Hora”, “Tarifa Mes”</t>
  </si>
  <si>
    <t>1-	Ingresar al sistema Odoo
2-	Ingresar como usuario perfil de director
3-          Dar clic en el icono cuadrado al lado izquierdo de la pagina
4-	Dar clic en el módulo proyecto
5-	Dar clic en el apartado “configuración” 
6-	Dar clic en el apartado “proyectos”
7-	Dar clic en un proyecto
8-	Dar clic en la página “Parametrización”
9-     Dar clic en el botón “Editar”
10-   Selecciona opción “Tarifa hora” desde el campo “Tipo tarifa”
11-   Dar clic el texto “Agregar línea”
12-   verificar que el formulario a llenar sea de tarifa hora 
13-  Selecciona opción “Tarifa mes” desde el campo “Tipo tarifa”
14-  Dar clic el texto “Agregar línea”
15-  verificar que el formulario a llenar sea de tarifa mes</t>
  </si>
  <si>
    <t xml:space="preserve">1-	Ingresar al sistema Odoo
2-	Ingresar como usuario perfil de director
3-          Dar clic en el icono cuadrado al lado izquierdo de la pagina
4-	Dar clic en el módulo proyecto
5-	Dar clic en el apartado “configuración” 
6-	Dar clic en el apartado “proyectos”
7-	Dar clic en un proyecto
8-	Dar clic en la página “Parametrización”
9-     Dar clic en el botón “Editar”
10-  Selecciona opción “Tarifa mes” desde el campo “Tipo tarifa”
11-   Dar clic el texto “Agregar línea”
12 - llenar el formulario, con todos los campos requeridos: *perfil vendido *Recurso *Horas vendidas *Tarifa* Hora Inicio * Hora Final *Tiempo de almuerzo
13-  dar clic en Guardar y cerrar </t>
  </si>
  <si>
    <t>1-	Ingresar al sistema Odoo
2-	Ingresar como usuario perfil de director
3-          Dar clic en el icono cuadrado al lado izquierdo de la pagina
4-	Dar clic en el módulo proyecto
5-	Dar clic en el apartado “configuración” 
6-	Dar clic en el apartado “proyectos”
7-	Dar clic en un proyecto
8-	Dar clic en la página “Parametrización”
9-          Dar clic en el botón “Editar”
10-       Selecciona opción “Tarifa hora” desde el campo “Tipo tarifa”
11-       Dar clic el texto “Agregar línea”
12 -      llenar el formulario, con todos los campos requeridos: *perfil vendido *Recurso *Tarifa* Hora Inicio * Hora Final *Tiempo de almuerzo 
13-      dar clic en Guardar y cerrar</t>
  </si>
  <si>
    <t xml:space="preserve">visualizar el campo de "Procesado por nomina " </t>
  </si>
  <si>
    <t>en este caso de prueba se verificará que el usuario con perfil de nómina al ingresar al reporte de novedades visualice el campo "Procesado por nomina".</t>
  </si>
  <si>
    <t>El usuario con el perfil de nomina ingreso al sistema correctamente validando que existe el campo "Procesado por nomina" , y se pueda seleccionar las novedades procesadas y pendiente por procesar</t>
  </si>
  <si>
    <t>1-	El usuario ingresa al reporte de novedades como perfil de nómina 
2-	Da clic en la carpeta que dice “semilleros”
3-	Da clic en la carpeta al reporte “RDNQA”
4-	Verifica que exista el campo “Procesado por nomina”</t>
  </si>
  <si>
    <t xml:space="preserve">filtrar las novedades procesadas </t>
  </si>
  <si>
    <t>Verificar que el usuario con perfil de nómina pueda filtrar las novedades que han sido procesadas en el reporte de novedades</t>
  </si>
  <si>
    <t>El usuario con el perfil de nomina  tiene un resutaltado exitoso al filtar las novedades procesadas.</t>
  </si>
  <si>
    <t xml:space="preserve">1-	El usuario ingresa al reporte de novedades como perfil de nómina 
2-	Da clic en la carpeta que dice “semilleros”
3-	Da clic en la carpeta al reporte “RDNQA”
4-	Llenar los campos “empleados”, “fecha inicial”, “fecha final”
5-	En el campo” procesado por nomina” seleccionar “Procesada”
6-	Dar clic en el botón “Ver informe”
7-	Se valida que se filtra las novedades procesadas
</t>
  </si>
  <si>
    <t>filtrar Novedades pendientes por procesar</t>
  </si>
  <si>
    <t>Verificar que el usuario con perfil de nómina pueda filtrar las novedades que no han sido procesadas en el reporte de novedades.</t>
  </si>
  <si>
    <t>El usuario con el perfil de nomina  tiene un resutaltado exitoso al filtar las novedades no procesadas.</t>
  </si>
  <si>
    <t>1-	El usuario ingresa al reporte de novedades como perfil de nómina 
2-	Da clic en la carpeta que dice “semilleros”
3-	Da clic en la carpeta al reporte “RDNQA”
4-	Llenar los campos “empleados”, “fecha inicial”, “fecha final”
5-	En el campo” procesado por nomina” seleccionar “pendientes por procesar”
6-	Dar clic en el botón “Ver informe”
7-	Se valida que se filtra las novedades pendientes por procesar</t>
  </si>
  <si>
    <t>Verificar que el usuario con perfil de director puede agregar comentarios en el campo "observaciones"a un registro en el módulo de partes de hora y que estos comentarios se visualizan en el reporte de facturación.</t>
  </si>
  <si>
    <t>La propuesta sugiere mejoras en el módulo de registro de horas laborales, incluyendo lo siguiente:
Añadir un campo para identificar el tipo de hora extra aplicada:
Tipos de horas adicionales:
Hora ordinaria adicional
Hora nocturna
Hora dominical y festivo
Hora dominical y festiva nocturna                                                                                                             
Incorporar un campo para que el director defina el manejo del registro:
Opciones de manejo:
Remunerado
Compensatorio
Ninguno
Incluir un campo de observaciones en el reporte de novedades para detallar la franja horaria laborada, de manera que el departamento de nómina tenga conocimiento preciso de los detalles.
Este ajuste permitirá una mejor identificación y gestión de las horas adicionales trabajadas, facilitando así el procesamiento de la nómina y la administración de los tiempos trabajados.</t>
  </si>
  <si>
    <t xml:space="preserve">La propuesta sugiere crear un submódulo en Odoo exclusivo para el uso del departamento de nómina. Este submódulo incluirá las siguientes funcionalidades:
Registro de novedades:
Partes de hora
Ausencias
Traslados
Ingresos o retiros
Acceso a través del menú principal con botones específicos para cada tipo de novedad.
Indicación de novedades procesadas por el departamento de nómina.
Filtros en el reporte de novedades para mostrar solo las novedades procesadas o no procesadas.
Este submódulo permitirá un seguimiento detallado y una gestión eficiente de las novedades relacionadas con nómina.
</t>
  </si>
  <si>
    <t>La propuesta sugiere realizar las siguientes mejoras en el módulo de proyectos, específicamente en la sección de parametrización:
Agregar un campo 'Tipo de tarifa' de tipo seleccionable:
Opciones de la lista desplegable:
Tarifa mes
Tarifa hora
Modificar el formulario de cargos y tarifas según el tipo de tarifa seleccionado, con un título que identifique el tipo de tarifa.
Actualizar el reporte de facturación para incluir un resumen con información del colaborador y las horas vendidas para el proyecto, donde el cálculo de las horas mostradas dependa del tipo de tarifa vendida.
Estas mejoras permitirán una mejor gestión y visualización de las tarifas y horas trabajadas en los proyectos.</t>
  </si>
  <si>
    <t>La propuesta sugiere las siguientes mejoras en el módulo de partes de hora y en el reporte de facturación:
Incluir un campo de comentarios en el módulo de partes de hora:
El director puede ingresar comentarios específicos para cada registro.
Este campo es editable solo por el director y debe visualizarse en el reporte de facturación.
Modificar el reporte de facturación:
Agrupación mensual por analista: ya no es necesario mostrar las columnas 'Facturable' y 'Aprobado', ya que solo se mostrarán registros aprobados por el director.
Incluir tres nuevas columnas para diferenciar las horas trabajadas:
Horas normales
Horas adicionales
Horas con novedad
Actualizar la lógica del reporte de facturación:
Mostrar las horas a facturar sin importar si existe o no un registro en partes de horas.
Ejemplo: En caso de traslados sin registros en partes de hora, facturación debe mostrar el registro con suma de horas en cero.
Considerar que algunos proyectos solo registran tiempo adicional en partes de horas, mientras que otros tienen registros diarios.
Estas mejoras permitirán una mejor gestión y visualización de las horas trabajadas y aprobadas, así como una mayor flexibilidad en la facturación.</t>
  </si>
  <si>
    <t>Propuesta</t>
  </si>
  <si>
    <t>Numero Casos prueba</t>
  </si>
  <si>
    <t>asegurar que cada nueva característica o cambio no introduce errores ni afecta negativamente la experiencia del usuario. La colaboración cercana con los desarrolladores y los usuarios finales es crucial para comprender completamente los requisitos y expectativas, y para asegurar que los sistemas entregados sean robustos, precisos y fáciles de usar.</t>
  </si>
  <si>
    <t>Agregar Comentarios del Director en el Registro en el campo observaciones</t>
  </si>
  <si>
    <t xml:space="preserve">1-	Ingresar al sistema odoo 
2-	Ingresar al sistema con perfil de director.
3-	Dar clic en el icono de cuadritos en la parte izquierda de la pagina
4-	Dar clic en el módulo “Partes de horas”
5-	Dar clic en el campo “Observaciones”
6-	Hacer un comentario en ese campo “Observaciones”
7-	Dar clic en el botón guardar
8-	Ingresar al reporte de facturación
9-	Visualizar que los comentarios de odoo en el módulo partes de hora
Se muestren en el reporte de facturación. </t>
  </si>
  <si>
    <t xml:space="preserve">
1-	Ingresar al sistema odoo 
2-	Ingresar al sistema con un perfil diferente al de director.
3-	Dar clic en el icono de cuadritos en la parte izquierda de la pagina
4-	Dar clic en el módulo “Partes de horas”
5-	Dar clic en el campo “Observaciones”
6-	Validar que ese campo “Observaciones” no se pueda editar.</t>
  </si>
  <si>
    <t>Este caso de prueba verifica que el detalle de la franja horaria laborada se visualiza correctamente en el campo de observaciones si es una novedad de tiempo adicional del reporte de novedades.</t>
  </si>
  <si>
    <t>El perfil de Nomina tiene acceso al reporte de novedades.</t>
  </si>
  <si>
    <t>1-	Ingresar al reporte de novedades como usuario con perfil de nomina
2-	Llenar los campos requeridos:  Regional, Cliente, Servicio, Tipo de Novedad, Empleados, Procesado por nómina, fecha inicial, fecha final.
3-	Dar clic en “ver informe”
4-	Visualizamos que aparece en campo “Observaciones”</t>
  </si>
  <si>
    <t>1-	Ingresar al reporte de novedades como usuario con perfil de nomina
2-	Llenar los campos requeridos:  Regional, Cliente, Servicio, Tipo de Novedad, Empleados, Procesado por nómina, fecha inicial, fecha final.
3-	Dar clic en “ver informe”
4-	Visualizamos que aparece el detalle de la franja horaria laborada de un colaborador en el campo “Observaciones” cuando este tiene tiempo adicional.</t>
  </si>
  <si>
    <t>1-	Ingresar al reporte de facturación 
2-	Llenar los campos requeridos para hacer la búsqueda del colaborador: Regional, cliente, servicio, proyecto, empleados, fecha inicial, fecha final.
3-	Dar clic en “ver informe”
4-	Visualizar la diferencia de resultado de “Tarifa mes y tarifa hora”</t>
  </si>
  <si>
    <t>1-	Ingresar al reporte de facturación 
2-	Llenar los campos requeridos para hacer la búsqueda del colaborador: Regional, cliente, servicio, proyecto, empleados, fecha inicial, fecha final.
3-	Dar clic en “ver informe”
4-	Visualizar que las columnas “Facturable y aprobado” no se muestren en el reporte de facturación.</t>
  </si>
  <si>
    <t>verificar registros en  Reporte de Facturación sin Registro en Partes de Hora</t>
  </si>
  <si>
    <t>1-	Ingresar al reporte de facturación 
2-	Llenar los campos requeridos para hacer la búsqueda del colaborador: Regional, cliente, servicio, proyecto, empleados, fecha inicial, fecha final.
3-	Dar clic en “ver informe”
4-	Visualizar que el reporte de facturación nos arroje un registro de un colaborador que no tiene partes de horas, pero muestra el registro en horas cero.</t>
  </si>
  <si>
    <t>CP031</t>
  </si>
  <si>
    <t>Este caso de prueba verifica que el campo "procesados por nomina" se ha agregado correctamente en el submódulo Novedades y que la persona de nómina puede procesar el estado de la novedad, desplegando la lista y seleccionando una de las opciones.</t>
  </si>
  <si>
    <t>El usuario con perfil de nomina ingresa al sistema de odo, especificamente al submodulo de Novedades y visualiza que existe el campo "Procesados por Nomina" y  puede darle estado a la novedad correctamente ya sea que procese la novedad o no, seleccionando una opcion de la lista deplegable "Pendiente por porcesar o procesado"</t>
  </si>
  <si>
    <t xml:space="preserve">
1-se ingresa al sistema de odoo con el perfil de nomina
2-se dirige hasta la parte izquierda de la página y da clic en el icono que aparece 
3- dar clic en el módulo de Novedades
4- visualizar campo “Procesado por nomina”
5-hacer clic en un registro dentro del campo "procesado por nomina "                                                                                       6-dar clic en una de las opciones "pendiente por procesar o procesado"
7- dar clic en el botón guardar.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</si>
</sst>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0" x14ac:knownFonts="1">
    <font>
      <sz val="11"/>
      <color theme="1"/>
      <name val="Calibri"/>
      <family val="2"/>
      <scheme val="minor"/>
    </font>
    <font>
      <sz val="9"/>
      <name val="Lato"/>
      <family val="2"/>
    </font>
    <font>
      <b/>
      <sz val="16"/>
      <color theme="0"/>
      <name val="Lato"/>
      <family val="2"/>
    </font>
    <font>
      <sz val="10"/>
      <name val="Arial"/>
    </font>
    <font>
      <b/>
      <sz val="12"/>
      <name val="Lato"/>
      <family val="2"/>
    </font>
    <font>
      <b/>
      <sz val="10"/>
      <color theme="0"/>
      <name val="Lato"/>
      <family val="2"/>
    </font>
    <font>
      <sz val="11"/>
      <color rgb="FF0D0D0D"/>
      <name val="Calibri"/>
      <family val="2"/>
    </font>
    <font>
      <sz val="12"/>
      <color rgb="FF0D0D0D"/>
      <name val="Segoe UI"/>
      <family val="2"/>
    </font>
    <font>
      <sz val="11"/>
      <color rgb="FFFF0000"/>
      <name val="Calibri"/>
      <family val="2"/>
      <scheme val="minor"/>
    </font>
    <font>
      <b/>
      <sz val="18"/>
      <color theme="0"/>
      <name val="Lato"/>
      <family val="2"/>
    </font>
    <font>
      <b/>
      <sz val="9"/>
      <color theme="0"/>
      <name val="Lato"/>
      <family val="2"/>
    </font>
    <font>
      <b/>
      <sz val="9"/>
      <name val="Lato"/>
      <family val="2"/>
    </font>
    <font>
      <sz val="10"/>
      <name val="Lato"/>
      <family val="2"/>
    </font>
    <font>
      <sz val="9"/>
      <color rgb="FFFF0000"/>
      <name val="Lato"/>
      <family val="2"/>
    </font>
    <font>
      <sz val="9"/>
      <color theme="0"/>
      <name val="Lato"/>
      <family val="2"/>
    </font>
    <font>
      <sz val="8"/>
      <name val="Calibri"/>
      <family val="2"/>
      <scheme val="minor"/>
    </font>
    <font>
      <sz val="11"/>
      <color rgb="FF0D0D0D"/>
      <name val="Calibri"/>
      <family val="2"/>
      <scheme val="minor"/>
    </font>
    <font>
      <b/>
      <sz val="12"/>
      <color theme="0"/>
      <name val="Lato"/>
      <family val="2"/>
    </font>
    <font>
      <sz val="11"/>
      <name val="Lato"/>
      <family val="2"/>
    </font>
    <font>
      <b/>
      <sz val="8"/>
      <color theme="0"/>
      <name val="Lato"/>
      <family val="2"/>
    </font>
    <font>
      <sz val="8"/>
      <name val="Lato"/>
      <family val="2"/>
    </font>
    <font>
      <sz val="10"/>
      <name val="Arial"/>
      <family val="2"/>
    </font>
    <font>
      <sz val="10"/>
      <color theme="0"/>
      <name val="Lato"/>
      <family val="2"/>
    </font>
    <font>
      <b/>
      <sz val="12"/>
      <color rgb="FFFFFFFF"/>
      <name val="Lato"/>
      <family val="2"/>
    </font>
    <font>
      <sz val="10"/>
      <color rgb="FF000000"/>
      <name val="Lato"/>
      <family val="2"/>
    </font>
    <font>
      <b/>
      <sz val="10"/>
      <color indexed="9"/>
      <name val="Arial"/>
      <family val="2"/>
    </font>
    <font>
      <sz val="11"/>
      <color theme="1"/>
      <name val="Lato"/>
      <family val="2"/>
    </font>
    <font>
      <b/>
      <sz val="10"/>
      <color rgb="FFFFFFFF"/>
      <name val="Lato"/>
      <family val="2"/>
    </font>
    <font>
      <b/>
      <sz val="10"/>
      <name val="Lato"/>
      <family val="2"/>
    </font>
    <font>
      <b/>
      <sz val="8"/>
      <name val="Lato"/>
      <family val="2"/>
    </font>
  </fonts>
  <fills count="12">
    <fill>
      <patternFill patternType="none"/>
    </fill>
    <fill>
      <patternFill patternType="gray125"/>
    </fill>
    <fill>
      <patternFill patternType="solid">
        <fgColor theme="4" tint="-0.499984740745262"/>
        <bgColor indexed="64"/>
      </patternFill>
    </fill>
    <fill>
      <patternFill patternType="solid">
        <fgColor rgb="FFC65911"/>
        <bgColor indexed="64"/>
      </patternFill>
    </fill>
    <fill>
      <patternFill patternType="solid">
        <fgColor theme="5" tint="-0.249977111117893"/>
        <bgColor indexed="64"/>
      </patternFill>
    </fill>
    <fill>
      <patternFill patternType="solid">
        <fgColor theme="0"/>
        <bgColor indexed="64"/>
      </patternFill>
    </fill>
    <fill>
      <patternFill patternType="solid">
        <fgColor rgb="FFC65911"/>
        <bgColor rgb="FF2E75B6"/>
      </patternFill>
    </fill>
    <fill>
      <patternFill patternType="solid">
        <fgColor theme="4" tint="-0.499984740745262"/>
        <bgColor rgb="FFD9D9D9"/>
      </patternFill>
    </fill>
    <fill>
      <patternFill patternType="solid">
        <fgColor theme="4" tint="-0.499984740745262"/>
        <bgColor rgb="FFBFBFBF"/>
      </patternFill>
    </fill>
    <fill>
      <patternFill patternType="solid">
        <fgColor indexed="54"/>
        <bgColor indexed="64"/>
      </patternFill>
    </fill>
    <fill>
      <patternFill patternType="solid">
        <fgColor rgb="FF1F497D"/>
        <bgColor indexed="64"/>
      </patternFill>
    </fill>
    <fill>
      <patternFill patternType="solid">
        <fgColor rgb="FFE9EDF4"/>
        <bgColor indexed="64"/>
      </patternFill>
    </fill>
  </fills>
  <borders count="37">
    <border>
      <left/>
      <right/>
      <top/>
      <bottom/>
      <diagonal/>
    </border>
    <border>
      <left style="medium">
        <color theme="4" tint="-0.24994659260841701"/>
      </left>
      <right/>
      <top style="medium">
        <color theme="4" tint="-0.24994659260841701"/>
      </top>
      <bottom/>
      <diagonal/>
    </border>
    <border>
      <left/>
      <right/>
      <top style="medium">
        <color theme="4" tint="-0.24994659260841701"/>
      </top>
      <bottom/>
      <diagonal/>
    </border>
    <border>
      <left/>
      <right style="medium">
        <color theme="4" tint="-0.24994659260841701"/>
      </right>
      <top style="medium">
        <color theme="4" tint="-0.24994659260841701"/>
      </top>
      <bottom/>
      <diagonal/>
    </border>
    <border>
      <left style="medium">
        <color theme="4" tint="-0.24994659260841701"/>
      </left>
      <right/>
      <top/>
      <bottom/>
      <diagonal/>
    </border>
    <border>
      <left/>
      <right style="medium">
        <color theme="4" tint="-0.24994659260841701"/>
      </right>
      <top/>
      <bottom/>
      <diagonal/>
    </border>
    <border>
      <left style="medium">
        <color theme="4" tint="-0.24994659260841701"/>
      </left>
      <right/>
      <top/>
      <bottom style="medium">
        <color theme="4" tint="-0.24994659260841701"/>
      </bottom>
      <diagonal/>
    </border>
    <border>
      <left/>
      <right/>
      <top/>
      <bottom style="medium">
        <color theme="4" tint="-0.24994659260841701"/>
      </bottom>
      <diagonal/>
    </border>
    <border>
      <left/>
      <right style="medium">
        <color theme="4" tint="-0.24994659260841701"/>
      </right>
      <top/>
      <bottom style="medium">
        <color theme="4" tint="-0.24994659260841701"/>
      </bottom>
      <diagonal/>
    </border>
    <border>
      <left style="medium">
        <color theme="4" tint="-0.24994659260841701"/>
      </left>
      <right style="medium">
        <color theme="4" tint="-0.24994659260841701"/>
      </right>
      <top style="medium">
        <color theme="4" tint="-0.24994659260841701"/>
      </top>
      <bottom style="medium">
        <color theme="4" tint="-0.24994659260841701"/>
      </bottom>
      <diagonal/>
    </border>
    <border>
      <left style="thin">
        <color theme="4" tint="-0.24994659260841701"/>
      </left>
      <right style="thin">
        <color theme="4" tint="-0.24994659260841701"/>
      </right>
      <top style="thin">
        <color theme="4" tint="-0.24994659260841701"/>
      </top>
      <bottom/>
      <diagonal/>
    </border>
    <border>
      <left style="thin">
        <color theme="4" tint="-0.24994659260841701"/>
      </left>
      <right style="thin">
        <color theme="4" tint="-0.24994659260841701"/>
      </right>
      <top style="thin">
        <color theme="4" tint="-0.24994659260841701"/>
      </top>
      <bottom style="thin">
        <color theme="4" tint="-0.24994659260841701"/>
      </bottom>
      <diagonal/>
    </border>
    <border>
      <left style="thin">
        <color theme="4" tint="-0.24994659260841701"/>
      </left>
      <right/>
      <top style="thin">
        <color theme="4" tint="-0.24994659260841701"/>
      </top>
      <bottom style="thin">
        <color theme="4" tint="-0.24994659260841701"/>
      </bottom>
      <diagonal/>
    </border>
    <border>
      <left style="thin">
        <color indexed="64"/>
      </left>
      <right style="thin">
        <color indexed="64"/>
      </right>
      <top style="thin">
        <color indexed="64"/>
      </top>
      <bottom style="thin">
        <color indexed="64"/>
      </bottom>
      <diagonal/>
    </border>
    <border>
      <left/>
      <right style="thin">
        <color theme="4" tint="-0.24994659260841701"/>
      </right>
      <top style="thin">
        <color theme="4" tint="-0.24994659260841701"/>
      </top>
      <bottom style="thin">
        <color theme="4" tint="-0.24994659260841701"/>
      </bottom>
      <diagonal/>
    </border>
    <border>
      <left/>
      <right/>
      <top style="thin">
        <color theme="4" tint="-0.24994659260841701"/>
      </top>
      <bottom style="thin">
        <color theme="4" tint="-0.24994659260841701"/>
      </bottom>
      <diagonal/>
    </border>
    <border>
      <left style="thin">
        <color theme="4" tint="-0.24994659260841701"/>
      </left>
      <right/>
      <top style="thin">
        <color theme="4" tint="-0.24994659260841701"/>
      </top>
      <bottom/>
      <diagonal/>
    </border>
    <border>
      <left/>
      <right/>
      <top style="thin">
        <color theme="4" tint="-0.24994659260841701"/>
      </top>
      <bottom/>
      <diagonal/>
    </border>
    <border>
      <left/>
      <right style="thin">
        <color theme="4" tint="-0.24994659260841701"/>
      </right>
      <top style="thin">
        <color theme="4" tint="-0.24994659260841701"/>
      </top>
      <bottom/>
      <diagonal/>
    </border>
    <border>
      <left style="medium">
        <color theme="4" tint="-0.24994659260841701"/>
      </left>
      <right style="medium">
        <color theme="4" tint="-0.24994659260841701"/>
      </right>
      <top style="medium">
        <color theme="4" tint="-0.24994659260841701"/>
      </top>
      <bottom/>
      <diagonal/>
    </border>
    <border>
      <left style="medium">
        <color theme="4" tint="-0.24994659260841701"/>
      </left>
      <right style="medium">
        <color theme="4" tint="-0.24994659260841701"/>
      </right>
      <top/>
      <bottom/>
      <diagonal/>
    </border>
    <border>
      <left style="medium">
        <color theme="4" tint="-0.24994659260841701"/>
      </left>
      <right style="medium">
        <color theme="4" tint="-0.24994659260841701"/>
      </right>
      <top/>
      <bottom style="medium">
        <color theme="4" tint="-0.24994659260841701"/>
      </bottom>
      <diagonal/>
    </border>
    <border>
      <left style="medium">
        <color theme="4" tint="-0.24994659260841701"/>
      </left>
      <right/>
      <top style="medium">
        <color theme="4" tint="-0.24994659260841701"/>
      </top>
      <bottom style="medium">
        <color theme="4" tint="-0.24994659260841701"/>
      </bottom>
      <diagonal/>
    </border>
    <border>
      <left/>
      <right/>
      <top style="medium">
        <color theme="4" tint="-0.24994659260841701"/>
      </top>
      <bottom style="medium">
        <color theme="4" tint="-0.24994659260841701"/>
      </bottom>
      <diagonal/>
    </border>
    <border>
      <left/>
      <right style="medium">
        <color theme="4" tint="-0.24994659260841701"/>
      </right>
      <top style="medium">
        <color theme="4" tint="-0.24994659260841701"/>
      </top>
      <bottom style="medium">
        <color theme="4" tint="-0.24994659260841701"/>
      </bottom>
      <diagonal/>
    </border>
    <border>
      <left/>
      <right style="thin">
        <color theme="4" tint="-0.24994659260841701"/>
      </right>
      <top/>
      <bottom/>
      <diagonal/>
    </border>
    <border>
      <left style="thin">
        <color theme="4" tint="-0.24994659260841701"/>
      </left>
      <right/>
      <top/>
      <bottom style="thin">
        <color theme="4" tint="-0.24994659260841701"/>
      </bottom>
      <diagonal/>
    </border>
    <border>
      <left/>
      <right/>
      <top/>
      <bottom style="thin">
        <color theme="4" tint="-0.24994659260841701"/>
      </bottom>
      <diagonal/>
    </border>
    <border>
      <left/>
      <right style="thin">
        <color theme="4" tint="-0.24994659260841701"/>
      </right>
      <top/>
      <bottom style="thin">
        <color theme="4" tint="-0.24994659260841701"/>
      </bottom>
      <diagonal/>
    </border>
    <border>
      <left style="thin">
        <color indexed="64"/>
      </left>
      <right style="thin">
        <color indexed="64"/>
      </right>
      <top style="thin">
        <color indexed="64"/>
      </top>
      <bottom style="thin">
        <color theme="4" tint="-0.24994659260841701"/>
      </bottom>
      <diagonal/>
    </border>
    <border>
      <left style="thin">
        <color indexed="64"/>
      </left>
      <right style="thin">
        <color theme="4" tint="-0.24994659260841701"/>
      </right>
      <top style="thin">
        <color theme="4" tint="-0.24994659260841701"/>
      </top>
      <bottom style="thin">
        <color theme="4" tint="-0.24994659260841701"/>
      </bottom>
      <diagonal/>
    </border>
    <border>
      <left style="thin">
        <color theme="4" tint="-0.24994659260841701"/>
      </left>
      <right style="thin">
        <color theme="4" tint="-0.24994659260841701"/>
      </right>
      <top/>
      <bottom style="thin">
        <color theme="4" tint="-0.24994659260841701"/>
      </bottom>
      <diagonal/>
    </border>
    <border>
      <left style="thin">
        <color theme="4" tint="-0.24994659260841701"/>
      </left>
      <right/>
      <top/>
      <bottom/>
      <diagonal/>
    </border>
    <border>
      <left/>
      <right/>
      <top/>
      <bottom style="medium">
        <color rgb="FFFFFFFF"/>
      </bottom>
      <diagonal/>
    </border>
    <border>
      <left style="medium">
        <color rgb="FFFFFFFF"/>
      </left>
      <right style="medium">
        <color rgb="FFFFFFFF"/>
      </right>
      <top style="medium">
        <color rgb="FFFFFFFF"/>
      </top>
      <bottom style="thick">
        <color rgb="FFFFFFFF"/>
      </bottom>
      <diagonal/>
    </border>
    <border>
      <left style="medium">
        <color rgb="FFFFFFFF"/>
      </left>
      <right style="medium">
        <color rgb="FFFFFFFF"/>
      </right>
      <top style="medium">
        <color rgb="FFFFFFFF"/>
      </top>
      <bottom style="medium">
        <color rgb="FFFFFFFF"/>
      </bottom>
      <diagonal/>
    </border>
    <border>
      <left/>
      <right style="thin">
        <color indexed="64"/>
      </right>
      <top style="thin">
        <color theme="4" tint="-0.24994659260841701"/>
      </top>
      <bottom style="thin">
        <color theme="4" tint="-0.24994659260841701"/>
      </bottom>
      <diagonal/>
    </border>
  </borders>
  <cellStyleXfs count="4">
    <xf numFmtId="0" fontId="0" fillId="0" borderId="0"/>
    <xf numFmtId="0" fontId="3" fillId="0" borderId="0"/>
    <xf numFmtId="9" fontId="21" fillId="0" borderId="0" applyFont="0" applyFill="0" applyBorder="0" applyAlignment="0" applyProtection="0"/>
    <xf numFmtId="0" fontId="21" fillId="0" borderId="0"/>
  </cellStyleXfs>
  <cellXfs count="238">
    <xf numFmtId="0" fontId="0" fillId="0" borderId="0" xfId="0"/>
    <xf numFmtId="0" fontId="5" fillId="2" borderId="10" xfId="0" applyFont="1" applyFill="1" applyBorder="1" applyAlignment="1">
      <alignment horizontal="center" vertical="center" wrapText="1"/>
    </xf>
    <xf numFmtId="0" fontId="0" fillId="0" borderId="11" xfId="0" applyBorder="1" applyAlignment="1">
      <alignment horizontal="center" vertical="center" wrapText="1"/>
    </xf>
    <xf numFmtId="0" fontId="0" fillId="0" borderId="11" xfId="0" applyBorder="1" applyAlignment="1">
      <alignment horizontal="left" vertical="top" wrapText="1"/>
    </xf>
    <xf numFmtId="0" fontId="0" fillId="0" borderId="11" xfId="0" applyBorder="1" applyAlignment="1">
      <alignment vertical="top" wrapText="1"/>
    </xf>
    <xf numFmtId="0" fontId="6" fillId="0" borderId="0" xfId="0" applyFont="1" applyAlignment="1">
      <alignment vertical="top" wrapText="1"/>
    </xf>
    <xf numFmtId="0" fontId="0" fillId="0" borderId="11" xfId="0" applyBorder="1" applyAlignment="1">
      <alignment vertical="center" wrapText="1"/>
    </xf>
    <xf numFmtId="0" fontId="0" fillId="0" borderId="12" xfId="0" applyBorder="1" applyAlignment="1">
      <alignment horizontal="left" vertical="top" wrapText="1"/>
    </xf>
    <xf numFmtId="0" fontId="6" fillId="0" borderId="13" xfId="0" applyFont="1" applyBorder="1" applyAlignment="1">
      <alignment vertical="top" wrapText="1"/>
    </xf>
    <xf numFmtId="0" fontId="0" fillId="0" borderId="14" xfId="0" applyBorder="1" applyAlignment="1">
      <alignment vertical="top" wrapText="1"/>
    </xf>
    <xf numFmtId="0" fontId="7" fillId="0" borderId="13" xfId="0" applyFont="1" applyBorder="1" applyAlignment="1">
      <alignment vertical="top" wrapText="1"/>
    </xf>
    <xf numFmtId="0" fontId="0" fillId="0" borderId="11" xfId="0" applyBorder="1"/>
    <xf numFmtId="0" fontId="1" fillId="0" borderId="0" xfId="1" applyFont="1" applyAlignment="1">
      <alignment vertical="top"/>
    </xf>
    <xf numFmtId="0" fontId="1" fillId="3" borderId="0" xfId="1" applyFont="1" applyFill="1" applyAlignment="1">
      <alignment vertical="top"/>
    </xf>
    <xf numFmtId="0" fontId="11" fillId="0" borderId="0" xfId="1" applyFont="1" applyAlignment="1">
      <alignment horizontal="center" vertical="top"/>
    </xf>
    <xf numFmtId="0" fontId="10" fillId="2" borderId="11" xfId="1" applyFont="1" applyFill="1" applyBorder="1" applyAlignment="1">
      <alignment vertical="center"/>
    </xf>
    <xf numFmtId="0" fontId="12" fillId="0" borderId="0" xfId="1" applyFont="1" applyAlignment="1">
      <alignment vertical="center"/>
    </xf>
    <xf numFmtId="14" fontId="1" fillId="0" borderId="11" xfId="1" applyNumberFormat="1" applyFont="1" applyBorder="1" applyAlignment="1">
      <alignment horizontal="center" vertical="top"/>
    </xf>
    <xf numFmtId="1" fontId="1" fillId="0" borderId="11" xfId="1" applyNumberFormat="1" applyFont="1" applyBorder="1" applyAlignment="1">
      <alignment horizontal="center" vertical="top"/>
    </xf>
    <xf numFmtId="0" fontId="12" fillId="0" borderId="0" xfId="1" applyFont="1" applyAlignment="1">
      <alignment horizontal="center" vertical="center"/>
    </xf>
    <xf numFmtId="0" fontId="12" fillId="0" borderId="0" xfId="1" applyFont="1" applyAlignment="1">
      <alignment vertical="top"/>
    </xf>
    <xf numFmtId="0" fontId="12" fillId="0" borderId="0" xfId="1" applyFont="1" applyAlignment="1">
      <alignment horizontal="center" vertical="top"/>
    </xf>
    <xf numFmtId="0" fontId="10" fillId="2" borderId="11" xfId="1" applyFont="1" applyFill="1" applyBorder="1" applyAlignment="1">
      <alignment vertical="top"/>
    </xf>
    <xf numFmtId="0" fontId="12" fillId="0" borderId="11" xfId="1" applyFont="1" applyBorder="1" applyAlignment="1">
      <alignment horizontal="center" vertical="center"/>
    </xf>
    <xf numFmtId="0" fontId="5" fillId="2" borderId="11" xfId="1" applyFont="1" applyFill="1" applyBorder="1" applyAlignment="1">
      <alignment horizontal="center" vertical="center"/>
    </xf>
    <xf numFmtId="0" fontId="1" fillId="0" borderId="12" xfId="1" applyFont="1" applyBorder="1" applyAlignment="1">
      <alignment horizontal="center" vertical="center" wrapText="1"/>
    </xf>
    <xf numFmtId="0" fontId="14" fillId="5" borderId="16" xfId="1" applyFont="1" applyFill="1" applyBorder="1" applyAlignment="1">
      <alignment vertical="top"/>
    </xf>
    <xf numFmtId="0" fontId="14" fillId="5" borderId="17" xfId="1" applyFont="1" applyFill="1" applyBorder="1" applyAlignment="1">
      <alignment vertical="top"/>
    </xf>
    <xf numFmtId="0" fontId="1" fillId="5" borderId="18" xfId="1" applyFont="1" applyFill="1" applyBorder="1" applyAlignment="1">
      <alignment vertical="top"/>
    </xf>
    <xf numFmtId="0" fontId="7" fillId="0" borderId="0" xfId="0" applyFont="1" applyAlignment="1">
      <alignment horizontal="center" vertical="center" wrapText="1"/>
    </xf>
    <xf numFmtId="0" fontId="0" fillId="0" borderId="0" xfId="0" applyAlignment="1">
      <alignment horizontal="center" vertical="center" wrapText="1"/>
    </xf>
    <xf numFmtId="0" fontId="7" fillId="0" borderId="0" xfId="0" applyFont="1" applyAlignment="1">
      <alignment horizontal="left" vertical="top" wrapText="1"/>
    </xf>
    <xf numFmtId="0" fontId="16" fillId="0" borderId="0" xfId="0" applyFont="1" applyAlignment="1">
      <alignment horizontal="left" vertical="top" wrapText="1"/>
    </xf>
    <xf numFmtId="0" fontId="6" fillId="0" borderId="0" xfId="0" applyFont="1" applyAlignment="1">
      <alignment horizontal="center" vertical="center"/>
    </xf>
    <xf numFmtId="1" fontId="20" fillId="0" borderId="11" xfId="1" applyNumberFormat="1" applyFont="1" applyBorder="1" applyAlignment="1" applyProtection="1">
      <alignment horizontal="center" vertical="center" wrapText="1"/>
      <protection hidden="1"/>
    </xf>
    <xf numFmtId="9" fontId="20" fillId="0" borderId="11" xfId="1" applyNumberFormat="1" applyFont="1" applyBorder="1" applyAlignment="1" applyProtection="1">
      <alignment horizontal="center" vertical="center" wrapText="1"/>
      <protection hidden="1"/>
    </xf>
    <xf numFmtId="1" fontId="10" fillId="2" borderId="11" xfId="1" applyNumberFormat="1" applyFont="1" applyFill="1" applyBorder="1" applyAlignment="1" applyProtection="1">
      <alignment horizontal="center" vertical="center"/>
      <protection hidden="1"/>
    </xf>
    <xf numFmtId="9" fontId="10" fillId="2" borderId="11" xfId="2" applyFont="1" applyFill="1" applyBorder="1" applyAlignment="1" applyProtection="1">
      <alignment horizontal="center" vertical="center"/>
      <protection hidden="1"/>
    </xf>
    <xf numFmtId="0" fontId="12" fillId="0" borderId="0" xfId="1" applyFont="1" applyProtection="1">
      <protection locked="0" hidden="1"/>
    </xf>
    <xf numFmtId="10" fontId="12" fillId="0" borderId="0" xfId="2" applyNumberFormat="1" applyFont="1" applyProtection="1">
      <protection locked="0" hidden="1"/>
    </xf>
    <xf numFmtId="0" fontId="12" fillId="0" borderId="14" xfId="1" applyFont="1" applyBorder="1" applyAlignment="1" applyProtection="1">
      <alignment horizontal="center"/>
      <protection locked="0" hidden="1"/>
    </xf>
    <xf numFmtId="9" fontId="12" fillId="0" borderId="0" xfId="2" applyFont="1" applyProtection="1">
      <protection locked="0" hidden="1"/>
    </xf>
    <xf numFmtId="0" fontId="12" fillId="0" borderId="1" xfId="1" applyFont="1" applyBorder="1" applyProtection="1">
      <protection locked="0"/>
    </xf>
    <xf numFmtId="0" fontId="12" fillId="0" borderId="2" xfId="1" applyFont="1" applyBorder="1" applyProtection="1">
      <protection locked="0"/>
    </xf>
    <xf numFmtId="0" fontId="12" fillId="0" borderId="0" xfId="1" applyFont="1" applyProtection="1">
      <protection locked="0"/>
    </xf>
    <xf numFmtId="0" fontId="12" fillId="0" borderId="4" xfId="1" applyFont="1" applyBorder="1" applyProtection="1">
      <protection locked="0"/>
    </xf>
    <xf numFmtId="0" fontId="12" fillId="0" borderId="6" xfId="1" applyFont="1" applyBorder="1" applyProtection="1">
      <protection locked="0"/>
    </xf>
    <xf numFmtId="0" fontId="12" fillId="0" borderId="7" xfId="1" applyFont="1" applyBorder="1" applyProtection="1">
      <protection locked="0"/>
    </xf>
    <xf numFmtId="0" fontId="11" fillId="0" borderId="0" xfId="1" applyFont="1" applyAlignment="1" applyProtection="1">
      <alignment horizontal="center" vertical="top"/>
      <protection locked="0"/>
    </xf>
    <xf numFmtId="14" fontId="1" fillId="0" borderId="11" xfId="1" applyNumberFormat="1" applyFont="1" applyBorder="1" applyAlignment="1" applyProtection="1">
      <alignment horizontal="center" vertical="center"/>
      <protection hidden="1"/>
    </xf>
    <xf numFmtId="0" fontId="1" fillId="0" borderId="11" xfId="1" applyFont="1" applyBorder="1" applyAlignment="1" applyProtection="1">
      <alignment horizontal="center" vertical="center"/>
      <protection locked="0"/>
    </xf>
    <xf numFmtId="0" fontId="5" fillId="5" borderId="0" xfId="1" applyFont="1" applyFill="1" applyAlignment="1" applyProtection="1">
      <alignment vertical="center"/>
      <protection locked="0"/>
    </xf>
    <xf numFmtId="1" fontId="1" fillId="0" borderId="0" xfId="1" applyNumberFormat="1" applyFont="1" applyAlignment="1" applyProtection="1">
      <alignment horizontal="left" vertical="top"/>
      <protection locked="0"/>
    </xf>
    <xf numFmtId="0" fontId="1" fillId="0" borderId="0" xfId="1" applyFont="1" applyAlignment="1" applyProtection="1">
      <alignment vertical="top"/>
      <protection locked="0"/>
    </xf>
    <xf numFmtId="0" fontId="12" fillId="0" borderId="0" xfId="1" applyFont="1" applyAlignment="1" applyProtection="1">
      <alignment vertical="center"/>
      <protection locked="0"/>
    </xf>
    <xf numFmtId="0" fontId="12" fillId="0" borderId="0" xfId="1" applyFont="1" applyAlignment="1" applyProtection="1">
      <alignment vertical="top"/>
      <protection locked="0"/>
    </xf>
    <xf numFmtId="0" fontId="12" fillId="0" borderId="0" xfId="1" applyFont="1" applyAlignment="1" applyProtection="1">
      <alignment horizontal="center" vertical="center"/>
      <protection locked="0"/>
    </xf>
    <xf numFmtId="0" fontId="12" fillId="0" borderId="11" xfId="1" applyFont="1" applyBorder="1" applyAlignment="1" applyProtection="1">
      <alignment horizontal="center" vertical="center"/>
      <protection hidden="1"/>
    </xf>
    <xf numFmtId="0" fontId="22" fillId="0" borderId="0" xfId="1" applyFont="1" applyAlignment="1" applyProtection="1">
      <alignment horizontal="center" vertical="top"/>
      <protection locked="0"/>
    </xf>
    <xf numFmtId="0" fontId="12" fillId="0" borderId="0" xfId="1" applyFont="1" applyAlignment="1" applyProtection="1">
      <alignment horizontal="center" vertical="top"/>
      <protection locked="0"/>
    </xf>
    <xf numFmtId="0" fontId="22" fillId="0" borderId="0" xfId="1" applyFont="1" applyAlignment="1" applyProtection="1">
      <alignment vertical="top"/>
      <protection locked="0"/>
    </xf>
    <xf numFmtId="0" fontId="5" fillId="2" borderId="11" xfId="1" applyFont="1" applyFill="1" applyBorder="1" applyAlignment="1" applyProtection="1">
      <alignment horizontal="center" vertical="center"/>
      <protection locked="0"/>
    </xf>
    <xf numFmtId="0" fontId="10" fillId="7" borderId="11" xfId="1" applyFont="1" applyFill="1" applyBorder="1" applyAlignment="1" applyProtection="1">
      <alignment horizontal="center" vertical="center" wrapText="1"/>
      <protection locked="0"/>
    </xf>
    <xf numFmtId="0" fontId="10" fillId="7" borderId="13" xfId="1" applyFont="1" applyFill="1" applyBorder="1" applyAlignment="1" applyProtection="1">
      <alignment horizontal="center" vertical="center" wrapText="1"/>
      <protection locked="0"/>
    </xf>
    <xf numFmtId="0" fontId="1" fillId="0" borderId="29" xfId="1" applyFont="1" applyBorder="1" applyAlignment="1">
      <alignment vertical="top"/>
    </xf>
    <xf numFmtId="0" fontId="24" fillId="0" borderId="11" xfId="1" applyFont="1" applyBorder="1" applyAlignment="1" applyProtection="1">
      <alignment horizontal="center" vertical="center" wrapText="1"/>
      <protection hidden="1"/>
    </xf>
    <xf numFmtId="0" fontId="1" fillId="0" borderId="30" xfId="1" applyFont="1" applyBorder="1" applyAlignment="1">
      <alignment vertical="top"/>
    </xf>
    <xf numFmtId="0" fontId="1" fillId="0" borderId="11" xfId="1" applyFont="1" applyBorder="1" applyAlignment="1">
      <alignment vertical="top"/>
    </xf>
    <xf numFmtId="0" fontId="18" fillId="0" borderId="0" xfId="1" applyFont="1" applyProtection="1">
      <protection locked="0"/>
    </xf>
    <xf numFmtId="1" fontId="12" fillId="0" borderId="0" xfId="1" applyNumberFormat="1" applyFont="1" applyProtection="1">
      <protection locked="0"/>
    </xf>
    <xf numFmtId="0" fontId="5" fillId="8" borderId="12" xfId="1" applyFont="1" applyFill="1" applyBorder="1" applyAlignment="1" applyProtection="1">
      <alignment horizontal="center" vertical="center"/>
      <protection locked="0"/>
    </xf>
    <xf numFmtId="0" fontId="5" fillId="8" borderId="11" xfId="1" applyFont="1" applyFill="1" applyBorder="1" applyAlignment="1" applyProtection="1">
      <alignment horizontal="center" vertical="center"/>
      <protection locked="0"/>
    </xf>
    <xf numFmtId="0" fontId="5" fillId="0" borderId="0" xfId="1" applyFont="1" applyAlignment="1" applyProtection="1">
      <alignment horizontal="center" vertical="center"/>
      <protection locked="0"/>
    </xf>
    <xf numFmtId="0" fontId="5" fillId="2" borderId="11" xfId="1" applyFont="1" applyFill="1" applyBorder="1" applyProtection="1">
      <protection locked="0"/>
    </xf>
    <xf numFmtId="0" fontId="12" fillId="5" borderId="12" xfId="1" applyFont="1" applyFill="1" applyBorder="1" applyAlignment="1" applyProtection="1">
      <alignment horizontal="center" vertical="center"/>
      <protection locked="0"/>
    </xf>
    <xf numFmtId="0" fontId="12" fillId="0" borderId="11" xfId="1" applyFont="1" applyBorder="1" applyAlignment="1" applyProtection="1">
      <alignment horizontal="center" vertical="center"/>
      <protection locked="0"/>
    </xf>
    <xf numFmtId="0" fontId="5" fillId="8" borderId="11" xfId="1" applyFont="1" applyFill="1" applyBorder="1" applyAlignment="1" applyProtection="1">
      <alignment horizontal="center" vertical="center"/>
      <protection hidden="1"/>
    </xf>
    <xf numFmtId="0" fontId="25" fillId="9" borderId="0" xfId="1" applyFont="1" applyFill="1"/>
    <xf numFmtId="0" fontId="3" fillId="0" borderId="0" xfId="1"/>
    <xf numFmtId="0" fontId="21" fillId="0" borderId="0" xfId="1" applyFont="1"/>
    <xf numFmtId="0" fontId="26" fillId="0" borderId="0" xfId="1" applyFont="1"/>
    <xf numFmtId="0" fontId="27" fillId="10" borderId="34" xfId="1" applyFont="1" applyFill="1" applyBorder="1" applyAlignment="1">
      <alignment horizontal="center" vertical="center" wrapText="1" readingOrder="1"/>
    </xf>
    <xf numFmtId="0" fontId="12" fillId="11" borderId="35" xfId="1" applyFont="1" applyFill="1" applyBorder="1" applyAlignment="1">
      <alignment horizontal="center" vertical="top" wrapText="1"/>
    </xf>
    <xf numFmtId="14" fontId="12" fillId="11" borderId="35" xfId="1" applyNumberFormat="1" applyFont="1" applyFill="1" applyBorder="1" applyAlignment="1">
      <alignment horizontal="center" vertical="top" wrapText="1"/>
    </xf>
    <xf numFmtId="0" fontId="26" fillId="0" borderId="0" xfId="1" applyFont="1" applyAlignment="1">
      <alignment horizontal="center"/>
    </xf>
    <xf numFmtId="0" fontId="12" fillId="11" borderId="35" xfId="1" applyFont="1" applyFill="1" applyBorder="1" applyAlignment="1">
      <alignment horizontal="center" vertical="center" wrapText="1"/>
    </xf>
    <xf numFmtId="14" fontId="12" fillId="11" borderId="35" xfId="1" applyNumberFormat="1" applyFont="1" applyFill="1" applyBorder="1" applyAlignment="1">
      <alignment horizontal="center" vertical="center" wrapText="1"/>
    </xf>
    <xf numFmtId="0" fontId="12" fillId="11" borderId="35" xfId="1" applyFont="1" applyFill="1" applyBorder="1" applyAlignment="1">
      <alignment horizontal="left" vertical="center" wrapText="1"/>
    </xf>
    <xf numFmtId="0" fontId="28" fillId="0" borderId="0" xfId="3" applyFont="1" applyAlignment="1">
      <alignment horizontal="left"/>
    </xf>
    <xf numFmtId="0" fontId="29" fillId="0" borderId="0" xfId="3" applyFont="1" applyAlignment="1">
      <alignment horizontal="left"/>
    </xf>
    <xf numFmtId="0" fontId="0" fillId="0" borderId="0" xfId="0" applyAlignment="1">
      <alignment vertical="top" wrapText="1"/>
    </xf>
    <xf numFmtId="0" fontId="7" fillId="0" borderId="0" xfId="0" applyFont="1" applyAlignment="1">
      <alignment vertical="top" wrapText="1"/>
    </xf>
    <xf numFmtId="0" fontId="0" fillId="0" borderId="0" xfId="0" applyAlignment="1">
      <alignment vertical="center" wrapText="1"/>
    </xf>
    <xf numFmtId="0" fontId="0" fillId="0" borderId="10" xfId="0" applyBorder="1" applyAlignment="1">
      <alignment horizontal="center" vertical="center" wrapText="1"/>
    </xf>
    <xf numFmtId="0" fontId="0" fillId="0" borderId="10" xfId="0" applyBorder="1" applyAlignment="1">
      <alignment vertical="top" wrapText="1"/>
    </xf>
    <xf numFmtId="0" fontId="0" fillId="0" borderId="13" xfId="0" applyBorder="1" applyAlignment="1">
      <alignment horizontal="center" vertical="center" wrapText="1"/>
    </xf>
    <xf numFmtId="0" fontId="0" fillId="0" borderId="13" xfId="0" applyBorder="1" applyAlignment="1">
      <alignment vertical="top" wrapText="1"/>
    </xf>
    <xf numFmtId="0" fontId="10" fillId="7" borderId="36" xfId="1" applyFont="1" applyFill="1" applyBorder="1" applyAlignment="1" applyProtection="1">
      <alignment vertical="center" wrapText="1"/>
      <protection locked="0"/>
    </xf>
    <xf numFmtId="0" fontId="1" fillId="0" borderId="36" xfId="1" applyFont="1" applyBorder="1" applyAlignment="1">
      <alignment vertical="center"/>
    </xf>
    <xf numFmtId="0" fontId="1" fillId="0" borderId="14" xfId="1" applyFont="1" applyBorder="1" applyAlignment="1">
      <alignment vertical="center"/>
    </xf>
    <xf numFmtId="0" fontId="6" fillId="0" borderId="11" xfId="0" applyFont="1" applyBorder="1" applyAlignment="1">
      <alignment vertical="top" wrapText="1"/>
    </xf>
    <xf numFmtId="0" fontId="26" fillId="0" borderId="0" xfId="1" applyFont="1" applyAlignment="1">
      <alignment horizontal="center" vertical="center"/>
    </xf>
    <xf numFmtId="0" fontId="26" fillId="0" borderId="33" xfId="1" applyFont="1" applyBorder="1" applyAlignment="1">
      <alignment horizontal="center" vertical="center"/>
    </xf>
    <xf numFmtId="0" fontId="2" fillId="2" borderId="0" xfId="1" applyFont="1" applyFill="1" applyAlignment="1">
      <alignment horizontal="center" vertical="center"/>
    </xf>
    <xf numFmtId="0" fontId="2" fillId="2" borderId="33" xfId="1" applyFont="1" applyFill="1" applyBorder="1" applyAlignment="1">
      <alignment horizontal="center" vertical="center"/>
    </xf>
    <xf numFmtId="0" fontId="1" fillId="0" borderId="1" xfId="1" applyFont="1" applyBorder="1" applyAlignment="1">
      <alignment horizontal="center" vertical="top"/>
    </xf>
    <xf numFmtId="0" fontId="1" fillId="0" borderId="2" xfId="1" applyFont="1" applyBorder="1" applyAlignment="1">
      <alignment horizontal="center" vertical="top"/>
    </xf>
    <xf numFmtId="0" fontId="1" fillId="0" borderId="3" xfId="1" applyFont="1" applyBorder="1" applyAlignment="1">
      <alignment horizontal="center" vertical="top"/>
    </xf>
    <xf numFmtId="0" fontId="1" fillId="0" borderId="4" xfId="1" applyFont="1" applyBorder="1" applyAlignment="1">
      <alignment horizontal="center" vertical="top"/>
    </xf>
    <xf numFmtId="0" fontId="1" fillId="0" borderId="0" xfId="1" applyFont="1" applyAlignment="1">
      <alignment horizontal="center" vertical="top"/>
    </xf>
    <xf numFmtId="0" fontId="1" fillId="0" borderId="5" xfId="1" applyFont="1" applyBorder="1" applyAlignment="1">
      <alignment horizontal="center" vertical="top"/>
    </xf>
    <xf numFmtId="0" fontId="1" fillId="0" borderId="6" xfId="1" applyFont="1" applyBorder="1" applyAlignment="1">
      <alignment horizontal="center" vertical="top"/>
    </xf>
    <xf numFmtId="0" fontId="1" fillId="0" borderId="7" xfId="1" applyFont="1" applyBorder="1" applyAlignment="1">
      <alignment horizontal="center" vertical="top"/>
    </xf>
    <xf numFmtId="0" fontId="1" fillId="0" borderId="8" xfId="1" applyFont="1" applyBorder="1" applyAlignment="1">
      <alignment horizontal="center" vertical="top"/>
    </xf>
    <xf numFmtId="0" fontId="9" fillId="2" borderId="4" xfId="1" applyFont="1" applyFill="1" applyBorder="1" applyAlignment="1">
      <alignment horizontal="center" vertical="center"/>
    </xf>
    <xf numFmtId="0" fontId="9" fillId="2" borderId="0" xfId="1" applyFont="1" applyFill="1" applyAlignment="1">
      <alignment horizontal="center" vertical="center"/>
    </xf>
    <xf numFmtId="0" fontId="9" fillId="2" borderId="6" xfId="1" applyFont="1" applyFill="1" applyBorder="1" applyAlignment="1">
      <alignment horizontal="center" vertical="center"/>
    </xf>
    <xf numFmtId="0" fontId="9" fillId="2" borderId="7" xfId="1" applyFont="1" applyFill="1" applyBorder="1" applyAlignment="1">
      <alignment horizontal="center" vertical="center"/>
    </xf>
    <xf numFmtId="0" fontId="4" fillId="0" borderId="9" xfId="1" applyFont="1" applyBorder="1" applyAlignment="1">
      <alignment horizontal="center" vertical="center" wrapText="1"/>
    </xf>
    <xf numFmtId="0" fontId="1" fillId="0" borderId="11" xfId="1" applyFont="1" applyBorder="1" applyAlignment="1">
      <alignment horizontal="left" vertical="top" wrapText="1"/>
    </xf>
    <xf numFmtId="0" fontId="1" fillId="0" borderId="11" xfId="1" applyFont="1" applyBorder="1" applyAlignment="1">
      <alignment horizontal="left" vertical="top"/>
    </xf>
    <xf numFmtId="0" fontId="1" fillId="0" borderId="12" xfId="1" applyFont="1" applyBorder="1" applyAlignment="1">
      <alignment horizontal="center" vertical="center"/>
    </xf>
    <xf numFmtId="0" fontId="1" fillId="0" borderId="15" xfId="1" applyFont="1" applyBorder="1" applyAlignment="1">
      <alignment horizontal="center" vertical="center"/>
    </xf>
    <xf numFmtId="0" fontId="1" fillId="0" borderId="14" xfId="1" applyFont="1" applyBorder="1" applyAlignment="1">
      <alignment horizontal="center" vertical="center"/>
    </xf>
    <xf numFmtId="0" fontId="10" fillId="2" borderId="12" xfId="1" applyFont="1" applyFill="1" applyBorder="1" applyAlignment="1">
      <alignment horizontal="center" vertical="top"/>
    </xf>
    <xf numFmtId="0" fontId="10" fillId="2" borderId="14" xfId="1" applyFont="1" applyFill="1" applyBorder="1" applyAlignment="1">
      <alignment horizontal="center" vertical="top"/>
    </xf>
    <xf numFmtId="0" fontId="12" fillId="0" borderId="12" xfId="1" applyFont="1" applyBorder="1" applyAlignment="1">
      <alignment horizontal="center" vertical="center"/>
    </xf>
    <xf numFmtId="0" fontId="12" fillId="0" borderId="14" xfId="1" applyFont="1" applyBorder="1" applyAlignment="1">
      <alignment horizontal="center" vertical="center"/>
    </xf>
    <xf numFmtId="0" fontId="5" fillId="2" borderId="11" xfId="1" applyFont="1" applyFill="1" applyBorder="1" applyAlignment="1">
      <alignment horizontal="center" vertical="center"/>
    </xf>
    <xf numFmtId="0" fontId="5" fillId="2" borderId="12" xfId="1" applyFont="1" applyFill="1" applyBorder="1" applyAlignment="1">
      <alignment horizontal="center" vertical="center"/>
    </xf>
    <xf numFmtId="0" fontId="5" fillId="2" borderId="15" xfId="1" applyFont="1" applyFill="1" applyBorder="1" applyAlignment="1">
      <alignment horizontal="center" vertical="center"/>
    </xf>
    <xf numFmtId="0" fontId="5" fillId="2" borderId="14" xfId="1" applyFont="1" applyFill="1" applyBorder="1" applyAlignment="1">
      <alignment horizontal="center" vertical="center"/>
    </xf>
    <xf numFmtId="0" fontId="10" fillId="2" borderId="12" xfId="1" applyFont="1" applyFill="1" applyBorder="1" applyAlignment="1">
      <alignment horizontal="center" vertical="center" wrapText="1"/>
    </xf>
    <xf numFmtId="0" fontId="10" fillId="2" borderId="15" xfId="1" applyFont="1" applyFill="1" applyBorder="1" applyAlignment="1">
      <alignment horizontal="center" vertical="center" wrapText="1"/>
    </xf>
    <xf numFmtId="0" fontId="10" fillId="2" borderId="14" xfId="1" applyFont="1" applyFill="1" applyBorder="1" applyAlignment="1">
      <alignment horizontal="center" vertical="center" wrapText="1"/>
    </xf>
    <xf numFmtId="0" fontId="10" fillId="2" borderId="12" xfId="1" applyFont="1" applyFill="1" applyBorder="1" applyAlignment="1">
      <alignment horizontal="center" vertical="center"/>
    </xf>
    <xf numFmtId="0" fontId="10" fillId="2" borderId="14" xfId="1" applyFont="1" applyFill="1" applyBorder="1" applyAlignment="1">
      <alignment horizontal="center" vertical="center"/>
    </xf>
    <xf numFmtId="0" fontId="12" fillId="0" borderId="11" xfId="1" applyFont="1" applyBorder="1" applyAlignment="1">
      <alignment horizontal="left" vertical="center"/>
    </xf>
    <xf numFmtId="0" fontId="1" fillId="0" borderId="12" xfId="1" applyFont="1" applyBorder="1" applyAlignment="1">
      <alignment horizontal="center" vertical="center" wrapText="1"/>
    </xf>
    <xf numFmtId="0" fontId="1" fillId="0" borderId="14" xfId="1" applyFont="1" applyBorder="1" applyAlignment="1">
      <alignment horizontal="center" vertical="center" wrapText="1"/>
    </xf>
    <xf numFmtId="1" fontId="1" fillId="0" borderId="12" xfId="1" applyNumberFormat="1" applyFont="1" applyBorder="1" applyAlignment="1">
      <alignment horizontal="center" vertical="center" wrapText="1"/>
    </xf>
    <xf numFmtId="1" fontId="1" fillId="0" borderId="14" xfId="1" applyNumberFormat="1" applyFont="1" applyBorder="1" applyAlignment="1">
      <alignment horizontal="center" vertical="center" wrapText="1"/>
    </xf>
    <xf numFmtId="0" fontId="1" fillId="0" borderId="11" xfId="1" applyFont="1" applyBorder="1" applyAlignment="1">
      <alignment horizontal="center" vertical="center" wrapText="1"/>
    </xf>
    <xf numFmtId="0" fontId="10" fillId="5" borderId="12" xfId="1" applyFont="1" applyFill="1" applyBorder="1" applyAlignment="1">
      <alignment horizontal="center" vertical="top"/>
    </xf>
    <xf numFmtId="0" fontId="10" fillId="5" borderId="15" xfId="1" applyFont="1" applyFill="1" applyBorder="1" applyAlignment="1">
      <alignment horizontal="center" vertical="top"/>
    </xf>
    <xf numFmtId="0" fontId="10" fillId="5" borderId="14" xfId="1" applyFont="1" applyFill="1" applyBorder="1" applyAlignment="1">
      <alignment horizontal="center" vertical="top"/>
    </xf>
    <xf numFmtId="15" fontId="1" fillId="0" borderId="11" xfId="1" applyNumberFormat="1" applyFont="1" applyBorder="1" applyAlignment="1">
      <alignment horizontal="left" vertical="top" wrapText="1"/>
    </xf>
    <xf numFmtId="15" fontId="1" fillId="0" borderId="12" xfId="1" applyNumberFormat="1" applyFont="1" applyBorder="1" applyAlignment="1">
      <alignment horizontal="center" vertical="center" wrapText="1"/>
    </xf>
    <xf numFmtId="15" fontId="1" fillId="0" borderId="14" xfId="1" applyNumberFormat="1" applyFont="1" applyBorder="1" applyAlignment="1">
      <alignment horizontal="center" vertical="center" wrapText="1"/>
    </xf>
    <xf numFmtId="15" fontId="1" fillId="0" borderId="11" xfId="1" applyNumberFormat="1" applyFont="1" applyBorder="1" applyAlignment="1">
      <alignment horizontal="left" vertical="center" wrapText="1"/>
    </xf>
    <xf numFmtId="0" fontId="13" fillId="0" borderId="11" xfId="1" applyFont="1" applyBorder="1" applyAlignment="1">
      <alignment horizontal="center" vertical="center" wrapText="1"/>
    </xf>
    <xf numFmtId="0" fontId="5" fillId="2" borderId="11" xfId="1" applyFont="1" applyFill="1" applyBorder="1" applyAlignment="1">
      <alignment horizontal="center" vertical="top"/>
    </xf>
    <xf numFmtId="0" fontId="11" fillId="0" borderId="12" xfId="1" applyFont="1" applyBorder="1" applyAlignment="1">
      <alignment horizontal="center" vertical="center"/>
    </xf>
    <xf numFmtId="0" fontId="11" fillId="0" borderId="14" xfId="1" applyFont="1" applyBorder="1" applyAlignment="1">
      <alignment horizontal="center" vertical="center"/>
    </xf>
    <xf numFmtId="0" fontId="5" fillId="2" borderId="0" xfId="1" applyFont="1" applyFill="1" applyAlignment="1">
      <alignment horizontal="center" vertical="top"/>
    </xf>
    <xf numFmtId="0" fontId="8" fillId="4" borderId="0" xfId="0" applyFont="1" applyFill="1" applyAlignment="1">
      <alignment horizontal="center"/>
    </xf>
    <xf numFmtId="0" fontId="2" fillId="2" borderId="0" xfId="0" applyFont="1" applyFill="1" applyAlignment="1">
      <alignment horizontal="center" vertical="center" wrapText="1"/>
    </xf>
    <xf numFmtId="0" fontId="0" fillId="0" borderId="0" xfId="0" applyAlignment="1">
      <alignment horizontal="center"/>
    </xf>
    <xf numFmtId="0" fontId="12" fillId="0" borderId="19" xfId="1" applyFont="1" applyBorder="1" applyAlignment="1" applyProtection="1">
      <alignment horizontal="center"/>
      <protection locked="0" hidden="1"/>
    </xf>
    <xf numFmtId="0" fontId="12" fillId="0" borderId="20" xfId="1" applyFont="1" applyBorder="1" applyAlignment="1" applyProtection="1">
      <alignment horizontal="center"/>
      <protection locked="0" hidden="1"/>
    </xf>
    <xf numFmtId="0" fontId="12" fillId="0" borderId="21" xfId="1" applyFont="1" applyBorder="1" applyAlignment="1" applyProtection="1">
      <alignment horizontal="center"/>
      <protection locked="0" hidden="1"/>
    </xf>
    <xf numFmtId="0" fontId="17" fillId="2" borderId="19" xfId="1" applyFont="1" applyFill="1" applyBorder="1" applyAlignment="1" applyProtection="1">
      <alignment horizontal="center" vertical="center"/>
      <protection hidden="1"/>
    </xf>
    <xf numFmtId="0" fontId="17" fillId="2" borderId="20" xfId="1" applyFont="1" applyFill="1" applyBorder="1" applyAlignment="1" applyProtection="1">
      <alignment horizontal="center" vertical="center"/>
      <protection hidden="1"/>
    </xf>
    <xf numFmtId="0" fontId="17" fillId="2" borderId="21" xfId="1" applyFont="1" applyFill="1" applyBorder="1" applyAlignment="1" applyProtection="1">
      <alignment horizontal="center" vertical="center"/>
      <protection hidden="1"/>
    </xf>
    <xf numFmtId="0" fontId="18" fillId="0" borderId="22" xfId="1" applyFont="1" applyBorder="1" applyAlignment="1" applyProtection="1">
      <alignment horizontal="center" vertical="center"/>
      <protection hidden="1"/>
    </xf>
    <xf numFmtId="0" fontId="18" fillId="0" borderId="23" xfId="1" applyFont="1" applyBorder="1" applyAlignment="1" applyProtection="1">
      <alignment horizontal="center" vertical="center"/>
      <protection hidden="1"/>
    </xf>
    <xf numFmtId="0" fontId="18" fillId="0" borderId="24" xfId="1" applyFont="1" applyBorder="1" applyAlignment="1" applyProtection="1">
      <alignment horizontal="center" vertical="center"/>
      <protection hidden="1"/>
    </xf>
    <xf numFmtId="0" fontId="12" fillId="3" borderId="0" xfId="1" applyFont="1" applyFill="1" applyAlignment="1" applyProtection="1">
      <alignment horizontal="center"/>
      <protection locked="0" hidden="1"/>
    </xf>
    <xf numFmtId="0" fontId="1" fillId="3" borderId="0" xfId="1" applyFont="1" applyFill="1" applyAlignment="1" applyProtection="1">
      <alignment horizontal="center"/>
      <protection locked="0" hidden="1"/>
    </xf>
    <xf numFmtId="0" fontId="19" fillId="2" borderId="11" xfId="1" applyFont="1" applyFill="1" applyBorder="1" applyAlignment="1" applyProtection="1">
      <alignment horizontal="center" vertical="center" wrapText="1"/>
      <protection locked="0" hidden="1"/>
    </xf>
    <xf numFmtId="0" fontId="12" fillId="0" borderId="11" xfId="1" applyFont="1" applyBorder="1" applyAlignment="1" applyProtection="1">
      <alignment horizontal="center"/>
      <protection locked="0" hidden="1"/>
    </xf>
    <xf numFmtId="1" fontId="20" fillId="0" borderId="11" xfId="1" applyNumberFormat="1" applyFont="1" applyBorder="1" applyAlignment="1" applyProtection="1">
      <alignment horizontal="center" vertical="center" wrapText="1"/>
      <protection locked="0" hidden="1"/>
    </xf>
    <xf numFmtId="1" fontId="10" fillId="2" borderId="11" xfId="1" applyNumberFormat="1" applyFont="1" applyFill="1" applyBorder="1" applyAlignment="1" applyProtection="1">
      <alignment horizontal="center" vertical="center"/>
      <protection locked="0" hidden="1"/>
    </xf>
    <xf numFmtId="0" fontId="10" fillId="2" borderId="11" xfId="1" applyFont="1" applyFill="1" applyBorder="1" applyAlignment="1" applyProtection="1">
      <alignment horizontal="center" vertical="center"/>
      <protection locked="0" hidden="1"/>
    </xf>
    <xf numFmtId="0" fontId="22" fillId="2" borderId="0" xfId="1" applyFont="1" applyFill="1" applyAlignment="1" applyProtection="1">
      <alignment horizontal="center" vertical="center"/>
      <protection locked="0" hidden="1"/>
    </xf>
    <xf numFmtId="0" fontId="23" fillId="6" borderId="0" xfId="1" applyFont="1" applyFill="1" applyAlignment="1" applyProtection="1">
      <alignment horizontal="center" vertical="center"/>
      <protection locked="0"/>
    </xf>
    <xf numFmtId="0" fontId="12" fillId="0" borderId="16" xfId="1" applyFont="1" applyBorder="1" applyAlignment="1" applyProtection="1">
      <alignment horizontal="left" vertical="top" wrapText="1"/>
      <protection hidden="1"/>
    </xf>
    <xf numFmtId="0" fontId="12" fillId="0" borderId="17" xfId="1" applyFont="1" applyBorder="1" applyAlignment="1" applyProtection="1">
      <alignment horizontal="left" vertical="top" wrapText="1"/>
      <protection hidden="1"/>
    </xf>
    <xf numFmtId="0" fontId="12" fillId="0" borderId="18" xfId="1" applyFont="1" applyBorder="1" applyAlignment="1" applyProtection="1">
      <alignment horizontal="left" vertical="top" wrapText="1"/>
      <protection hidden="1"/>
    </xf>
    <xf numFmtId="0" fontId="12" fillId="0" borderId="32" xfId="1" applyFont="1" applyBorder="1" applyAlignment="1" applyProtection="1">
      <alignment horizontal="left" vertical="top" wrapText="1"/>
      <protection hidden="1"/>
    </xf>
    <xf numFmtId="0" fontId="12" fillId="0" borderId="0" xfId="1" applyFont="1" applyAlignment="1" applyProtection="1">
      <alignment horizontal="left" vertical="top" wrapText="1"/>
      <protection hidden="1"/>
    </xf>
    <xf numFmtId="0" fontId="12" fillId="0" borderId="25" xfId="1" applyFont="1" applyBorder="1" applyAlignment="1" applyProtection="1">
      <alignment horizontal="left" vertical="top" wrapText="1"/>
      <protection hidden="1"/>
    </xf>
    <xf numFmtId="0" fontId="12" fillId="0" borderId="26" xfId="1" applyFont="1" applyBorder="1" applyAlignment="1" applyProtection="1">
      <alignment horizontal="left" vertical="top" wrapText="1"/>
      <protection hidden="1"/>
    </xf>
    <xf numFmtId="0" fontId="12" fillId="0" borderId="27" xfId="1" applyFont="1" applyBorder="1" applyAlignment="1" applyProtection="1">
      <alignment horizontal="left" vertical="top" wrapText="1"/>
      <protection hidden="1"/>
    </xf>
    <xf numFmtId="0" fontId="12" fillId="0" borderId="28" xfId="1" applyFont="1" applyBorder="1" applyAlignment="1" applyProtection="1">
      <alignment horizontal="left" vertical="top" wrapText="1"/>
      <protection hidden="1"/>
    </xf>
    <xf numFmtId="0" fontId="5" fillId="2" borderId="11" xfId="1" applyFont="1" applyFill="1" applyBorder="1" applyAlignment="1" applyProtection="1">
      <alignment horizontal="center" vertical="center"/>
      <protection locked="0"/>
    </xf>
    <xf numFmtId="0" fontId="5" fillId="0" borderId="11" xfId="1" applyFont="1" applyBorder="1" applyAlignment="1" applyProtection="1">
      <alignment horizontal="center" vertical="center"/>
      <protection locked="0"/>
    </xf>
    <xf numFmtId="0" fontId="5" fillId="0" borderId="31" xfId="1" applyFont="1" applyBorder="1" applyAlignment="1" applyProtection="1">
      <alignment horizontal="center" vertical="center"/>
      <protection locked="0"/>
    </xf>
    <xf numFmtId="1" fontId="12" fillId="0" borderId="11" xfId="1" applyNumberFormat="1" applyFont="1" applyBorder="1" applyAlignment="1" applyProtection="1">
      <alignment horizontal="center"/>
      <protection locked="0"/>
    </xf>
    <xf numFmtId="0" fontId="5" fillId="2" borderId="0" xfId="1" applyFont="1" applyFill="1" applyAlignment="1" applyProtection="1">
      <alignment horizontal="center" vertical="center"/>
      <protection locked="0"/>
    </xf>
    <xf numFmtId="0" fontId="12" fillId="0" borderId="16" xfId="1" applyFont="1" applyBorder="1" applyAlignment="1" applyProtection="1">
      <alignment horizontal="center"/>
      <protection locked="0"/>
    </xf>
    <xf numFmtId="0" fontId="12" fillId="0" borderId="17" xfId="1" applyFont="1" applyBorder="1" applyAlignment="1" applyProtection="1">
      <alignment horizontal="center"/>
      <protection locked="0"/>
    </xf>
    <xf numFmtId="0" fontId="12" fillId="0" borderId="18" xfId="1" applyFont="1" applyBorder="1" applyAlignment="1" applyProtection="1">
      <alignment horizontal="center"/>
      <protection locked="0"/>
    </xf>
    <xf numFmtId="0" fontId="12" fillId="0" borderId="26" xfId="1" applyFont="1" applyBorder="1" applyAlignment="1" applyProtection="1">
      <alignment horizontal="center"/>
      <protection locked="0"/>
    </xf>
    <xf numFmtId="0" fontId="12" fillId="0" borderId="27" xfId="1" applyFont="1" applyBorder="1" applyAlignment="1" applyProtection="1">
      <alignment horizontal="center"/>
      <protection locked="0"/>
    </xf>
    <xf numFmtId="0" fontId="12" fillId="0" borderId="28" xfId="1" applyFont="1" applyBorder="1" applyAlignment="1" applyProtection="1">
      <alignment horizontal="center"/>
      <protection locked="0"/>
    </xf>
    <xf numFmtId="0" fontId="24" fillId="0" borderId="12" xfId="1" applyFont="1" applyBorder="1" applyAlignment="1" applyProtection="1">
      <alignment horizontal="center" vertical="center" wrapText="1"/>
      <protection hidden="1"/>
    </xf>
    <xf numFmtId="0" fontId="24" fillId="0" borderId="14" xfId="1" applyFont="1" applyBorder="1" applyAlignment="1" applyProtection="1">
      <alignment horizontal="center" vertical="center" wrapText="1"/>
      <protection hidden="1"/>
    </xf>
    <xf numFmtId="0" fontId="1" fillId="0" borderId="12" xfId="1" applyFont="1" applyBorder="1" applyAlignment="1">
      <alignment horizontal="center" vertical="top" wrapText="1"/>
    </xf>
    <xf numFmtId="0" fontId="1" fillId="0" borderId="14" xfId="1" applyFont="1" applyBorder="1" applyAlignment="1">
      <alignment horizontal="center" vertical="top" wrapText="1"/>
    </xf>
    <xf numFmtId="0" fontId="12" fillId="0" borderId="16" xfId="1" applyFont="1" applyBorder="1" applyAlignment="1" applyProtection="1">
      <alignment horizontal="left" vertical="top" wrapText="1"/>
      <protection locked="0"/>
    </xf>
    <xf numFmtId="0" fontId="12" fillId="0" borderId="17" xfId="1" applyFont="1" applyBorder="1" applyAlignment="1" applyProtection="1">
      <alignment horizontal="left" vertical="top" wrapText="1"/>
      <protection locked="0"/>
    </xf>
    <xf numFmtId="0" fontId="12" fillId="0" borderId="18" xfId="1" applyFont="1" applyBorder="1" applyAlignment="1" applyProtection="1">
      <alignment horizontal="left" vertical="top" wrapText="1"/>
      <protection locked="0"/>
    </xf>
    <xf numFmtId="0" fontId="12" fillId="0" borderId="32" xfId="1" applyFont="1" applyBorder="1" applyAlignment="1" applyProtection="1">
      <alignment horizontal="left" vertical="top" wrapText="1"/>
      <protection locked="0"/>
    </xf>
    <xf numFmtId="0" fontId="12" fillId="0" borderId="0" xfId="1" applyFont="1" applyAlignment="1" applyProtection="1">
      <alignment horizontal="left" vertical="top" wrapText="1"/>
      <protection locked="0"/>
    </xf>
    <xf numFmtId="0" fontId="12" fillId="0" borderId="25" xfId="1" applyFont="1" applyBorder="1" applyAlignment="1" applyProtection="1">
      <alignment horizontal="left" vertical="top" wrapText="1"/>
      <protection locked="0"/>
    </xf>
    <xf numFmtId="0" fontId="12" fillId="0" borderId="26" xfId="1" applyFont="1" applyBorder="1" applyAlignment="1" applyProtection="1">
      <alignment horizontal="left" vertical="top" wrapText="1"/>
      <protection locked="0"/>
    </xf>
    <xf numFmtId="0" fontId="12" fillId="0" borderId="27" xfId="1" applyFont="1" applyBorder="1" applyAlignment="1" applyProtection="1">
      <alignment horizontal="left" vertical="top" wrapText="1"/>
      <protection locked="0"/>
    </xf>
    <xf numFmtId="0" fontId="12" fillId="0" borderId="28" xfId="1" applyFont="1" applyBorder="1" applyAlignment="1" applyProtection="1">
      <alignment horizontal="left" vertical="top" wrapText="1"/>
      <protection locked="0"/>
    </xf>
    <xf numFmtId="0" fontId="1" fillId="0" borderId="36" xfId="1" applyFont="1" applyBorder="1" applyAlignment="1">
      <alignment horizontal="center" vertical="center"/>
    </xf>
    <xf numFmtId="0" fontId="24" fillId="0" borderId="15" xfId="1" applyFont="1" applyBorder="1" applyAlignment="1" applyProtection="1">
      <alignment horizontal="center" vertical="center" wrapText="1"/>
      <protection hidden="1"/>
    </xf>
    <xf numFmtId="0" fontId="5" fillId="2" borderId="11" xfId="1" applyFont="1" applyFill="1" applyBorder="1" applyAlignment="1" applyProtection="1">
      <alignment horizontal="center" vertical="top"/>
      <protection locked="0"/>
    </xf>
    <xf numFmtId="0" fontId="1" fillId="0" borderId="16" xfId="1" applyFont="1" applyBorder="1" applyAlignment="1" applyProtection="1">
      <alignment horizontal="center" vertical="top" wrapText="1"/>
      <protection hidden="1"/>
    </xf>
    <xf numFmtId="0" fontId="1" fillId="0" borderId="17" xfId="1" applyFont="1" applyBorder="1" applyAlignment="1" applyProtection="1">
      <alignment horizontal="center" vertical="top" wrapText="1"/>
      <protection hidden="1"/>
    </xf>
    <xf numFmtId="0" fontId="1" fillId="0" borderId="18" xfId="1" applyFont="1" applyBorder="1" applyAlignment="1" applyProtection="1">
      <alignment horizontal="center" vertical="top" wrapText="1"/>
      <protection hidden="1"/>
    </xf>
    <xf numFmtId="0" fontId="1" fillId="0" borderId="26" xfId="1" applyFont="1" applyBorder="1" applyAlignment="1" applyProtection="1">
      <alignment horizontal="center" vertical="top" wrapText="1"/>
      <protection hidden="1"/>
    </xf>
    <xf numFmtId="0" fontId="1" fillId="0" borderId="27" xfId="1" applyFont="1" applyBorder="1" applyAlignment="1" applyProtection="1">
      <alignment horizontal="center" vertical="top" wrapText="1"/>
      <protection hidden="1"/>
    </xf>
    <xf numFmtId="0" fontId="1" fillId="0" borderId="28" xfId="1" applyFont="1" applyBorder="1" applyAlignment="1" applyProtection="1">
      <alignment horizontal="center" vertical="top" wrapText="1"/>
      <protection hidden="1"/>
    </xf>
    <xf numFmtId="0" fontId="10" fillId="7" borderId="15" xfId="1" applyFont="1" applyFill="1" applyBorder="1" applyAlignment="1" applyProtection="1">
      <alignment horizontal="center" vertical="center" wrapText="1"/>
      <protection locked="0"/>
    </xf>
    <xf numFmtId="0" fontId="10" fillId="7" borderId="14" xfId="1" applyFont="1" applyFill="1" applyBorder="1" applyAlignment="1" applyProtection="1">
      <alignment horizontal="center" vertical="center" wrapText="1"/>
      <protection locked="0"/>
    </xf>
    <xf numFmtId="0" fontId="10" fillId="7" borderId="12" xfId="1" applyFont="1" applyFill="1" applyBorder="1" applyAlignment="1" applyProtection="1">
      <alignment horizontal="center" vertical="center" wrapText="1"/>
      <protection locked="0"/>
    </xf>
    <xf numFmtId="0" fontId="2" fillId="2" borderId="2" xfId="1" applyFont="1" applyFill="1" applyBorder="1" applyAlignment="1" applyProtection="1">
      <alignment horizontal="center" vertical="center"/>
      <protection hidden="1"/>
    </xf>
    <xf numFmtId="0" fontId="2" fillId="2" borderId="0" xfId="1" applyFont="1" applyFill="1" applyAlignment="1" applyProtection="1">
      <alignment horizontal="center" vertical="center"/>
      <protection hidden="1"/>
    </xf>
    <xf numFmtId="0" fontId="2" fillId="2" borderId="7" xfId="1" applyFont="1" applyFill="1" applyBorder="1" applyAlignment="1" applyProtection="1">
      <alignment horizontal="center" vertical="center"/>
      <protection hidden="1"/>
    </xf>
    <xf numFmtId="0" fontId="12" fillId="3" borderId="2" xfId="1" applyFont="1" applyFill="1" applyBorder="1" applyAlignment="1" applyProtection="1">
      <alignment horizontal="center"/>
      <protection locked="0"/>
    </xf>
    <xf numFmtId="0" fontId="12" fillId="3" borderId="0" xfId="1" applyFont="1" applyFill="1" applyAlignment="1" applyProtection="1">
      <alignment horizontal="center"/>
      <protection locked="0"/>
    </xf>
    <xf numFmtId="0" fontId="23" fillId="6" borderId="2" xfId="1" applyFont="1" applyFill="1" applyBorder="1" applyAlignment="1" applyProtection="1">
      <alignment horizontal="center" vertical="center"/>
      <protection locked="0"/>
    </xf>
    <xf numFmtId="0" fontId="10" fillId="2" borderId="11" xfId="1" applyFont="1" applyFill="1" applyBorder="1" applyAlignment="1" applyProtection="1">
      <alignment horizontal="center" vertical="top"/>
      <protection locked="0"/>
    </xf>
    <xf numFmtId="0" fontId="11" fillId="0" borderId="11" xfId="1" applyFont="1" applyBorder="1" applyAlignment="1" applyProtection="1">
      <alignment horizontal="center" vertical="center"/>
      <protection hidden="1"/>
    </xf>
    <xf numFmtId="0" fontId="5" fillId="2" borderId="25" xfId="1" applyFont="1" applyFill="1" applyBorder="1" applyAlignment="1" applyProtection="1">
      <alignment horizontal="center" vertical="center"/>
      <protection locked="0"/>
    </xf>
    <xf numFmtId="0" fontId="11" fillId="0" borderId="11" xfId="1" applyFont="1" applyBorder="1" applyAlignment="1" applyProtection="1">
      <alignment horizontal="center" vertical="top"/>
      <protection locked="0"/>
    </xf>
    <xf numFmtId="0" fontId="5" fillId="2" borderId="12" xfId="1" applyFont="1" applyFill="1" applyBorder="1" applyAlignment="1" applyProtection="1">
      <alignment horizontal="center" vertical="center"/>
      <protection locked="0"/>
    </xf>
    <xf numFmtId="0" fontId="5" fillId="2" borderId="15" xfId="1" applyFont="1" applyFill="1" applyBorder="1" applyAlignment="1" applyProtection="1">
      <alignment horizontal="center" vertical="center"/>
      <protection locked="0"/>
    </xf>
    <xf numFmtId="0" fontId="5" fillId="2" borderId="14" xfId="1" applyFont="1" applyFill="1" applyBorder="1" applyAlignment="1" applyProtection="1">
      <alignment horizontal="center" vertical="center"/>
      <protection locked="0"/>
    </xf>
    <xf numFmtId="0" fontId="5" fillId="2" borderId="0" xfId="1" applyFont="1" applyFill="1" applyAlignment="1" applyProtection="1">
      <alignment horizontal="center" vertical="top"/>
      <protection locked="0"/>
    </xf>
    <xf numFmtId="0" fontId="12" fillId="0" borderId="11" xfId="1" applyFont="1" applyBorder="1" applyAlignment="1" applyProtection="1">
      <alignment horizontal="center" vertical="center"/>
      <protection hidden="1"/>
    </xf>
    <xf numFmtId="0" fontId="10" fillId="2" borderId="12" xfId="1" applyFont="1" applyFill="1" applyBorder="1" applyAlignment="1" applyProtection="1">
      <alignment horizontal="center" vertical="top"/>
      <protection locked="0"/>
    </xf>
    <xf numFmtId="0" fontId="10" fillId="2" borderId="14" xfId="1" applyFont="1" applyFill="1" applyBorder="1" applyAlignment="1" applyProtection="1">
      <alignment horizontal="center" vertical="top"/>
      <protection locked="0"/>
    </xf>
  </cellXfs>
  <cellStyles count="4">
    <cellStyle name="Normal" xfId="0" builtinId="0"/>
    <cellStyle name="Normal 2" xfId="1" xr:uid="{86DFA284-57E8-413A-8106-C95B7DCE65F0}"/>
    <cellStyle name="Normal 2 2" xfId="3" xr:uid="{E07F57AB-B57A-41DF-94F1-1DD384D560B1}"/>
    <cellStyle name="Porcentaje 2" xfId="2" xr:uid="{3A2BCC6C-A2BD-4B15-B052-0E593C77642A}"/>
  </cellStyles>
  <dxfs count="5">
    <dxf>
      <fill>
        <patternFill>
          <bgColor rgb="FF00B050"/>
        </patternFill>
      </fill>
    </dxf>
    <dxf>
      <fill>
        <patternFill>
          <bgColor theme="6" tint="0.39994506668294322"/>
        </patternFill>
      </fill>
    </dxf>
    <dxf>
      <fill>
        <patternFill>
          <bgColor rgb="FFFFFF00"/>
        </patternFill>
      </fill>
    </dxf>
    <dxf>
      <fill>
        <patternFill>
          <bgColor theme="9" tint="-0.24994659260841701"/>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66675</xdr:colOff>
      <xdr:row>0</xdr:row>
      <xdr:rowOff>9526</xdr:rowOff>
    </xdr:from>
    <xdr:to>
      <xdr:col>2</xdr:col>
      <xdr:colOff>523875</xdr:colOff>
      <xdr:row>2</xdr:row>
      <xdr:rowOff>285750</xdr:rowOff>
    </xdr:to>
    <xdr:pic>
      <xdr:nvPicPr>
        <xdr:cNvPr id="2" name="Imagen 1" descr="Logotipo, nombre de la empresa  Descripción generada automáticamente">
          <a:extLst>
            <a:ext uri="{FF2B5EF4-FFF2-40B4-BE49-F238E27FC236}">
              <a16:creationId xmlns:a16="http://schemas.microsoft.com/office/drawing/2014/main" id="{86E92FD1-1F23-4E2A-ACEE-45F282538A73}"/>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675" y="9526"/>
          <a:ext cx="2009775" cy="923924"/>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24847</xdr:colOff>
      <xdr:row>0</xdr:row>
      <xdr:rowOff>68745</xdr:rowOff>
    </xdr:from>
    <xdr:to>
      <xdr:col>4</xdr:col>
      <xdr:colOff>269154</xdr:colOff>
      <xdr:row>2</xdr:row>
      <xdr:rowOff>304800</xdr:rowOff>
    </xdr:to>
    <xdr:pic>
      <xdr:nvPicPr>
        <xdr:cNvPr id="2" name="Imagen 1" descr="Logotipo, nombre de la empresa  Descripción generada automáticamente">
          <a:extLst>
            <a:ext uri="{FF2B5EF4-FFF2-40B4-BE49-F238E27FC236}">
              <a16:creationId xmlns:a16="http://schemas.microsoft.com/office/drawing/2014/main" id="{1DF703F1-B612-4BD8-B122-5C084ED536DA}"/>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4847" y="68745"/>
          <a:ext cx="2339807" cy="921855"/>
        </a:xfrm>
        <a:prstGeom prst="rect">
          <a:avLst/>
        </a:prstGeom>
        <a:noFill/>
        <a:ln>
          <a:noFill/>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83608</xdr:colOff>
      <xdr:row>1</xdr:row>
      <xdr:rowOff>43391</xdr:rowOff>
    </xdr:from>
    <xdr:to>
      <xdr:col>0</xdr:col>
      <xdr:colOff>1581150</xdr:colOff>
      <xdr:row>4</xdr:row>
      <xdr:rowOff>85725</xdr:rowOff>
    </xdr:to>
    <xdr:pic>
      <xdr:nvPicPr>
        <xdr:cNvPr id="3" name="Imagen 2" descr="Logotipo, nombre de la empresa  Descripción generada automáticamente">
          <a:extLst>
            <a:ext uri="{FF2B5EF4-FFF2-40B4-BE49-F238E27FC236}">
              <a16:creationId xmlns:a16="http://schemas.microsoft.com/office/drawing/2014/main" id="{AC7EEACA-2232-4028-B5F4-B08E873EAB23}"/>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3608" y="233891"/>
          <a:ext cx="1497542" cy="613834"/>
        </a:xfrm>
        <a:prstGeom prst="rect">
          <a:avLst/>
        </a:prstGeom>
        <a:noFill/>
        <a:ln>
          <a:noFill/>
        </a:ln>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123827</xdr:colOff>
      <xdr:row>0</xdr:row>
      <xdr:rowOff>0</xdr:rowOff>
    </xdr:from>
    <xdr:to>
      <xdr:col>3</xdr:col>
      <xdr:colOff>47625</xdr:colOff>
      <xdr:row>2</xdr:row>
      <xdr:rowOff>170584</xdr:rowOff>
    </xdr:to>
    <xdr:pic>
      <xdr:nvPicPr>
        <xdr:cNvPr id="2" name="Imagen 1" descr="Logotipo, nombre de la empresa  Descripción generada automáticamente">
          <a:extLst>
            <a:ext uri="{FF2B5EF4-FFF2-40B4-BE49-F238E27FC236}">
              <a16:creationId xmlns:a16="http://schemas.microsoft.com/office/drawing/2014/main" id="{150D6592-27F7-4938-BE60-C94BC9941C15}"/>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3827" y="0"/>
          <a:ext cx="1619248" cy="551584"/>
        </a:xfrm>
        <a:prstGeom prst="rect">
          <a:avLst/>
        </a:prstGeom>
        <a:noFill/>
        <a:ln>
          <a:noFill/>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676275</xdr:colOff>
      <xdr:row>2</xdr:row>
      <xdr:rowOff>228600</xdr:rowOff>
    </xdr:to>
    <xdr:pic>
      <xdr:nvPicPr>
        <xdr:cNvPr id="2" name="Imagen 1" descr="Logotipo, nombre de la empresa  Descripción generada automáticamente">
          <a:extLst>
            <a:ext uri="{FF2B5EF4-FFF2-40B4-BE49-F238E27FC236}">
              <a16:creationId xmlns:a16="http://schemas.microsoft.com/office/drawing/2014/main" id="{9C5E391B-1DEE-4ECB-B23F-737DE8E083B5}"/>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600200" cy="819150"/>
        </a:xfrm>
        <a:prstGeom prst="rect">
          <a:avLst/>
        </a:prstGeom>
        <a:noFill/>
        <a:ln>
          <a:noFill/>
        </a:ln>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AdminQV\Documents\QA\SPRINT_5\Gestion\DP_PF_Plantilla_GestionProyectosAgiles_Sprint4.xlsx" TargetMode="External"/><Relationship Id="rId1" Type="http://schemas.openxmlformats.org/officeDocument/2006/relationships/externalLinkPath" Target="/Users/AdminQV/Documents/QA/SPRINT_5/Gestion/DP_PF_Plantilla_GestionProyectosAgiles_Sprint4.xlsx"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file:///C:\Users\AdminQV\Documents\QA\SPRINT_4\Gestion\DP_PF_Plantilla_GestionProyectosAgiles_Sprint4.xlsx" TargetMode="External"/><Relationship Id="rId1" Type="http://schemas.openxmlformats.org/officeDocument/2006/relationships/externalLinkPath" Target="/Users/AdminQV/Documents/QA/SPRINT_4/Gestion/DP_PF_Plantilla_GestionProyectosAgiles_Sprint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Revisiones"/>
      <sheetName val="EstrategiaPruebas"/>
      <sheetName val="DiseñoEjecución"/>
      <sheetName val="Métricas"/>
      <sheetName val="CierreSprint"/>
      <sheetName val="Parametros"/>
      <sheetName val="Hoja1"/>
    </sheetNames>
    <sheetDataSet>
      <sheetData sheetId="0"/>
      <sheetData sheetId="1"/>
      <sheetData sheetId="2"/>
      <sheetData sheetId="3"/>
      <sheetData sheetId="4"/>
      <sheetData sheetId="5">
        <row r="2">
          <cell r="A2" t="str">
            <v>Pasó</v>
          </cell>
        </row>
        <row r="3">
          <cell r="A3" t="str">
            <v>Falló</v>
          </cell>
        </row>
        <row r="4">
          <cell r="A4" t="str">
            <v>No aplica</v>
          </cell>
        </row>
      </sheetData>
      <sheetData sheetId="6"/>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Revisiones"/>
      <sheetName val="EstrategiaPruebas"/>
      <sheetName val="DiseñoEjecución"/>
      <sheetName val="Métricas"/>
      <sheetName val="CierreSprint"/>
      <sheetName val="Parametros"/>
    </sheetNames>
    <sheetDataSet>
      <sheetData sheetId="0"/>
      <sheetData sheetId="1">
        <row r="6">
          <cell r="E6" t="str">
            <v>Area People Qvision</v>
          </cell>
        </row>
        <row r="7">
          <cell r="E7" t="str">
            <v>ERP  Mvp Odoo</v>
          </cell>
        </row>
        <row r="8">
          <cell r="E8" t="str">
            <v>MVP 1</v>
          </cell>
        </row>
        <row r="15">
          <cell r="E15" t="str">
            <v>Juan Pablo Julio Niño</v>
          </cell>
        </row>
        <row r="16">
          <cell r="E16" t="str">
            <v>Rosa Maria Quilindo Ledezma</v>
          </cell>
        </row>
        <row r="35">
          <cell r="B35" t="str">
            <v xml:space="preserve">
'* Áreas funcionales que no se encuentren contempladas en la estimación. 
* Pruebas sobre aplicativos que interactúen con las funcionalidades contempladas en la estimación. 
* Pruebas No Funcionales.
* Pruebas de compatibilidad en diferentes navegadores. 
* Pruebas en dispositivos móviles.</v>
          </cell>
        </row>
      </sheetData>
      <sheetData sheetId="2">
        <row r="31">
          <cell r="J31"/>
        </row>
        <row r="32">
          <cell r="J32"/>
        </row>
        <row r="33">
          <cell r="J33"/>
        </row>
        <row r="34">
          <cell r="J34"/>
        </row>
        <row r="35">
          <cell r="J35"/>
        </row>
        <row r="36">
          <cell r="J36"/>
        </row>
        <row r="37">
          <cell r="J37"/>
        </row>
        <row r="38">
          <cell r="J38"/>
        </row>
        <row r="39">
          <cell r="J39"/>
        </row>
        <row r="40">
          <cell r="J40"/>
        </row>
        <row r="41">
          <cell r="J41"/>
        </row>
        <row r="42">
          <cell r="J42"/>
        </row>
        <row r="43">
          <cell r="J43"/>
        </row>
        <row r="44">
          <cell r="J44"/>
        </row>
        <row r="45">
          <cell r="J45"/>
        </row>
        <row r="46">
          <cell r="J46"/>
        </row>
        <row r="47">
          <cell r="J47"/>
        </row>
        <row r="48">
          <cell r="J48"/>
        </row>
        <row r="49">
          <cell r="J49"/>
        </row>
        <row r="50">
          <cell r="J50"/>
        </row>
        <row r="51">
          <cell r="J51"/>
        </row>
        <row r="52">
          <cell r="J52"/>
        </row>
        <row r="53">
          <cell r="J53"/>
        </row>
        <row r="54">
          <cell r="J54"/>
        </row>
        <row r="55">
          <cell r="J55"/>
        </row>
        <row r="56">
          <cell r="J56"/>
        </row>
        <row r="57">
          <cell r="J57"/>
        </row>
        <row r="58">
          <cell r="J58"/>
        </row>
        <row r="59">
          <cell r="J59"/>
        </row>
      </sheetData>
      <sheetData sheetId="3"/>
      <sheetData sheetId="4"/>
      <sheetData sheetId="5"/>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DF7587-19CC-4F5D-9BE8-E8B7B79B9102}">
  <dimension ref="A1:F15"/>
  <sheetViews>
    <sheetView workbookViewId="0">
      <selection activeCell="F6" sqref="F6"/>
    </sheetView>
  </sheetViews>
  <sheetFormatPr baseColWidth="10" defaultRowHeight="15" x14ac:dyDescent="0.25"/>
  <cols>
    <col min="2" max="2" width="11.85546875" bestFit="1" customWidth="1"/>
    <col min="5" max="5" width="45.85546875" customWidth="1"/>
    <col min="6" max="6" width="55.28515625" customWidth="1"/>
  </cols>
  <sheetData>
    <row r="1" spans="1:6" s="80" customFormat="1" ht="25.5" customHeight="1" x14ac:dyDescent="0.35">
      <c r="A1" s="101"/>
      <c r="B1" s="101"/>
      <c r="C1" s="101"/>
      <c r="D1" s="103" t="s">
        <v>192</v>
      </c>
      <c r="E1" s="103"/>
      <c r="F1" s="103"/>
    </row>
    <row r="2" spans="1:6" s="80" customFormat="1" ht="25.5" customHeight="1" x14ac:dyDescent="0.35">
      <c r="A2" s="101"/>
      <c r="B2" s="101"/>
      <c r="C2" s="101"/>
      <c r="D2" s="103"/>
      <c r="E2" s="103"/>
      <c r="F2" s="103"/>
    </row>
    <row r="3" spans="1:6" s="80" customFormat="1" ht="25.5" customHeight="1" thickBot="1" x14ac:dyDescent="0.4">
      <c r="A3" s="102"/>
      <c r="B3" s="102"/>
      <c r="C3" s="102"/>
      <c r="D3" s="104"/>
      <c r="E3" s="104"/>
      <c r="F3" s="104"/>
    </row>
    <row r="4" spans="1:6" s="80" customFormat="1" ht="18.75" thickBot="1" x14ac:dyDescent="0.4">
      <c r="A4" s="81" t="s">
        <v>193</v>
      </c>
      <c r="B4" s="81" t="s">
        <v>194</v>
      </c>
      <c r="C4" s="81" t="s">
        <v>195</v>
      </c>
      <c r="D4" s="81" t="s">
        <v>196</v>
      </c>
      <c r="E4" s="81" t="s">
        <v>34</v>
      </c>
      <c r="F4" s="81" t="s">
        <v>197</v>
      </c>
    </row>
    <row r="5" spans="1:6" s="84" customFormat="1" ht="25.5" customHeight="1" thickTop="1" thickBot="1" x14ac:dyDescent="0.4">
      <c r="A5" s="82" t="s">
        <v>198</v>
      </c>
      <c r="B5" s="83">
        <v>43101</v>
      </c>
      <c r="C5" s="83" t="s">
        <v>199</v>
      </c>
      <c r="D5" s="83"/>
      <c r="E5" s="82" t="s">
        <v>200</v>
      </c>
      <c r="F5" s="82" t="s">
        <v>201</v>
      </c>
    </row>
    <row r="6" spans="1:6" s="84" customFormat="1" ht="72" customHeight="1" thickBot="1" x14ac:dyDescent="0.4">
      <c r="A6" s="85" t="s">
        <v>202</v>
      </c>
      <c r="B6" s="86">
        <v>44951</v>
      </c>
      <c r="C6" s="86" t="s">
        <v>203</v>
      </c>
      <c r="D6" s="86"/>
      <c r="E6" s="87" t="s">
        <v>204</v>
      </c>
      <c r="F6" s="85" t="s">
        <v>205</v>
      </c>
    </row>
    <row r="7" spans="1:6" s="84" customFormat="1" ht="33.75" customHeight="1" thickBot="1" x14ac:dyDescent="0.4">
      <c r="A7" s="82" t="s">
        <v>202</v>
      </c>
      <c r="B7" s="83">
        <v>44960</v>
      </c>
      <c r="C7" s="83" t="s">
        <v>206</v>
      </c>
      <c r="D7" s="83" t="s">
        <v>207</v>
      </c>
      <c r="E7" s="82" t="s">
        <v>208</v>
      </c>
      <c r="F7" s="82" t="s">
        <v>209</v>
      </c>
    </row>
    <row r="8" spans="1:6" s="80" customFormat="1" ht="18" x14ac:dyDescent="0.35"/>
    <row r="9" spans="1:6" s="80" customFormat="1" ht="18" x14ac:dyDescent="0.35">
      <c r="A9" s="88" t="s">
        <v>210</v>
      </c>
    </row>
    <row r="10" spans="1:6" s="80" customFormat="1" ht="18" x14ac:dyDescent="0.35">
      <c r="A10" s="89" t="s">
        <v>211</v>
      </c>
    </row>
    <row r="11" spans="1:6" s="80" customFormat="1" ht="18" x14ac:dyDescent="0.35">
      <c r="A11" s="89" t="s">
        <v>212</v>
      </c>
    </row>
    <row r="12" spans="1:6" s="80" customFormat="1" ht="18" x14ac:dyDescent="0.35">
      <c r="A12" s="89" t="s">
        <v>213</v>
      </c>
    </row>
    <row r="13" spans="1:6" s="80" customFormat="1" ht="18" x14ac:dyDescent="0.35">
      <c r="A13" s="89" t="s">
        <v>214</v>
      </c>
    </row>
    <row r="14" spans="1:6" s="80" customFormat="1" ht="18" x14ac:dyDescent="0.35">
      <c r="A14" s="89" t="s">
        <v>215</v>
      </c>
    </row>
    <row r="15" spans="1:6" s="80" customFormat="1" ht="18" x14ac:dyDescent="0.35">
      <c r="A15" s="89" t="s">
        <v>216</v>
      </c>
    </row>
  </sheetData>
  <mergeCells count="2">
    <mergeCell ref="A1:C3"/>
    <mergeCell ref="D1:F3"/>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CBA5B6-61B2-45C9-90EA-D12CC7535ACC}">
  <dimension ref="A1:K39"/>
  <sheetViews>
    <sheetView topLeftCell="A21" workbookViewId="0">
      <selection activeCell="G22" sqref="G22:J22"/>
    </sheetView>
  </sheetViews>
  <sheetFormatPr baseColWidth="10" defaultRowHeight="15" x14ac:dyDescent="0.25"/>
  <cols>
    <col min="1" max="1" width="2.42578125" customWidth="1"/>
    <col min="2" max="2" width="14.5703125" customWidth="1"/>
    <col min="3" max="3" width="13.85546875" customWidth="1"/>
    <col min="4" max="4" width="0.5703125" customWidth="1"/>
    <col min="6" max="6" width="16" customWidth="1"/>
    <col min="7" max="7" width="11.42578125" customWidth="1"/>
    <col min="8" max="8" width="29.42578125" customWidth="1"/>
    <col min="9" max="9" width="0.28515625" customWidth="1"/>
    <col min="10" max="10" width="28.85546875" customWidth="1"/>
  </cols>
  <sheetData>
    <row r="1" spans="1:11" s="12" customFormat="1" ht="27" customHeight="1" x14ac:dyDescent="0.25">
      <c r="A1" s="105"/>
      <c r="B1" s="106"/>
      <c r="C1" s="106"/>
      <c r="D1" s="107"/>
      <c r="E1" s="114" t="s">
        <v>11</v>
      </c>
      <c r="F1" s="115"/>
      <c r="G1" s="115"/>
      <c r="H1" s="115"/>
      <c r="I1" s="115"/>
      <c r="J1" s="115"/>
    </row>
    <row r="2" spans="1:11" s="12" customFormat="1" ht="27" customHeight="1" x14ac:dyDescent="0.25">
      <c r="A2" s="108"/>
      <c r="B2" s="109"/>
      <c r="C2" s="109"/>
      <c r="D2" s="110"/>
      <c r="E2" s="114"/>
      <c r="F2" s="115"/>
      <c r="G2" s="115"/>
      <c r="H2" s="115"/>
      <c r="I2" s="115"/>
      <c r="J2" s="115"/>
    </row>
    <row r="3" spans="1:11" s="12" customFormat="1" ht="27" customHeight="1" thickBot="1" x14ac:dyDescent="0.3">
      <c r="A3" s="111"/>
      <c r="B3" s="112"/>
      <c r="C3" s="112"/>
      <c r="D3" s="113"/>
      <c r="E3" s="116"/>
      <c r="F3" s="117"/>
      <c r="G3" s="117"/>
      <c r="H3" s="117"/>
      <c r="I3" s="117"/>
      <c r="J3" s="117"/>
    </row>
    <row r="4" spans="1:11" s="12" customFormat="1" ht="24" customHeight="1" thickBot="1" x14ac:dyDescent="0.3">
      <c r="A4" s="118" t="s">
        <v>129</v>
      </c>
      <c r="B4" s="118"/>
      <c r="C4" s="118"/>
      <c r="D4" s="118"/>
      <c r="E4" s="118"/>
      <c r="F4" s="118"/>
      <c r="G4" s="118"/>
      <c r="H4" s="118"/>
      <c r="I4" s="118"/>
      <c r="J4" s="118"/>
    </row>
    <row r="5" spans="1:11" s="12" customFormat="1" ht="6.75" customHeight="1" x14ac:dyDescent="0.25">
      <c r="A5" s="13"/>
      <c r="B5" s="13"/>
      <c r="C5" s="13"/>
      <c r="D5" s="13"/>
      <c r="E5" s="13"/>
      <c r="F5" s="13"/>
      <c r="G5" s="13"/>
      <c r="H5" s="13"/>
      <c r="I5" s="13"/>
      <c r="J5" s="13"/>
    </row>
    <row r="6" spans="1:11" s="12" customFormat="1" ht="16.5" x14ac:dyDescent="0.25">
      <c r="A6" s="13"/>
      <c r="B6" s="124" t="s">
        <v>12</v>
      </c>
      <c r="C6" s="125"/>
      <c r="D6" s="14"/>
      <c r="E6" s="152" t="s">
        <v>13</v>
      </c>
      <c r="F6" s="153"/>
      <c r="G6" s="14"/>
      <c r="H6" s="15" t="s">
        <v>14</v>
      </c>
      <c r="I6" s="16"/>
      <c r="J6" s="17">
        <v>45433</v>
      </c>
    </row>
    <row r="7" spans="1:11" s="12" customFormat="1" ht="16.5" x14ac:dyDescent="0.25">
      <c r="A7" s="13"/>
      <c r="B7" s="124" t="s">
        <v>15</v>
      </c>
      <c r="C7" s="125"/>
      <c r="D7" s="14"/>
      <c r="E7" s="152" t="s">
        <v>16</v>
      </c>
      <c r="F7" s="153"/>
      <c r="G7" s="14"/>
      <c r="H7" s="15" t="s">
        <v>17</v>
      </c>
      <c r="I7" s="16"/>
      <c r="J7" s="17" t="s">
        <v>128</v>
      </c>
    </row>
    <row r="8" spans="1:11" s="12" customFormat="1" ht="16.5" x14ac:dyDescent="0.25">
      <c r="A8" s="13"/>
      <c r="B8" s="124" t="s">
        <v>18</v>
      </c>
      <c r="C8" s="125"/>
      <c r="D8" s="14"/>
      <c r="E8" s="152" t="s">
        <v>19</v>
      </c>
      <c r="F8" s="153"/>
      <c r="G8" s="14"/>
      <c r="H8" s="15" t="s">
        <v>20</v>
      </c>
      <c r="I8" s="16"/>
      <c r="J8" s="18">
        <v>10</v>
      </c>
    </row>
    <row r="9" spans="1:11" s="12" customFormat="1" ht="16.5" x14ac:dyDescent="0.25">
      <c r="A9" s="13"/>
      <c r="C9" s="16"/>
      <c r="D9" s="19"/>
      <c r="E9" s="20"/>
      <c r="F9" s="19"/>
      <c r="G9" s="19"/>
      <c r="H9" s="19"/>
      <c r="I9" s="19"/>
    </row>
    <row r="10" spans="1:11" s="12" customFormat="1" ht="16.5" x14ac:dyDescent="0.25">
      <c r="A10" s="13"/>
      <c r="B10" s="154" t="s">
        <v>21</v>
      </c>
      <c r="C10" s="154"/>
      <c r="D10" s="154"/>
      <c r="E10" s="154"/>
      <c r="F10" s="154"/>
      <c r="G10" s="154"/>
      <c r="H10" s="154"/>
      <c r="I10" s="154"/>
      <c r="J10" s="154"/>
    </row>
    <row r="11" spans="1:11" s="12" customFormat="1" ht="24" customHeight="1" x14ac:dyDescent="0.25">
      <c r="A11" s="13"/>
      <c r="B11" s="119" t="str">
        <f>+CONCATENATE("El propósito de este documento es definir los aspectos puntuales sobre el proceso de prueba que se le realizará al proyecto ",E7," tales como, el alcance, los documentos entregados por el cliente, las necesidades de hardware, software y de contextualización.  Para tener mayor información sobre aspectos generales del proceso de pruebas en ",E6,", remitirse al Plan General de Pruebas")</f>
        <v>El propósito de este documento es definir los aspectos puntuales sobre el proceso de prueba que se le realizará al proyecto ERP  Mvp Odoo tales como, el alcance, los documentos entregados por el cliente, las necesidades de hardware, software y de contextualización.  Para tener mayor información sobre aspectos generales del proceso de pruebas en Area People Qvision, remitirse al Plan General de Pruebas</v>
      </c>
      <c r="C11" s="119"/>
      <c r="D11" s="119"/>
      <c r="E11" s="119"/>
      <c r="F11" s="119"/>
      <c r="G11" s="119"/>
      <c r="H11" s="119"/>
      <c r="I11" s="119"/>
      <c r="J11" s="119"/>
    </row>
    <row r="12" spans="1:11" s="12" customFormat="1" ht="24" customHeight="1" x14ac:dyDescent="0.25">
      <c r="A12" s="13"/>
      <c r="B12" s="119"/>
      <c r="C12" s="119"/>
      <c r="D12" s="119"/>
      <c r="E12" s="119"/>
      <c r="F12" s="119"/>
      <c r="G12" s="119"/>
      <c r="H12" s="119"/>
      <c r="I12" s="119"/>
      <c r="J12" s="119"/>
    </row>
    <row r="13" spans="1:11" s="12" customFormat="1" ht="8.25" customHeight="1" x14ac:dyDescent="0.25">
      <c r="A13" s="13"/>
      <c r="C13" s="20"/>
      <c r="D13" s="21"/>
      <c r="E13" s="21"/>
      <c r="F13" s="21"/>
      <c r="G13" s="21"/>
      <c r="H13" s="21"/>
      <c r="I13" s="21"/>
    </row>
    <row r="14" spans="1:11" s="12" customFormat="1" ht="16.5" x14ac:dyDescent="0.25">
      <c r="A14" s="13"/>
      <c r="B14" s="154" t="s">
        <v>22</v>
      </c>
      <c r="C14" s="154"/>
      <c r="D14" s="154"/>
      <c r="E14" s="154"/>
      <c r="F14" s="154"/>
      <c r="G14" s="154"/>
      <c r="H14" s="154"/>
      <c r="I14" s="154"/>
      <c r="J14" s="154"/>
    </row>
    <row r="15" spans="1:11" s="12" customFormat="1" ht="16.5" x14ac:dyDescent="0.25">
      <c r="A15" s="13"/>
      <c r="B15" s="124" t="s">
        <v>23</v>
      </c>
      <c r="C15" s="125"/>
      <c r="E15" s="126" t="s">
        <v>24</v>
      </c>
      <c r="F15" s="127"/>
      <c r="G15" s="21"/>
      <c r="H15" s="22" t="s">
        <v>25</v>
      </c>
      <c r="I15" s="21"/>
      <c r="J15" s="23" t="s">
        <v>130</v>
      </c>
      <c r="K15" s="16"/>
    </row>
    <row r="16" spans="1:11" s="12" customFormat="1" ht="16.5" x14ac:dyDescent="0.25">
      <c r="A16" s="13"/>
      <c r="B16" s="124" t="s">
        <v>26</v>
      </c>
      <c r="C16" s="125"/>
      <c r="E16" s="126" t="s">
        <v>27</v>
      </c>
      <c r="F16" s="127"/>
      <c r="G16" s="21"/>
      <c r="H16" s="22" t="s">
        <v>28</v>
      </c>
      <c r="I16" s="21"/>
      <c r="J16" s="23" t="s">
        <v>52</v>
      </c>
      <c r="K16" s="16"/>
    </row>
    <row r="17" spans="1:10" s="12" customFormat="1" ht="16.5" x14ac:dyDescent="0.25">
      <c r="A17" s="13"/>
      <c r="C17" s="20"/>
      <c r="D17" s="21"/>
      <c r="E17" s="21"/>
      <c r="F17" s="21"/>
      <c r="G17" s="21"/>
      <c r="H17" s="21"/>
      <c r="I17" s="21"/>
    </row>
    <row r="18" spans="1:10" s="12" customFormat="1" ht="16.5" x14ac:dyDescent="0.25">
      <c r="A18" s="13"/>
      <c r="B18" s="128" t="s">
        <v>29</v>
      </c>
      <c r="C18" s="128"/>
      <c r="D18" s="128"/>
      <c r="E18" s="128"/>
      <c r="F18" s="128"/>
      <c r="G18" s="128"/>
      <c r="H18" s="128"/>
      <c r="I18" s="128"/>
      <c r="J18" s="128"/>
    </row>
    <row r="19" spans="1:10" s="12" customFormat="1" ht="16.5" x14ac:dyDescent="0.25">
      <c r="A19" s="13"/>
      <c r="B19" s="24" t="s">
        <v>54</v>
      </c>
      <c r="C19" s="129"/>
      <c r="D19" s="130"/>
      <c r="E19" s="130"/>
      <c r="F19" s="131"/>
      <c r="G19" s="128" t="s">
        <v>30</v>
      </c>
      <c r="H19" s="128"/>
      <c r="I19" s="128"/>
      <c r="J19" s="128"/>
    </row>
    <row r="20" spans="1:10" s="12" customFormat="1" ht="293.25" customHeight="1" x14ac:dyDescent="0.25">
      <c r="A20" s="13"/>
      <c r="B20" s="121">
        <v>1</v>
      </c>
      <c r="C20" s="122"/>
      <c r="D20" s="122"/>
      <c r="E20" s="122"/>
      <c r="F20" s="123"/>
      <c r="G20" s="119" t="s">
        <v>285</v>
      </c>
      <c r="H20" s="120"/>
      <c r="I20" s="120"/>
      <c r="J20" s="120"/>
    </row>
    <row r="21" spans="1:10" s="12" customFormat="1" ht="273" customHeight="1" x14ac:dyDescent="0.25">
      <c r="A21" s="13"/>
      <c r="B21" s="121">
        <v>2</v>
      </c>
      <c r="C21" s="122"/>
      <c r="D21" s="122"/>
      <c r="E21" s="122"/>
      <c r="F21" s="123"/>
      <c r="G21" s="119" t="s">
        <v>286</v>
      </c>
      <c r="H21" s="120"/>
      <c r="I21" s="120"/>
      <c r="J21" s="120"/>
    </row>
    <row r="22" spans="1:10" s="12" customFormat="1" ht="204.75" customHeight="1" x14ac:dyDescent="0.25">
      <c r="A22" s="13"/>
      <c r="B22" s="121">
        <v>3</v>
      </c>
      <c r="C22" s="122"/>
      <c r="D22" s="122"/>
      <c r="E22" s="122"/>
      <c r="F22" s="123"/>
      <c r="G22" s="119" t="s">
        <v>287</v>
      </c>
      <c r="H22" s="120"/>
      <c r="I22" s="120"/>
      <c r="J22" s="120"/>
    </row>
    <row r="23" spans="1:10" s="12" customFormat="1" ht="93.75" customHeight="1" x14ac:dyDescent="0.25">
      <c r="A23" s="13"/>
      <c r="B23" s="121">
        <v>4</v>
      </c>
      <c r="C23" s="122"/>
      <c r="D23" s="122"/>
      <c r="E23" s="122"/>
      <c r="F23" s="123"/>
      <c r="G23" s="119" t="s">
        <v>288</v>
      </c>
      <c r="H23" s="120"/>
      <c r="I23" s="120"/>
      <c r="J23" s="120"/>
    </row>
    <row r="24" spans="1:10" s="12" customFormat="1" ht="16.5" x14ac:dyDescent="0.25">
      <c r="A24" s="13"/>
      <c r="B24" s="151" t="s">
        <v>31</v>
      </c>
      <c r="C24" s="151"/>
      <c r="D24" s="151"/>
      <c r="E24" s="151"/>
      <c r="F24" s="151"/>
      <c r="G24" s="151"/>
      <c r="H24" s="151"/>
      <c r="I24" s="151"/>
      <c r="J24" s="151"/>
    </row>
    <row r="25" spans="1:10" s="12" customFormat="1" ht="46.5" customHeight="1" x14ac:dyDescent="0.25">
      <c r="A25" s="13"/>
      <c r="B25" s="119" t="s">
        <v>32</v>
      </c>
      <c r="C25" s="119"/>
      <c r="D25" s="119"/>
      <c r="E25" s="119"/>
      <c r="F25" s="119"/>
      <c r="G25" s="119"/>
      <c r="H25" s="119"/>
      <c r="I25" s="119"/>
      <c r="J25" s="119"/>
    </row>
    <row r="26" spans="1:10" s="12" customFormat="1" ht="46.5" customHeight="1" x14ac:dyDescent="0.25">
      <c r="A26" s="13"/>
      <c r="B26" s="119"/>
      <c r="C26" s="119"/>
      <c r="D26" s="119"/>
      <c r="E26" s="119"/>
      <c r="F26" s="119"/>
      <c r="G26" s="119"/>
      <c r="H26" s="119"/>
      <c r="I26" s="119"/>
      <c r="J26" s="119"/>
    </row>
    <row r="27" spans="1:10" s="12" customFormat="1" ht="14.25" x14ac:dyDescent="0.25">
      <c r="A27" s="13"/>
      <c r="B27" s="132" t="s">
        <v>33</v>
      </c>
      <c r="C27" s="133"/>
      <c r="D27" s="133"/>
      <c r="E27" s="133"/>
      <c r="F27" s="133"/>
      <c r="G27" s="133"/>
      <c r="H27" s="133"/>
      <c r="I27" s="133"/>
      <c r="J27" s="134"/>
    </row>
    <row r="28" spans="1:10" s="12" customFormat="1" ht="16.5" x14ac:dyDescent="0.25">
      <c r="A28" s="13"/>
      <c r="B28" s="129" t="s">
        <v>34</v>
      </c>
      <c r="C28" s="131"/>
      <c r="D28" s="129" t="s">
        <v>35</v>
      </c>
      <c r="E28" s="131"/>
      <c r="F28" s="129" t="s">
        <v>36</v>
      </c>
      <c r="G28" s="131"/>
      <c r="H28" s="24" t="s">
        <v>37</v>
      </c>
      <c r="I28" s="129" t="s">
        <v>38</v>
      </c>
      <c r="J28" s="131"/>
    </row>
    <row r="29" spans="1:10" s="12" customFormat="1" ht="66" customHeight="1" x14ac:dyDescent="0.25">
      <c r="A29" s="13"/>
      <c r="B29" s="138" t="s">
        <v>39</v>
      </c>
      <c r="C29" s="139"/>
      <c r="D29" s="140">
        <v>5</v>
      </c>
      <c r="E29" s="141"/>
      <c r="F29" s="140">
        <v>5</v>
      </c>
      <c r="G29" s="141"/>
      <c r="H29" s="25">
        <f>+D29*F29</f>
        <v>25</v>
      </c>
      <c r="I29" s="142" t="s">
        <v>40</v>
      </c>
      <c r="J29" s="150"/>
    </row>
    <row r="30" spans="1:10" s="12" customFormat="1" ht="69.75" customHeight="1" x14ac:dyDescent="0.25">
      <c r="A30" s="13"/>
      <c r="B30" s="138" t="s">
        <v>41</v>
      </c>
      <c r="C30" s="139"/>
      <c r="D30" s="140">
        <v>3</v>
      </c>
      <c r="E30" s="141"/>
      <c r="F30" s="140">
        <v>3</v>
      </c>
      <c r="G30" s="141"/>
      <c r="H30" s="25">
        <f>+D30*F30</f>
        <v>9</v>
      </c>
      <c r="I30" s="142" t="s">
        <v>42</v>
      </c>
      <c r="J30" s="142"/>
    </row>
    <row r="31" spans="1:10" s="12" customFormat="1" ht="48.75" customHeight="1" x14ac:dyDescent="0.25">
      <c r="A31" s="13"/>
      <c r="B31" s="138" t="s">
        <v>43</v>
      </c>
      <c r="C31" s="139"/>
      <c r="D31" s="140">
        <v>1</v>
      </c>
      <c r="E31" s="141"/>
      <c r="F31" s="140">
        <v>1</v>
      </c>
      <c r="G31" s="141"/>
      <c r="H31" s="25">
        <f>+D31*F31</f>
        <v>1</v>
      </c>
      <c r="I31" s="142" t="s">
        <v>44</v>
      </c>
      <c r="J31" s="142"/>
    </row>
    <row r="32" spans="1:10" s="12" customFormat="1" ht="6" customHeight="1" x14ac:dyDescent="0.25">
      <c r="A32" s="13"/>
      <c r="B32" s="143" t="s">
        <v>45</v>
      </c>
      <c r="C32" s="144"/>
      <c r="D32" s="144"/>
      <c r="E32" s="144"/>
      <c r="F32" s="144"/>
      <c r="G32" s="144"/>
      <c r="H32" s="144"/>
      <c r="I32" s="144"/>
      <c r="J32" s="145"/>
    </row>
    <row r="33" spans="1:10" s="12" customFormat="1" ht="72" customHeight="1" x14ac:dyDescent="0.25">
      <c r="A33" s="13"/>
      <c r="B33" s="135" t="s">
        <v>46</v>
      </c>
      <c r="C33" s="136"/>
      <c r="D33" s="146" t="s">
        <v>47</v>
      </c>
      <c r="E33" s="146"/>
      <c r="F33" s="146"/>
      <c r="G33" s="146"/>
      <c r="H33" s="146"/>
      <c r="I33" s="146"/>
      <c r="J33" s="146"/>
    </row>
    <row r="34" spans="1:10" s="12" customFormat="1" ht="46.5" customHeight="1" x14ac:dyDescent="0.25">
      <c r="A34" s="13"/>
      <c r="B34" s="135" t="s">
        <v>48</v>
      </c>
      <c r="C34" s="136"/>
      <c r="D34" s="146" t="s">
        <v>49</v>
      </c>
      <c r="E34" s="146"/>
      <c r="F34" s="146"/>
      <c r="G34" s="146"/>
      <c r="H34" s="146"/>
      <c r="I34" s="146"/>
      <c r="J34" s="146"/>
    </row>
    <row r="35" spans="1:10" s="12" customFormat="1" ht="40.5" customHeight="1" x14ac:dyDescent="0.25">
      <c r="A35" s="13"/>
      <c r="B35" s="135" t="s">
        <v>50</v>
      </c>
      <c r="C35" s="136"/>
      <c r="D35" s="147"/>
      <c r="E35" s="148"/>
      <c r="F35" s="149" t="s">
        <v>53</v>
      </c>
      <c r="G35" s="149"/>
      <c r="H35" s="149"/>
      <c r="I35" s="149"/>
      <c r="J35" s="149"/>
    </row>
    <row r="36" spans="1:10" s="12" customFormat="1" ht="28.5" customHeight="1" x14ac:dyDescent="0.25">
      <c r="A36" s="13"/>
      <c r="B36" s="135" t="s">
        <v>51</v>
      </c>
      <c r="C36" s="136"/>
      <c r="D36" s="137"/>
      <c r="E36" s="137"/>
      <c r="F36" s="137"/>
      <c r="G36" s="137"/>
      <c r="H36" s="137"/>
      <c r="I36" s="137"/>
      <c r="J36" s="137"/>
    </row>
    <row r="37" spans="1:10" s="12" customFormat="1" ht="7.5" customHeight="1" x14ac:dyDescent="0.25">
      <c r="A37" s="13"/>
      <c r="B37" s="26"/>
      <c r="C37" s="27"/>
      <c r="D37" s="27"/>
      <c r="E37" s="27"/>
      <c r="F37" s="27"/>
      <c r="G37" s="27"/>
      <c r="H37" s="27"/>
      <c r="I37" s="27"/>
      <c r="J37" s="28"/>
    </row>
    <row r="38" spans="1:10" s="12" customFormat="1" ht="14.25" x14ac:dyDescent="0.25"/>
    <row r="39" spans="1:10" s="12" customFormat="1" ht="16.5" x14ac:dyDescent="0.25">
      <c r="B39" s="20"/>
      <c r="C39" s="20"/>
      <c r="D39" s="20"/>
      <c r="E39" s="20"/>
      <c r="F39" s="20"/>
      <c r="G39" s="20"/>
      <c r="H39" s="20"/>
      <c r="I39" s="20"/>
    </row>
  </sheetData>
  <mergeCells count="56">
    <mergeCell ref="B24:J24"/>
    <mergeCell ref="B25:J26"/>
    <mergeCell ref="E7:F7"/>
    <mergeCell ref="E6:F6"/>
    <mergeCell ref="B7:C7"/>
    <mergeCell ref="B6:C6"/>
    <mergeCell ref="B20:F20"/>
    <mergeCell ref="B8:C8"/>
    <mergeCell ref="E8:F8"/>
    <mergeCell ref="B10:J10"/>
    <mergeCell ref="B11:J12"/>
    <mergeCell ref="B14:J14"/>
    <mergeCell ref="B15:C15"/>
    <mergeCell ref="E15:F15"/>
    <mergeCell ref="B23:F23"/>
    <mergeCell ref="G23:J23"/>
    <mergeCell ref="B29:C29"/>
    <mergeCell ref="D29:E29"/>
    <mergeCell ref="F29:G29"/>
    <mergeCell ref="I29:J29"/>
    <mergeCell ref="B30:C30"/>
    <mergeCell ref="D30:E30"/>
    <mergeCell ref="F30:G30"/>
    <mergeCell ref="I30:J30"/>
    <mergeCell ref="B36:C36"/>
    <mergeCell ref="D36:J36"/>
    <mergeCell ref="B31:C31"/>
    <mergeCell ref="D31:E31"/>
    <mergeCell ref="F31:G31"/>
    <mergeCell ref="I31:J31"/>
    <mergeCell ref="B32:J32"/>
    <mergeCell ref="B33:C33"/>
    <mergeCell ref="D33:J33"/>
    <mergeCell ref="B34:C34"/>
    <mergeCell ref="D34:J34"/>
    <mergeCell ref="B35:C35"/>
    <mergeCell ref="D35:E35"/>
    <mergeCell ref="F35:J35"/>
    <mergeCell ref="B27:J27"/>
    <mergeCell ref="B28:C28"/>
    <mergeCell ref="D28:E28"/>
    <mergeCell ref="F28:G28"/>
    <mergeCell ref="I28:J28"/>
    <mergeCell ref="A1:D3"/>
    <mergeCell ref="E1:J3"/>
    <mergeCell ref="A4:J4"/>
    <mergeCell ref="G21:J21"/>
    <mergeCell ref="G22:J22"/>
    <mergeCell ref="B22:F22"/>
    <mergeCell ref="B16:C16"/>
    <mergeCell ref="E16:F16"/>
    <mergeCell ref="B18:J18"/>
    <mergeCell ref="C19:F19"/>
    <mergeCell ref="G19:J19"/>
    <mergeCell ref="G20:J20"/>
    <mergeCell ref="B21:F21"/>
  </mergeCells>
  <conditionalFormatting sqref="H29:H31">
    <cfRule type="cellIs" dxfId="4" priority="1" operator="between">
      <formula>21</formula>
      <formula>25</formula>
    </cfRule>
    <cfRule type="cellIs" dxfId="3" priority="2" operator="between">
      <formula>16</formula>
      <formula>20</formula>
    </cfRule>
    <cfRule type="cellIs" dxfId="2" priority="3" operator="between">
      <formula>11</formula>
      <formula>15</formula>
    </cfRule>
    <cfRule type="cellIs" dxfId="1" priority="4" operator="between">
      <formula>6</formula>
      <formula>10</formula>
    </cfRule>
    <cfRule type="cellIs" dxfId="0" priority="5" operator="between">
      <formula>1</formula>
      <formula>5</formula>
    </cfRule>
  </conditionalFormatting>
  <dataValidations count="1">
    <dataValidation type="list" allowBlank="1" showInputMessage="1" showErrorMessage="1" sqref="D35:E35" xr:uid="{7FC41C16-FF3F-41E9-9165-E15C9C7384EB}">
      <formula1>"Si,No"</formula1>
    </dataValidation>
  </dataValidations>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908DDF-B210-42E7-AD8D-BB75556186FA}">
  <dimension ref="A1:I38"/>
  <sheetViews>
    <sheetView tabSelected="1" topLeftCell="A30" workbookViewId="0">
      <selection activeCell="D22" sqref="D22"/>
    </sheetView>
  </sheetViews>
  <sheetFormatPr baseColWidth="10" defaultRowHeight="15" x14ac:dyDescent="0.25"/>
  <cols>
    <col min="1" max="1" width="26" customWidth="1"/>
    <col min="3" max="3" width="74" customWidth="1"/>
    <col min="4" max="4" width="23" customWidth="1"/>
    <col min="5" max="5" width="48.42578125" customWidth="1"/>
    <col min="6" max="6" width="49.42578125" customWidth="1"/>
    <col min="7" max="7" width="18.7109375" bestFit="1" customWidth="1"/>
    <col min="8" max="8" width="22.140625" customWidth="1"/>
    <col min="9" max="9" width="23.140625" customWidth="1"/>
  </cols>
  <sheetData>
    <row r="1" spans="1:9" ht="15" customHeight="1" x14ac:dyDescent="0.25">
      <c r="A1" s="157"/>
      <c r="B1" s="156" t="s">
        <v>0</v>
      </c>
      <c r="C1" s="156"/>
      <c r="D1" s="156"/>
      <c r="E1" s="156"/>
      <c r="F1" s="156"/>
      <c r="G1" s="156"/>
      <c r="H1" s="156"/>
      <c r="I1" s="156"/>
    </row>
    <row r="2" spans="1:9" ht="15" customHeight="1" x14ac:dyDescent="0.25">
      <c r="A2" s="157"/>
      <c r="B2" s="156"/>
      <c r="C2" s="156"/>
      <c r="D2" s="156"/>
      <c r="E2" s="156"/>
      <c r="F2" s="156"/>
      <c r="G2" s="156"/>
      <c r="H2" s="156"/>
      <c r="I2" s="156"/>
    </row>
    <row r="3" spans="1:9" ht="15" customHeight="1" x14ac:dyDescent="0.25">
      <c r="A3" s="157"/>
      <c r="B3" s="156"/>
      <c r="C3" s="156"/>
      <c r="D3" s="156"/>
      <c r="E3" s="156"/>
      <c r="F3" s="156"/>
      <c r="G3" s="156"/>
      <c r="H3" s="156"/>
      <c r="I3" s="156"/>
    </row>
    <row r="4" spans="1:9" ht="15" customHeight="1" x14ac:dyDescent="0.25">
      <c r="A4" s="157"/>
      <c r="B4" s="156"/>
      <c r="C4" s="156"/>
      <c r="D4" s="156"/>
      <c r="E4" s="156"/>
      <c r="F4" s="156"/>
      <c r="G4" s="156"/>
      <c r="H4" s="156"/>
      <c r="I4" s="156"/>
    </row>
    <row r="5" spans="1:9" ht="15.75" customHeight="1" x14ac:dyDescent="0.25">
      <c r="A5" s="157"/>
      <c r="B5" s="156"/>
      <c r="C5" s="156"/>
      <c r="D5" s="156"/>
      <c r="E5" s="156"/>
      <c r="F5" s="156"/>
      <c r="G5" s="156"/>
      <c r="H5" s="156"/>
      <c r="I5" s="156"/>
    </row>
    <row r="6" spans="1:9" ht="15.75" thickBot="1" x14ac:dyDescent="0.3">
      <c r="A6" s="157"/>
    </row>
    <row r="7" spans="1:9" ht="20.25" thickBot="1" x14ac:dyDescent="0.3">
      <c r="A7" s="157"/>
      <c r="B7" s="118" t="s">
        <v>10</v>
      </c>
      <c r="C7" s="118"/>
      <c r="D7" s="118"/>
      <c r="E7" s="118"/>
      <c r="F7" s="118"/>
      <c r="G7" s="118"/>
      <c r="H7" s="118"/>
      <c r="I7" s="118"/>
    </row>
    <row r="8" spans="1:9" ht="12" customHeight="1" x14ac:dyDescent="0.25">
      <c r="A8" s="155"/>
      <c r="B8" s="155"/>
      <c r="C8" s="155"/>
      <c r="D8" s="155"/>
      <c r="E8" s="155"/>
      <c r="F8" s="155"/>
      <c r="G8" s="155"/>
      <c r="H8" s="155"/>
      <c r="I8" s="155"/>
    </row>
    <row r="9" spans="1:9" ht="33" x14ac:dyDescent="0.25">
      <c r="A9" s="1" t="s">
        <v>54</v>
      </c>
      <c r="B9" s="1" t="s">
        <v>1</v>
      </c>
      <c r="C9" s="1" t="s">
        <v>2</v>
      </c>
      <c r="D9" s="1" t="s">
        <v>3</v>
      </c>
      <c r="E9" s="1" t="s">
        <v>4</v>
      </c>
      <c r="F9" s="1" t="s">
        <v>5</v>
      </c>
      <c r="G9" s="1" t="s">
        <v>6</v>
      </c>
      <c r="H9" s="1" t="s">
        <v>7</v>
      </c>
      <c r="I9" s="1" t="s">
        <v>8</v>
      </c>
    </row>
    <row r="10" spans="1:9" ht="349.5" customHeight="1" x14ac:dyDescent="0.25">
      <c r="A10" s="2">
        <v>1</v>
      </c>
      <c r="B10" s="2" t="s">
        <v>55</v>
      </c>
      <c r="C10" s="2" t="s">
        <v>247</v>
      </c>
      <c r="D10" s="3" t="s">
        <v>248</v>
      </c>
      <c r="E10" s="4" t="s">
        <v>131</v>
      </c>
      <c r="F10" s="5" t="s">
        <v>250</v>
      </c>
      <c r="G10" s="4" t="s">
        <v>249</v>
      </c>
      <c r="H10" s="2" t="s">
        <v>127</v>
      </c>
      <c r="I10" s="6" t="s">
        <v>9</v>
      </c>
    </row>
    <row r="11" spans="1:9" ht="349.5" customHeight="1" x14ac:dyDescent="0.25">
      <c r="A11" s="2"/>
      <c r="B11" s="2" t="s">
        <v>56</v>
      </c>
      <c r="C11" s="2" t="s">
        <v>81</v>
      </c>
      <c r="D11" s="3" t="s">
        <v>80</v>
      </c>
      <c r="E11" s="4" t="s">
        <v>79</v>
      </c>
      <c r="F11" s="5" t="s">
        <v>251</v>
      </c>
      <c r="G11" s="4" t="s">
        <v>252</v>
      </c>
      <c r="H11" s="2" t="s">
        <v>127</v>
      </c>
      <c r="I11" s="6" t="s">
        <v>9</v>
      </c>
    </row>
    <row r="12" spans="1:9" ht="349.5" customHeight="1" x14ac:dyDescent="0.25">
      <c r="A12" s="2"/>
      <c r="B12" s="2" t="s">
        <v>57</v>
      </c>
      <c r="C12" s="2" t="s">
        <v>83</v>
      </c>
      <c r="D12" s="3" t="s">
        <v>82</v>
      </c>
      <c r="E12" s="4" t="s">
        <v>79</v>
      </c>
      <c r="F12" s="5" t="s">
        <v>254</v>
      </c>
      <c r="G12" s="4" t="s">
        <v>253</v>
      </c>
      <c r="H12" s="2" t="s">
        <v>127</v>
      </c>
      <c r="I12" s="6" t="s">
        <v>9</v>
      </c>
    </row>
    <row r="13" spans="1:9" ht="349.5" customHeight="1" x14ac:dyDescent="0.25">
      <c r="A13" s="2"/>
      <c r="B13" s="2" t="s">
        <v>58</v>
      </c>
      <c r="C13" s="2" t="s">
        <v>84</v>
      </c>
      <c r="D13" s="3" t="s">
        <v>85</v>
      </c>
      <c r="E13" s="4" t="s">
        <v>79</v>
      </c>
      <c r="F13" s="5" t="s">
        <v>255</v>
      </c>
      <c r="G13" s="4" t="s">
        <v>256</v>
      </c>
      <c r="H13" s="2" t="s">
        <v>127</v>
      </c>
      <c r="I13" s="6" t="s">
        <v>9</v>
      </c>
    </row>
    <row r="14" spans="1:9" ht="349.5" customHeight="1" x14ac:dyDescent="0.25">
      <c r="A14" s="2"/>
      <c r="B14" s="2" t="s">
        <v>59</v>
      </c>
      <c r="C14" s="2" t="s">
        <v>86</v>
      </c>
      <c r="D14" s="3" t="s">
        <v>87</v>
      </c>
      <c r="E14" s="4" t="s">
        <v>79</v>
      </c>
      <c r="F14" s="5" t="s">
        <v>258</v>
      </c>
      <c r="G14" s="4" t="s">
        <v>257</v>
      </c>
      <c r="H14" s="2" t="s">
        <v>127</v>
      </c>
      <c r="I14" s="6" t="s">
        <v>9</v>
      </c>
    </row>
    <row r="15" spans="1:9" ht="349.5" customHeight="1" x14ac:dyDescent="0.25">
      <c r="A15" s="2"/>
      <c r="B15" s="2" t="s">
        <v>60</v>
      </c>
      <c r="C15" s="2" t="s">
        <v>262</v>
      </c>
      <c r="D15" s="3" t="s">
        <v>259</v>
      </c>
      <c r="E15" s="4" t="s">
        <v>132</v>
      </c>
      <c r="F15" s="5" t="s">
        <v>260</v>
      </c>
      <c r="G15" s="4" t="s">
        <v>261</v>
      </c>
      <c r="H15" s="2" t="s">
        <v>127</v>
      </c>
      <c r="I15" s="6" t="s">
        <v>9</v>
      </c>
    </row>
    <row r="16" spans="1:9" ht="349.5" customHeight="1" x14ac:dyDescent="0.25">
      <c r="A16" s="2"/>
      <c r="B16" s="2" t="s">
        <v>61</v>
      </c>
      <c r="C16" s="2" t="s">
        <v>88</v>
      </c>
      <c r="D16" s="3" t="s">
        <v>89</v>
      </c>
      <c r="E16" s="4" t="s">
        <v>133</v>
      </c>
      <c r="F16" s="5" t="s">
        <v>263</v>
      </c>
      <c r="G16" s="4" t="s">
        <v>93</v>
      </c>
      <c r="H16" s="2" t="s">
        <v>127</v>
      </c>
      <c r="I16" s="6" t="s">
        <v>9</v>
      </c>
    </row>
    <row r="17" spans="1:9" ht="349.5" customHeight="1" x14ac:dyDescent="0.25">
      <c r="A17" s="2"/>
      <c r="B17" s="2" t="s">
        <v>62</v>
      </c>
      <c r="C17" s="2" t="s">
        <v>91</v>
      </c>
      <c r="D17" s="3" t="s">
        <v>92</v>
      </c>
      <c r="E17" s="4" t="s">
        <v>134</v>
      </c>
      <c r="F17" s="5" t="s">
        <v>264</v>
      </c>
      <c r="G17" s="4" t="s">
        <v>94</v>
      </c>
      <c r="H17" s="2" t="s">
        <v>127</v>
      </c>
      <c r="I17" s="6" t="s">
        <v>9</v>
      </c>
    </row>
    <row r="18" spans="1:9" ht="349.5" customHeight="1" x14ac:dyDescent="0.25">
      <c r="A18" s="2"/>
      <c r="B18" s="2" t="s">
        <v>63</v>
      </c>
      <c r="C18" s="2" t="s">
        <v>95</v>
      </c>
      <c r="D18" s="3" t="s">
        <v>96</v>
      </c>
      <c r="E18" s="4" t="s">
        <v>90</v>
      </c>
      <c r="F18" s="5" t="s">
        <v>265</v>
      </c>
      <c r="G18" s="4" t="s">
        <v>97</v>
      </c>
      <c r="H18" s="2" t="s">
        <v>127</v>
      </c>
      <c r="I18" s="6" t="s">
        <v>9</v>
      </c>
    </row>
    <row r="19" spans="1:9" ht="349.5" customHeight="1" x14ac:dyDescent="0.25">
      <c r="A19" s="2"/>
      <c r="B19" s="2" t="s">
        <v>64</v>
      </c>
      <c r="C19" s="2" t="s">
        <v>99</v>
      </c>
      <c r="D19" s="3" t="s">
        <v>98</v>
      </c>
      <c r="E19" s="100" t="s">
        <v>296</v>
      </c>
      <c r="F19" s="5" t="s">
        <v>297</v>
      </c>
      <c r="G19" s="4" t="s">
        <v>100</v>
      </c>
      <c r="H19" s="2" t="s">
        <v>127</v>
      </c>
      <c r="I19" s="6" t="s">
        <v>9</v>
      </c>
    </row>
    <row r="20" spans="1:9" ht="349.5" customHeight="1" x14ac:dyDescent="0.25">
      <c r="A20" s="2"/>
      <c r="B20" s="2" t="s">
        <v>65</v>
      </c>
      <c r="C20" s="2" t="s">
        <v>101</v>
      </c>
      <c r="D20" s="3" t="s">
        <v>295</v>
      </c>
      <c r="E20" s="4" t="s">
        <v>135</v>
      </c>
      <c r="F20" s="5" t="s">
        <v>298</v>
      </c>
      <c r="G20" s="4" t="s">
        <v>102</v>
      </c>
      <c r="H20" s="2" t="s">
        <v>127</v>
      </c>
      <c r="I20" s="6" t="s">
        <v>9</v>
      </c>
    </row>
    <row r="21" spans="1:9" ht="349.5" customHeight="1" x14ac:dyDescent="0.25">
      <c r="A21" s="2">
        <v>2</v>
      </c>
      <c r="B21" s="2" t="s">
        <v>66</v>
      </c>
      <c r="C21" s="29" t="s">
        <v>217</v>
      </c>
      <c r="D21" s="3" t="s">
        <v>218</v>
      </c>
      <c r="E21" s="4" t="s">
        <v>136</v>
      </c>
      <c r="F21" s="5" t="s">
        <v>220</v>
      </c>
      <c r="G21" s="4" t="s">
        <v>219</v>
      </c>
      <c r="H21" s="2" t="s">
        <v>127</v>
      </c>
      <c r="I21" s="6" t="s">
        <v>9</v>
      </c>
    </row>
    <row r="22" spans="1:9" ht="349.5" customHeight="1" x14ac:dyDescent="0.25">
      <c r="A22" s="2"/>
      <c r="B22" s="2" t="s">
        <v>67</v>
      </c>
      <c r="C22" s="2" t="s">
        <v>222</v>
      </c>
      <c r="D22" s="3" t="s">
        <v>223</v>
      </c>
      <c r="E22" s="4" t="s">
        <v>104</v>
      </c>
      <c r="F22" s="5" t="s">
        <v>224</v>
      </c>
      <c r="G22" s="4" t="s">
        <v>221</v>
      </c>
      <c r="H22" s="2" t="s">
        <v>127</v>
      </c>
      <c r="I22" s="6" t="s">
        <v>9</v>
      </c>
    </row>
    <row r="23" spans="1:9" ht="349.5" customHeight="1" x14ac:dyDescent="0.25">
      <c r="A23" s="2"/>
      <c r="B23" s="2" t="s">
        <v>68</v>
      </c>
      <c r="C23" s="2" t="s">
        <v>225</v>
      </c>
      <c r="D23" s="3" t="s">
        <v>226</v>
      </c>
      <c r="E23" s="4" t="s">
        <v>104</v>
      </c>
      <c r="F23" s="5" t="s">
        <v>227</v>
      </c>
      <c r="G23" s="4" t="s">
        <v>228</v>
      </c>
      <c r="H23" s="2" t="s">
        <v>127</v>
      </c>
      <c r="I23" s="6" t="s">
        <v>9</v>
      </c>
    </row>
    <row r="24" spans="1:9" ht="349.5" customHeight="1" x14ac:dyDescent="0.25">
      <c r="A24" s="2"/>
      <c r="B24" s="2" t="s">
        <v>69</v>
      </c>
      <c r="C24" s="2" t="s">
        <v>229</v>
      </c>
      <c r="D24" s="3" t="s">
        <v>103</v>
      </c>
      <c r="E24" s="4" t="s">
        <v>104</v>
      </c>
      <c r="F24" s="5" t="s">
        <v>230</v>
      </c>
      <c r="G24" s="4" t="s">
        <v>231</v>
      </c>
      <c r="H24" s="2" t="s">
        <v>127</v>
      </c>
      <c r="I24" s="6" t="s">
        <v>9</v>
      </c>
    </row>
    <row r="25" spans="1:9" ht="349.5" customHeight="1" x14ac:dyDescent="0.25">
      <c r="A25" s="2"/>
      <c r="B25" s="2" t="s">
        <v>70</v>
      </c>
      <c r="C25" s="30" t="s">
        <v>107</v>
      </c>
      <c r="D25" s="3" t="s">
        <v>304</v>
      </c>
      <c r="E25" s="4" t="s">
        <v>136</v>
      </c>
      <c r="F25" s="5" t="s">
        <v>306</v>
      </c>
      <c r="G25" s="4" t="s">
        <v>305</v>
      </c>
      <c r="H25" s="2" t="s">
        <v>127</v>
      </c>
      <c r="I25" s="6" t="s">
        <v>9</v>
      </c>
    </row>
    <row r="26" spans="1:9" ht="349.5" customHeight="1" x14ac:dyDescent="0.25">
      <c r="A26" s="2"/>
      <c r="B26" s="2" t="s">
        <v>71</v>
      </c>
      <c r="C26" s="30" t="s">
        <v>272</v>
      </c>
      <c r="D26" s="3" t="s">
        <v>273</v>
      </c>
      <c r="E26" s="4" t="s">
        <v>137</v>
      </c>
      <c r="F26" s="5" t="s">
        <v>275</v>
      </c>
      <c r="G26" s="4" t="s">
        <v>274</v>
      </c>
      <c r="H26" s="2" t="s">
        <v>127</v>
      </c>
      <c r="I26" s="6" t="s">
        <v>9</v>
      </c>
    </row>
    <row r="27" spans="1:9" ht="349.5" customHeight="1" x14ac:dyDescent="0.25">
      <c r="A27" s="2"/>
      <c r="B27" s="2" t="s">
        <v>72</v>
      </c>
      <c r="C27" s="29" t="s">
        <v>276</v>
      </c>
      <c r="D27" s="3" t="s">
        <v>277</v>
      </c>
      <c r="E27" s="4" t="s">
        <v>105</v>
      </c>
      <c r="F27" s="5" t="s">
        <v>279</v>
      </c>
      <c r="G27" s="4" t="s">
        <v>278</v>
      </c>
      <c r="H27" s="2" t="s">
        <v>127</v>
      </c>
      <c r="I27" s="6" t="s">
        <v>9</v>
      </c>
    </row>
    <row r="28" spans="1:9" ht="349.5" customHeight="1" x14ac:dyDescent="0.25">
      <c r="A28" s="2"/>
      <c r="B28" s="2" t="s">
        <v>73</v>
      </c>
      <c r="C28" s="2" t="s">
        <v>280</v>
      </c>
      <c r="D28" s="3" t="s">
        <v>281</v>
      </c>
      <c r="E28" s="4" t="s">
        <v>106</v>
      </c>
      <c r="F28" s="5" t="s">
        <v>283</v>
      </c>
      <c r="G28" s="4" t="s">
        <v>282</v>
      </c>
      <c r="H28" s="2" t="s">
        <v>127</v>
      </c>
      <c r="I28" s="6" t="s">
        <v>9</v>
      </c>
    </row>
    <row r="29" spans="1:9" ht="349.5" customHeight="1" x14ac:dyDescent="0.25">
      <c r="A29" s="2">
        <v>3</v>
      </c>
      <c r="B29" s="2" t="s">
        <v>74</v>
      </c>
      <c r="C29" s="2" t="s">
        <v>110</v>
      </c>
      <c r="D29" s="3" t="s">
        <v>111</v>
      </c>
      <c r="E29" s="31" t="s">
        <v>112</v>
      </c>
      <c r="F29" s="5" t="s">
        <v>266</v>
      </c>
      <c r="G29" s="4" t="s">
        <v>113</v>
      </c>
      <c r="H29" s="2" t="s">
        <v>127</v>
      </c>
      <c r="I29" s="6" t="s">
        <v>9</v>
      </c>
    </row>
    <row r="30" spans="1:9" ht="349.5" customHeight="1" x14ac:dyDescent="0.25">
      <c r="A30" s="2"/>
      <c r="B30" s="2" t="s">
        <v>75</v>
      </c>
      <c r="C30" s="2" t="s">
        <v>138</v>
      </c>
      <c r="D30" s="3" t="s">
        <v>267</v>
      </c>
      <c r="E30" s="31" t="s">
        <v>114</v>
      </c>
      <c r="F30" s="5" t="s">
        <v>268</v>
      </c>
      <c r="G30" s="4" t="s">
        <v>115</v>
      </c>
      <c r="H30" s="2" t="s">
        <v>127</v>
      </c>
      <c r="I30" s="6" t="s">
        <v>9</v>
      </c>
    </row>
    <row r="31" spans="1:9" ht="349.5" customHeight="1" x14ac:dyDescent="0.25">
      <c r="A31" s="2"/>
      <c r="B31" s="2" t="s">
        <v>76</v>
      </c>
      <c r="C31" s="33" t="s">
        <v>116</v>
      </c>
      <c r="D31" s="3" t="s">
        <v>139</v>
      </c>
      <c r="E31" s="4" t="s">
        <v>117</v>
      </c>
      <c r="F31" s="5" t="s">
        <v>269</v>
      </c>
      <c r="G31" s="4" t="s">
        <v>118</v>
      </c>
      <c r="H31" s="2" t="s">
        <v>127</v>
      </c>
      <c r="I31" s="6" t="s">
        <v>9</v>
      </c>
    </row>
    <row r="32" spans="1:9" ht="349.5" customHeight="1" x14ac:dyDescent="0.25">
      <c r="A32" s="2"/>
      <c r="B32" s="2" t="s">
        <v>77</v>
      </c>
      <c r="C32" s="2" t="s">
        <v>120</v>
      </c>
      <c r="D32" s="3" t="s">
        <v>122</v>
      </c>
      <c r="E32" s="4" t="s">
        <v>117</v>
      </c>
      <c r="F32" s="5" t="s">
        <v>270</v>
      </c>
      <c r="G32" s="4" t="s">
        <v>123</v>
      </c>
      <c r="H32" s="2" t="s">
        <v>127</v>
      </c>
      <c r="I32" s="6" t="s">
        <v>9</v>
      </c>
    </row>
    <row r="33" spans="1:9" ht="349.5" customHeight="1" x14ac:dyDescent="0.25">
      <c r="A33" s="2"/>
      <c r="B33" s="2" t="s">
        <v>78</v>
      </c>
      <c r="C33" s="2" t="s">
        <v>119</v>
      </c>
      <c r="D33" s="7" t="s">
        <v>140</v>
      </c>
      <c r="E33" s="4" t="s">
        <v>117</v>
      </c>
      <c r="F33" s="8" t="s">
        <v>271</v>
      </c>
      <c r="G33" s="9" t="s">
        <v>121</v>
      </c>
      <c r="H33" s="2" t="s">
        <v>127</v>
      </c>
      <c r="I33" s="6" t="s">
        <v>9</v>
      </c>
    </row>
    <row r="34" spans="1:9" ht="229.5" customHeight="1" x14ac:dyDescent="0.25">
      <c r="A34" s="2"/>
      <c r="B34" s="2" t="s">
        <v>108</v>
      </c>
      <c r="C34" s="2" t="s">
        <v>124</v>
      </c>
      <c r="D34" s="4" t="s">
        <v>125</v>
      </c>
      <c r="E34" s="4" t="s">
        <v>141</v>
      </c>
      <c r="F34" s="10" t="s">
        <v>299</v>
      </c>
      <c r="G34" s="32" t="s">
        <v>126</v>
      </c>
      <c r="H34" s="2" t="s">
        <v>127</v>
      </c>
      <c r="I34" s="6" t="s">
        <v>9</v>
      </c>
    </row>
    <row r="35" spans="1:9" ht="409.5" customHeight="1" x14ac:dyDescent="0.25">
      <c r="A35" s="2">
        <v>4</v>
      </c>
      <c r="B35" s="2" t="s">
        <v>109</v>
      </c>
      <c r="C35" s="2" t="s">
        <v>292</v>
      </c>
      <c r="D35" s="4" t="s">
        <v>284</v>
      </c>
      <c r="E35" s="4" t="s">
        <v>232</v>
      </c>
      <c r="F35" s="10" t="s">
        <v>293</v>
      </c>
      <c r="G35" s="9" t="s">
        <v>233</v>
      </c>
      <c r="H35" s="11"/>
      <c r="I35" s="6" t="s">
        <v>9</v>
      </c>
    </row>
    <row r="36" spans="1:9" ht="409.5" customHeight="1" x14ac:dyDescent="0.25">
      <c r="A36" s="93"/>
      <c r="B36" s="2" t="s">
        <v>234</v>
      </c>
      <c r="C36" s="93" t="s">
        <v>236</v>
      </c>
      <c r="D36" s="94" t="s">
        <v>240</v>
      </c>
      <c r="E36" s="94" t="s">
        <v>242</v>
      </c>
      <c r="F36" s="10" t="s">
        <v>294</v>
      </c>
      <c r="G36" s="9" t="s">
        <v>241</v>
      </c>
      <c r="H36" s="11"/>
      <c r="I36" s="6" t="s">
        <v>9</v>
      </c>
    </row>
    <row r="37" spans="1:9" ht="409.5" customHeight="1" x14ac:dyDescent="0.25">
      <c r="A37" s="95"/>
      <c r="B37" s="2" t="s">
        <v>235</v>
      </c>
      <c r="C37" s="95" t="s">
        <v>243</v>
      </c>
      <c r="D37" s="96" t="s">
        <v>237</v>
      </c>
      <c r="E37" s="96" t="s">
        <v>238</v>
      </c>
      <c r="F37" s="91" t="s">
        <v>300</v>
      </c>
      <c r="G37" s="90" t="s">
        <v>239</v>
      </c>
      <c r="I37" s="92"/>
    </row>
    <row r="38" spans="1:9" ht="409.5" customHeight="1" x14ac:dyDescent="0.25">
      <c r="A38" s="95"/>
      <c r="B38" s="30" t="s">
        <v>303</v>
      </c>
      <c r="C38" s="95" t="s">
        <v>301</v>
      </c>
      <c r="D38" s="91" t="s">
        <v>244</v>
      </c>
      <c r="E38" s="96" t="s">
        <v>245</v>
      </c>
      <c r="F38" s="91" t="s">
        <v>302</v>
      </c>
      <c r="G38" s="90" t="s">
        <v>246</v>
      </c>
      <c r="I38" s="92"/>
    </row>
  </sheetData>
  <mergeCells count="4">
    <mergeCell ref="B7:I7"/>
    <mergeCell ref="A8:I8"/>
    <mergeCell ref="B1:I5"/>
    <mergeCell ref="A1:A7"/>
  </mergeCells>
  <phoneticPr fontId="15" type="noConversion"/>
  <dataValidations count="1">
    <dataValidation type="list" allowBlank="1" showInputMessage="1" showErrorMessage="1" sqref="H10:H38" xr:uid="{D63B3AA9-7197-47BE-B9DF-23F0D134C5F6}">
      <formula1>Resultado</formula1>
    </dataValidation>
  </dataValidation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E77FB8-D29C-4FD2-BDAA-A7FA7198071A}">
  <dimension ref="A1:L16"/>
  <sheetViews>
    <sheetView workbookViewId="0">
      <selection activeCell="H19" sqref="H19"/>
    </sheetView>
  </sheetViews>
  <sheetFormatPr baseColWidth="10" defaultRowHeight="15" x14ac:dyDescent="0.25"/>
  <cols>
    <col min="1" max="1" width="2.5703125" customWidth="1"/>
    <col min="3" max="3" width="11.42578125" customWidth="1"/>
    <col min="4" max="4" width="9" customWidth="1"/>
  </cols>
  <sheetData>
    <row r="1" spans="1:12" x14ac:dyDescent="0.25">
      <c r="A1" s="158"/>
      <c r="B1" s="158"/>
      <c r="C1" s="158"/>
      <c r="D1" s="158"/>
      <c r="E1" s="161" t="s">
        <v>142</v>
      </c>
      <c r="F1" s="161"/>
      <c r="G1" s="161"/>
      <c r="H1" s="161"/>
      <c r="I1" s="161"/>
      <c r="J1" s="161"/>
      <c r="K1" s="161"/>
      <c r="L1" s="161"/>
    </row>
    <row r="2" spans="1:12" x14ac:dyDescent="0.25">
      <c r="A2" s="159"/>
      <c r="B2" s="159"/>
      <c r="C2" s="159"/>
      <c r="D2" s="159"/>
      <c r="E2" s="162"/>
      <c r="F2" s="162"/>
      <c r="G2" s="162"/>
      <c r="H2" s="162"/>
      <c r="I2" s="162"/>
      <c r="J2" s="162"/>
      <c r="K2" s="162"/>
      <c r="L2" s="162"/>
    </row>
    <row r="3" spans="1:12" ht="15.75" thickBot="1" x14ac:dyDescent="0.3">
      <c r="A3" s="160"/>
      <c r="B3" s="160"/>
      <c r="C3" s="160"/>
      <c r="D3" s="160"/>
      <c r="E3" s="163"/>
      <c r="F3" s="163"/>
      <c r="G3" s="163"/>
      <c r="H3" s="163"/>
      <c r="I3" s="163"/>
      <c r="J3" s="163"/>
      <c r="K3" s="163"/>
      <c r="L3" s="163"/>
    </row>
    <row r="4" spans="1:12" ht="18.75" thickBot="1" x14ac:dyDescent="0.3">
      <c r="A4" s="164" t="s">
        <v>10</v>
      </c>
      <c r="B4" s="165"/>
      <c r="C4" s="165"/>
      <c r="D4" s="165"/>
      <c r="E4" s="165"/>
      <c r="F4" s="165"/>
      <c r="G4" s="165"/>
      <c r="H4" s="165"/>
      <c r="I4" s="165"/>
      <c r="J4" s="165"/>
      <c r="K4" s="165"/>
      <c r="L4" s="166"/>
    </row>
    <row r="5" spans="1:12" ht="9" customHeight="1" x14ac:dyDescent="0.35">
      <c r="A5" s="167"/>
      <c r="B5" s="167"/>
      <c r="C5" s="167"/>
      <c r="D5" s="167"/>
      <c r="E5" s="167"/>
      <c r="F5" s="167"/>
      <c r="G5" s="167"/>
      <c r="H5" s="167"/>
      <c r="I5" s="167"/>
      <c r="J5" s="167"/>
      <c r="K5" s="167"/>
      <c r="L5" s="167"/>
    </row>
    <row r="6" spans="1:12" x14ac:dyDescent="0.25">
      <c r="A6" s="168"/>
      <c r="B6" s="169" t="s">
        <v>143</v>
      </c>
      <c r="C6" s="169" t="s">
        <v>144</v>
      </c>
      <c r="D6" s="169"/>
      <c r="E6" s="169" t="s">
        <v>145</v>
      </c>
      <c r="F6" s="169"/>
      <c r="G6" s="169" t="s">
        <v>146</v>
      </c>
      <c r="H6" s="169"/>
      <c r="I6" s="169" t="s">
        <v>147</v>
      </c>
      <c r="J6" s="169"/>
      <c r="K6" s="169" t="s">
        <v>148</v>
      </c>
      <c r="L6" s="169"/>
    </row>
    <row r="7" spans="1:12" x14ac:dyDescent="0.25">
      <c r="A7" s="168"/>
      <c r="B7" s="169"/>
      <c r="C7" s="169"/>
      <c r="D7" s="169"/>
      <c r="E7" s="169"/>
      <c r="F7" s="169"/>
      <c r="G7" s="169"/>
      <c r="H7" s="169"/>
      <c r="I7" s="169"/>
      <c r="J7" s="169"/>
      <c r="K7" s="169"/>
      <c r="L7" s="169"/>
    </row>
    <row r="8" spans="1:12" x14ac:dyDescent="0.25">
      <c r="A8" s="168"/>
      <c r="B8" s="34">
        <f>+COUNTA(#REF!)</f>
        <v>1</v>
      </c>
      <c r="C8" s="34" t="e">
        <f>+E8+G8+I8</f>
        <v>#VALUE!</v>
      </c>
      <c r="D8" s="35" t="e">
        <f>+IF(B8&gt;0,C8/B8,"")</f>
        <v>#VALUE!</v>
      </c>
      <c r="E8" s="34" t="e">
        <f>COUNTIF([2]DiseñoEjecución!$J$31:$J$507,"Pasó")</f>
        <v>#VALUE!</v>
      </c>
      <c r="F8" s="35" t="e">
        <f>+IF(B8&gt;0,E8/B8,"")</f>
        <v>#VALUE!</v>
      </c>
      <c r="G8" s="34" t="e">
        <f>COUNTIF([2]DiseñoEjecución!$J$31:$J$507,"Falló")</f>
        <v>#VALUE!</v>
      </c>
      <c r="H8" s="35" t="e">
        <f>+IF(B8&gt;0,G8/B8,"")</f>
        <v>#VALUE!</v>
      </c>
      <c r="I8" s="34" t="e">
        <f>COUNTIF([2]DiseñoEjecución!$J$31:$J$507,"No aplica")</f>
        <v>#VALUE!</v>
      </c>
      <c r="J8" s="35" t="e">
        <f>+IF(B8&gt;0,I8/B8,"")</f>
        <v>#VALUE!</v>
      </c>
      <c r="K8" s="171">
        <v>0</v>
      </c>
      <c r="L8" s="171"/>
    </row>
    <row r="9" spans="1:12" x14ac:dyDescent="0.25">
      <c r="A9" s="168"/>
      <c r="B9" s="36">
        <f>SUM(B8:B8)</f>
        <v>1</v>
      </c>
      <c r="C9" s="36" t="e">
        <f>SUM(C8:C8)</f>
        <v>#VALUE!</v>
      </c>
      <c r="D9" s="37">
        <f>IFERROR((C9/$B$9),0)</f>
        <v>0</v>
      </c>
      <c r="E9" s="36" t="e">
        <f>SUM(E8:E8)</f>
        <v>#VALUE!</v>
      </c>
      <c r="F9" s="37">
        <f>IFERROR((E9/$B$9),0)</f>
        <v>0</v>
      </c>
      <c r="G9" s="36" t="e">
        <f>SUM(G8:G8)</f>
        <v>#VALUE!</v>
      </c>
      <c r="H9" s="37">
        <f>IFERROR((G9/$B$9),0)</f>
        <v>0</v>
      </c>
      <c r="I9" s="36" t="e">
        <f>SUM(I8:I8)</f>
        <v>#VALUE!</v>
      </c>
      <c r="J9" s="37">
        <f>IFERROR((I9/$B$9),0)</f>
        <v>0</v>
      </c>
      <c r="K9" s="172">
        <f>SUM(K8:L8)</f>
        <v>0</v>
      </c>
      <c r="L9" s="173"/>
    </row>
    <row r="10" spans="1:12" ht="16.5" x14ac:dyDescent="0.35">
      <c r="A10" s="168"/>
      <c r="B10" s="38"/>
      <c r="C10" s="38"/>
      <c r="D10" s="38"/>
      <c r="E10" s="38"/>
      <c r="F10" s="38"/>
      <c r="G10" s="38"/>
      <c r="H10" s="39"/>
      <c r="I10" s="38"/>
      <c r="J10" s="38"/>
      <c r="K10" s="38"/>
      <c r="L10" s="38"/>
    </row>
    <row r="11" spans="1:12" ht="16.5" x14ac:dyDescent="0.25">
      <c r="A11" s="168"/>
      <c r="B11" s="174" t="s">
        <v>149</v>
      </c>
      <c r="C11" s="174"/>
      <c r="D11" s="174"/>
      <c r="E11" s="174"/>
      <c r="F11" s="174"/>
      <c r="G11" s="174"/>
      <c r="H11" s="174"/>
      <c r="I11" s="174"/>
      <c r="J11" s="174"/>
      <c r="K11" s="174"/>
      <c r="L11" s="174"/>
    </row>
    <row r="12" spans="1:12" ht="16.5" x14ac:dyDescent="0.35">
      <c r="A12" s="168"/>
      <c r="B12" s="40" t="s">
        <v>150</v>
      </c>
      <c r="C12" s="170"/>
      <c r="D12" s="170"/>
      <c r="E12" s="170"/>
      <c r="F12" s="170"/>
      <c r="G12" s="170"/>
      <c r="H12" s="170"/>
      <c r="I12" s="170"/>
      <c r="J12" s="170"/>
      <c r="K12" s="170"/>
      <c r="L12" s="170"/>
    </row>
    <row r="13" spans="1:12" ht="16.5" x14ac:dyDescent="0.35">
      <c r="A13" s="168"/>
      <c r="B13" s="40" t="s">
        <v>151</v>
      </c>
      <c r="C13" s="170"/>
      <c r="D13" s="170"/>
      <c r="E13" s="170"/>
      <c r="F13" s="170"/>
      <c r="G13" s="170"/>
      <c r="H13" s="170"/>
      <c r="I13" s="170"/>
      <c r="J13" s="170"/>
      <c r="K13" s="170"/>
      <c r="L13" s="170"/>
    </row>
    <row r="14" spans="1:12" ht="16.5" x14ac:dyDescent="0.35">
      <c r="A14" s="168"/>
      <c r="B14" s="40" t="s">
        <v>152</v>
      </c>
      <c r="C14" s="170"/>
      <c r="D14" s="170"/>
      <c r="E14" s="170"/>
      <c r="F14" s="170"/>
      <c r="G14" s="170"/>
      <c r="H14" s="170"/>
      <c r="I14" s="170"/>
      <c r="J14" s="170"/>
      <c r="K14" s="170"/>
      <c r="L14" s="170"/>
    </row>
    <row r="15" spans="1:12" ht="16.5" x14ac:dyDescent="0.35">
      <c r="A15" s="168"/>
      <c r="B15" s="40" t="s">
        <v>153</v>
      </c>
      <c r="C15" s="170"/>
      <c r="D15" s="170"/>
      <c r="E15" s="170"/>
      <c r="F15" s="170"/>
      <c r="G15" s="170"/>
      <c r="H15" s="170"/>
      <c r="I15" s="170"/>
      <c r="J15" s="170"/>
      <c r="K15" s="170"/>
      <c r="L15" s="170"/>
    </row>
    <row r="16" spans="1:12" ht="16.5" x14ac:dyDescent="0.35">
      <c r="A16" s="168"/>
      <c r="B16" s="41"/>
      <c r="C16" s="41"/>
      <c r="D16" s="41"/>
      <c r="E16" s="41"/>
      <c r="F16" s="41"/>
      <c r="G16" s="41"/>
      <c r="H16" s="41"/>
      <c r="I16" s="41"/>
      <c r="J16" s="41"/>
      <c r="K16" s="41"/>
      <c r="L16" s="41"/>
    </row>
  </sheetData>
  <mergeCells count="18">
    <mergeCell ref="C12:L12"/>
    <mergeCell ref="C13:L13"/>
    <mergeCell ref="A1:D3"/>
    <mergeCell ref="E1:L3"/>
    <mergeCell ref="A4:L4"/>
    <mergeCell ref="A5:L5"/>
    <mergeCell ref="A6:A16"/>
    <mergeCell ref="B6:B7"/>
    <mergeCell ref="C6:D7"/>
    <mergeCell ref="E6:F7"/>
    <mergeCell ref="G6:H7"/>
    <mergeCell ref="I6:J7"/>
    <mergeCell ref="C14:L14"/>
    <mergeCell ref="C15:L15"/>
    <mergeCell ref="K6:L7"/>
    <mergeCell ref="K8:L8"/>
    <mergeCell ref="K9:L9"/>
    <mergeCell ref="B11:L11"/>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E7D16C-2FCF-4630-85A0-2633D40DCC55}">
  <dimension ref="A1:J60"/>
  <sheetViews>
    <sheetView topLeftCell="A22" workbookViewId="0">
      <selection activeCell="I29" sqref="I29"/>
    </sheetView>
  </sheetViews>
  <sheetFormatPr baseColWidth="10" defaultRowHeight="15" x14ac:dyDescent="0.25"/>
  <cols>
    <col min="1" max="1" width="2.42578125" customWidth="1"/>
    <col min="5" max="5" width="16.85546875" customWidth="1"/>
    <col min="6" max="6" width="11.42578125" hidden="1" customWidth="1"/>
    <col min="9" max="9" width="24" customWidth="1"/>
    <col min="10" max="10" width="0.140625" customWidth="1"/>
  </cols>
  <sheetData>
    <row r="1" spans="1:9" s="44" customFormat="1" ht="23.25" customHeight="1" x14ac:dyDescent="0.35">
      <c r="A1" s="42"/>
      <c r="B1" s="43"/>
      <c r="C1" s="43"/>
      <c r="D1" s="221" t="s">
        <v>154</v>
      </c>
      <c r="E1" s="221"/>
      <c r="F1" s="221"/>
      <c r="G1" s="221"/>
      <c r="H1" s="221"/>
      <c r="I1" s="221"/>
    </row>
    <row r="2" spans="1:9" s="44" customFormat="1" ht="23.25" customHeight="1" x14ac:dyDescent="0.35">
      <c r="A2" s="45"/>
      <c r="D2" s="222"/>
      <c r="E2" s="222"/>
      <c r="F2" s="222"/>
      <c r="G2" s="222"/>
      <c r="H2" s="222"/>
      <c r="I2" s="222"/>
    </row>
    <row r="3" spans="1:9" s="44" customFormat="1" ht="23.25" customHeight="1" thickBot="1" x14ac:dyDescent="0.4">
      <c r="A3" s="46"/>
      <c r="B3" s="47"/>
      <c r="C3" s="47"/>
      <c r="D3" s="223"/>
      <c r="E3" s="223"/>
      <c r="F3" s="223"/>
      <c r="G3" s="223"/>
      <c r="H3" s="223"/>
      <c r="I3" s="223"/>
    </row>
    <row r="4" spans="1:9" s="44" customFormat="1" ht="21.75" customHeight="1" thickBot="1" x14ac:dyDescent="0.4">
      <c r="A4" s="164" t="s">
        <v>10</v>
      </c>
      <c r="B4" s="165"/>
      <c r="C4" s="165"/>
      <c r="D4" s="165"/>
      <c r="E4" s="165"/>
      <c r="F4" s="165"/>
      <c r="G4" s="165"/>
      <c r="H4" s="165"/>
      <c r="I4" s="166"/>
    </row>
    <row r="5" spans="1:9" s="44" customFormat="1" ht="19.5" x14ac:dyDescent="0.35">
      <c r="A5" s="224"/>
      <c r="B5" s="226" t="s">
        <v>155</v>
      </c>
      <c r="C5" s="226"/>
      <c r="D5" s="226"/>
      <c r="E5" s="226"/>
      <c r="F5" s="226"/>
      <c r="G5" s="226"/>
      <c r="H5" s="226"/>
      <c r="I5" s="226"/>
    </row>
    <row r="6" spans="1:9" s="44" customFormat="1" ht="16.5" x14ac:dyDescent="0.35">
      <c r="A6" s="225"/>
      <c r="B6" s="227" t="s">
        <v>12</v>
      </c>
      <c r="C6" s="227"/>
      <c r="D6" s="228" t="str">
        <f>+[2]EstrategiaPruebas!E6</f>
        <v>Area People Qvision</v>
      </c>
      <c r="E6" s="228"/>
      <c r="F6" s="48"/>
      <c r="G6" s="189" t="s">
        <v>14</v>
      </c>
      <c r="H6" s="229"/>
      <c r="I6" s="49">
        <v>45433</v>
      </c>
    </row>
    <row r="7" spans="1:9" s="44" customFormat="1" ht="16.5" x14ac:dyDescent="0.35">
      <c r="A7" s="225"/>
      <c r="B7" s="227" t="s">
        <v>15</v>
      </c>
      <c r="C7" s="227"/>
      <c r="D7" s="228" t="str">
        <f>+[2]EstrategiaPruebas!E7</f>
        <v>ERP  Mvp Odoo</v>
      </c>
      <c r="E7" s="228"/>
      <c r="F7" s="48"/>
      <c r="G7" s="189" t="s">
        <v>17</v>
      </c>
      <c r="H7" s="229"/>
      <c r="I7" s="49">
        <v>45443</v>
      </c>
    </row>
    <row r="8" spans="1:9" s="44" customFormat="1" ht="16.5" x14ac:dyDescent="0.35">
      <c r="A8" s="225"/>
      <c r="B8" s="227" t="s">
        <v>18</v>
      </c>
      <c r="C8" s="227"/>
      <c r="D8" s="228" t="str">
        <f>+[2]EstrategiaPruebas!E8</f>
        <v>MVP 1</v>
      </c>
      <c r="E8" s="228"/>
      <c r="F8" s="48"/>
      <c r="G8" s="189" t="s">
        <v>20</v>
      </c>
      <c r="H8" s="229"/>
      <c r="I8" s="50">
        <v>10</v>
      </c>
    </row>
    <row r="9" spans="1:9" s="44" customFormat="1" ht="16.5" x14ac:dyDescent="0.35">
      <c r="A9" s="225"/>
      <c r="B9" s="227" t="s">
        <v>156</v>
      </c>
      <c r="C9" s="227"/>
      <c r="D9" s="230" t="s">
        <v>157</v>
      </c>
      <c r="E9" s="230"/>
      <c r="F9" s="48"/>
      <c r="G9" s="48"/>
      <c r="H9" s="51"/>
      <c r="I9" s="52"/>
    </row>
    <row r="10" spans="1:9" s="44" customFormat="1" ht="16.5" x14ac:dyDescent="0.35">
      <c r="A10" s="225"/>
      <c r="B10" s="53"/>
      <c r="C10" s="54"/>
      <c r="D10" s="55"/>
      <c r="E10" s="56"/>
      <c r="F10" s="56"/>
      <c r="G10" s="56"/>
      <c r="H10" s="56"/>
      <c r="I10" s="56"/>
    </row>
    <row r="11" spans="1:9" s="44" customFormat="1" ht="14.25" customHeight="1" x14ac:dyDescent="0.35">
      <c r="A11" s="225"/>
      <c r="B11" s="234" t="s">
        <v>22</v>
      </c>
      <c r="C11" s="234"/>
      <c r="D11" s="234"/>
      <c r="E11" s="234"/>
      <c r="F11" s="234"/>
      <c r="G11" s="234"/>
      <c r="H11" s="234"/>
      <c r="I11" s="234"/>
    </row>
    <row r="12" spans="1:9" s="44" customFormat="1" ht="18" customHeight="1" x14ac:dyDescent="0.35">
      <c r="A12" s="225"/>
      <c r="B12" s="227" t="s">
        <v>23</v>
      </c>
      <c r="C12" s="227"/>
      <c r="D12" s="235" t="str">
        <f>+[2]EstrategiaPruebas!E15</f>
        <v>Juan Pablo Julio Niño</v>
      </c>
      <c r="E12" s="235"/>
      <c r="F12" s="236" t="s">
        <v>25</v>
      </c>
      <c r="G12" s="237"/>
      <c r="H12" s="235" t="s">
        <v>176</v>
      </c>
      <c r="I12" s="235"/>
    </row>
    <row r="13" spans="1:9" s="44" customFormat="1" ht="15" customHeight="1" x14ac:dyDescent="0.35">
      <c r="A13" s="225"/>
      <c r="B13" s="227" t="s">
        <v>26</v>
      </c>
      <c r="C13" s="227"/>
      <c r="D13" s="235" t="str">
        <f>+[2]EstrategiaPruebas!E16</f>
        <v>Rosa Maria Quilindo Ledezma</v>
      </c>
      <c r="E13" s="235"/>
      <c r="F13" s="236" t="s">
        <v>28</v>
      </c>
      <c r="G13" s="237"/>
      <c r="H13" s="235" t="s">
        <v>52</v>
      </c>
      <c r="I13" s="235"/>
    </row>
    <row r="14" spans="1:9" s="44" customFormat="1" ht="15" customHeight="1" x14ac:dyDescent="0.35">
      <c r="A14" s="225"/>
      <c r="B14" s="58"/>
      <c r="C14" s="58"/>
      <c r="D14" s="59"/>
      <c r="E14" s="59"/>
      <c r="F14" s="59"/>
      <c r="G14" s="59"/>
      <c r="H14" s="60"/>
      <c r="I14" s="59"/>
    </row>
    <row r="15" spans="1:9" s="44" customFormat="1" ht="15" customHeight="1" x14ac:dyDescent="0.35">
      <c r="A15" s="225"/>
      <c r="B15" s="185" t="s">
        <v>29</v>
      </c>
      <c r="C15" s="185"/>
      <c r="D15" s="185"/>
      <c r="E15" s="185"/>
      <c r="F15" s="185"/>
      <c r="G15" s="185"/>
      <c r="H15" s="185"/>
      <c r="I15" s="185"/>
    </row>
    <row r="16" spans="1:9" s="44" customFormat="1" ht="15" customHeight="1" x14ac:dyDescent="0.35">
      <c r="A16" s="225"/>
      <c r="B16" s="231" t="s">
        <v>289</v>
      </c>
      <c r="C16" s="232"/>
      <c r="D16" s="232"/>
      <c r="E16" s="233"/>
      <c r="F16" s="185" t="s">
        <v>30</v>
      </c>
      <c r="G16" s="185"/>
      <c r="H16" s="185"/>
      <c r="I16" s="185"/>
    </row>
    <row r="17" spans="1:10" s="12" customFormat="1" ht="293.25" customHeight="1" x14ac:dyDescent="0.25">
      <c r="A17" s="225"/>
      <c r="B17" s="121">
        <v>1</v>
      </c>
      <c r="C17" s="122"/>
      <c r="D17" s="122"/>
      <c r="E17" s="122"/>
      <c r="F17" s="123"/>
      <c r="G17" s="119" t="s">
        <v>285</v>
      </c>
      <c r="H17" s="120"/>
      <c r="I17" s="120"/>
      <c r="J17" s="120"/>
    </row>
    <row r="18" spans="1:10" s="12" customFormat="1" ht="273" customHeight="1" x14ac:dyDescent="0.25">
      <c r="A18" s="225"/>
      <c r="B18" s="121">
        <v>2</v>
      </c>
      <c r="C18" s="122"/>
      <c r="D18" s="122"/>
      <c r="E18" s="122"/>
      <c r="F18" s="123"/>
      <c r="G18" s="119" t="s">
        <v>286</v>
      </c>
      <c r="H18" s="120"/>
      <c r="I18" s="120"/>
      <c r="J18" s="120"/>
    </row>
    <row r="19" spans="1:10" s="12" customFormat="1" ht="204.75" customHeight="1" x14ac:dyDescent="0.25">
      <c r="A19" s="225"/>
      <c r="B19" s="121">
        <v>3</v>
      </c>
      <c r="C19" s="122"/>
      <c r="D19" s="122"/>
      <c r="E19" s="122"/>
      <c r="F19" s="123"/>
      <c r="G19" s="119" t="s">
        <v>287</v>
      </c>
      <c r="H19" s="120"/>
      <c r="I19" s="120"/>
      <c r="J19" s="120"/>
    </row>
    <row r="20" spans="1:10" s="12" customFormat="1" ht="93.75" customHeight="1" x14ac:dyDescent="0.25">
      <c r="A20" s="225"/>
      <c r="B20" s="121">
        <v>4</v>
      </c>
      <c r="C20" s="122"/>
      <c r="D20" s="122"/>
      <c r="E20" s="122"/>
      <c r="F20" s="123"/>
      <c r="G20" s="119" t="s">
        <v>288</v>
      </c>
      <c r="H20" s="120"/>
      <c r="I20" s="120"/>
      <c r="J20" s="120"/>
    </row>
    <row r="21" spans="1:10" s="44" customFormat="1" ht="15" customHeight="1" x14ac:dyDescent="0.35">
      <c r="A21" s="225"/>
      <c r="B21" s="211" t="s">
        <v>158</v>
      </c>
      <c r="C21" s="211"/>
      <c r="D21" s="211"/>
      <c r="E21" s="211"/>
      <c r="F21" s="211"/>
      <c r="G21" s="211"/>
      <c r="H21" s="211"/>
      <c r="I21" s="211"/>
    </row>
    <row r="22" spans="1:10" s="44" customFormat="1" ht="42.75" customHeight="1" x14ac:dyDescent="0.35">
      <c r="A22" s="225"/>
      <c r="B22" s="212" t="str">
        <f>+[2]EstrategiaPruebas!B35</f>
        <v xml:space="preserve">
'* Áreas funcionales que no se encuentren contempladas en la estimación. 
* Pruebas sobre aplicativos que interactúen con las funcionalidades contempladas en la estimación. 
* Pruebas No Funcionales.
* Pruebas de compatibilidad en diferentes navegadores. 
* Pruebas en dispositivos móviles.</v>
      </c>
      <c r="C22" s="213"/>
      <c r="D22" s="213"/>
      <c r="E22" s="213"/>
      <c r="F22" s="213"/>
      <c r="G22" s="213"/>
      <c r="H22" s="213"/>
      <c r="I22" s="214"/>
    </row>
    <row r="23" spans="1:10" s="44" customFormat="1" ht="42.75" customHeight="1" x14ac:dyDescent="0.35">
      <c r="A23" s="225"/>
      <c r="B23" s="215"/>
      <c r="C23" s="216"/>
      <c r="D23" s="216"/>
      <c r="E23" s="216"/>
      <c r="F23" s="216"/>
      <c r="G23" s="216"/>
      <c r="H23" s="216"/>
      <c r="I23" s="217"/>
    </row>
    <row r="24" spans="1:10" s="44" customFormat="1" ht="5.25" customHeight="1" x14ac:dyDescent="0.35">
      <c r="A24" s="225"/>
    </row>
    <row r="25" spans="1:10" s="44" customFormat="1" ht="11.25" customHeight="1" x14ac:dyDescent="0.35">
      <c r="A25" s="225"/>
      <c r="B25" s="175" t="s">
        <v>159</v>
      </c>
      <c r="C25" s="175"/>
      <c r="D25" s="175"/>
      <c r="E25" s="175"/>
      <c r="F25" s="175"/>
      <c r="G25" s="175"/>
      <c r="H25" s="175"/>
      <c r="I25" s="175"/>
    </row>
    <row r="26" spans="1:10" s="44" customFormat="1" ht="6.75" customHeight="1" x14ac:dyDescent="0.35">
      <c r="A26" s="225"/>
    </row>
    <row r="27" spans="1:10" s="44" customFormat="1" ht="24" customHeight="1" x14ac:dyDescent="0.35">
      <c r="A27" s="225"/>
      <c r="B27" s="220" t="s">
        <v>289</v>
      </c>
      <c r="C27" s="218"/>
      <c r="D27" s="218"/>
      <c r="E27" s="97" t="s">
        <v>290</v>
      </c>
      <c r="F27" s="63" t="s">
        <v>160</v>
      </c>
      <c r="G27" s="218" t="s">
        <v>145</v>
      </c>
      <c r="H27" s="219"/>
      <c r="I27" s="62" t="s">
        <v>161</v>
      </c>
    </row>
    <row r="28" spans="1:10" s="44" customFormat="1" ht="21.75" customHeight="1" x14ac:dyDescent="0.35">
      <c r="A28" s="225"/>
      <c r="B28" s="121">
        <v>1</v>
      </c>
      <c r="C28" s="122"/>
      <c r="D28" s="209"/>
      <c r="E28" s="98">
        <v>12</v>
      </c>
      <c r="F28" s="64">
        <v>1</v>
      </c>
      <c r="G28" s="210">
        <v>12</v>
      </c>
      <c r="H28" s="197"/>
      <c r="I28" s="65"/>
    </row>
    <row r="29" spans="1:10" s="44" customFormat="1" ht="12" customHeight="1" x14ac:dyDescent="0.35">
      <c r="A29" s="225"/>
      <c r="B29" s="121">
        <v>2</v>
      </c>
      <c r="C29" s="122"/>
      <c r="D29" s="209"/>
      <c r="E29" s="98">
        <v>9</v>
      </c>
      <c r="F29" s="66">
        <v>4</v>
      </c>
      <c r="G29" s="196">
        <v>9</v>
      </c>
      <c r="H29" s="197"/>
      <c r="I29" s="65"/>
    </row>
    <row r="30" spans="1:10" s="44" customFormat="1" ht="12" customHeight="1" x14ac:dyDescent="0.35">
      <c r="A30" s="225"/>
      <c r="B30" s="121">
        <v>3</v>
      </c>
      <c r="C30" s="122"/>
      <c r="D30" s="209"/>
      <c r="E30" s="99">
        <v>6</v>
      </c>
      <c r="F30" s="67">
        <v>4</v>
      </c>
      <c r="G30" s="198">
        <v>6</v>
      </c>
      <c r="H30" s="199"/>
      <c r="I30" s="67"/>
      <c r="J30" s="67"/>
    </row>
    <row r="31" spans="1:10" s="44" customFormat="1" ht="12" customHeight="1" x14ac:dyDescent="0.35">
      <c r="A31" s="225"/>
      <c r="B31" s="121">
        <v>4</v>
      </c>
      <c r="C31" s="122"/>
      <c r="D31" s="209"/>
      <c r="E31" s="99">
        <v>4</v>
      </c>
      <c r="F31" s="67">
        <v>6</v>
      </c>
      <c r="G31" s="198">
        <v>4</v>
      </c>
      <c r="H31" s="199"/>
      <c r="I31" s="67"/>
      <c r="J31" s="67"/>
    </row>
    <row r="32" spans="1:10" s="44" customFormat="1" ht="18.75" customHeight="1" x14ac:dyDescent="0.35">
      <c r="A32" s="225"/>
      <c r="B32" s="185" t="s">
        <v>162</v>
      </c>
      <c r="C32" s="185"/>
      <c r="D32" s="186"/>
      <c r="E32" s="186"/>
      <c r="F32" s="187"/>
      <c r="G32" s="186"/>
      <c r="H32" s="186"/>
      <c r="I32" s="186"/>
    </row>
    <row r="33" spans="1:10" s="44" customFormat="1" ht="18.75" customHeight="1" x14ac:dyDescent="0.35">
      <c r="A33" s="225"/>
      <c r="B33" s="185"/>
      <c r="C33" s="185"/>
      <c r="D33" s="186"/>
      <c r="E33" s="186"/>
      <c r="F33" s="186"/>
      <c r="G33" s="186"/>
      <c r="H33" s="186"/>
      <c r="I33" s="186"/>
    </row>
    <row r="34" spans="1:10" s="44" customFormat="1" ht="6.75" customHeight="1" x14ac:dyDescent="0.35">
      <c r="A34" s="225"/>
    </row>
    <row r="35" spans="1:10" s="44" customFormat="1" ht="14.25" customHeight="1" x14ac:dyDescent="0.35">
      <c r="A35" s="225"/>
      <c r="B35" s="175" t="s">
        <v>163</v>
      </c>
      <c r="C35" s="175"/>
      <c r="D35" s="175"/>
      <c r="E35" s="175"/>
      <c r="F35" s="175"/>
      <c r="G35" s="175"/>
      <c r="H35" s="175"/>
      <c r="I35" s="175"/>
      <c r="J35" s="68"/>
    </row>
    <row r="36" spans="1:10" s="44" customFormat="1" ht="3" customHeight="1" x14ac:dyDescent="0.35">
      <c r="A36" s="225"/>
    </row>
    <row r="37" spans="1:10" s="44" customFormat="1" ht="1.5" customHeight="1" x14ac:dyDescent="0.35">
      <c r="A37" s="225"/>
      <c r="F37" s="69"/>
      <c r="G37" s="69"/>
    </row>
    <row r="38" spans="1:10" s="44" customFormat="1" ht="1.5" customHeight="1" x14ac:dyDescent="0.35">
      <c r="A38" s="225"/>
      <c r="F38" s="44">
        <v>4</v>
      </c>
    </row>
    <row r="39" spans="1:10" s="44" customFormat="1" ht="16.5" customHeight="1" x14ac:dyDescent="0.35">
      <c r="A39" s="225"/>
      <c r="B39" s="61" t="s">
        <v>164</v>
      </c>
      <c r="C39" s="61"/>
      <c r="E39" s="70" t="s">
        <v>165</v>
      </c>
      <c r="F39" s="71" t="s">
        <v>166</v>
      </c>
      <c r="G39" s="72"/>
      <c r="H39" s="73" t="s">
        <v>167</v>
      </c>
      <c r="I39" s="73"/>
    </row>
    <row r="40" spans="1:10" s="44" customFormat="1" ht="16.5" customHeight="1" x14ac:dyDescent="0.35">
      <c r="A40" s="225"/>
      <c r="B40" s="57" t="s">
        <v>168</v>
      </c>
      <c r="C40" s="57"/>
      <c r="E40" s="74" t="s">
        <v>169</v>
      </c>
      <c r="F40" s="75"/>
      <c r="G40" s="56"/>
      <c r="H40" s="188">
        <f>+C43</f>
        <v>0</v>
      </c>
      <c r="I40" s="188"/>
    </row>
    <row r="41" spans="1:10" s="44" customFormat="1" ht="16.5" customHeight="1" x14ac:dyDescent="0.35">
      <c r="A41" s="225"/>
      <c r="B41" s="57" t="s">
        <v>170</v>
      </c>
      <c r="C41" s="57"/>
      <c r="E41" s="74" t="s">
        <v>171</v>
      </c>
      <c r="F41" s="75"/>
      <c r="G41" s="56"/>
    </row>
    <row r="42" spans="1:10" s="44" customFormat="1" ht="16.5" customHeight="1" x14ac:dyDescent="0.35">
      <c r="A42" s="225"/>
      <c r="B42" s="57" t="s">
        <v>172</v>
      </c>
      <c r="C42" s="57"/>
      <c r="E42" s="70" t="s">
        <v>173</v>
      </c>
      <c r="F42" s="71">
        <f>SUM(F40:F41)</f>
        <v>0</v>
      </c>
      <c r="G42" s="72"/>
    </row>
    <row r="43" spans="1:10" s="44" customFormat="1" ht="16.5" customHeight="1" x14ac:dyDescent="0.35">
      <c r="A43" s="225"/>
      <c r="B43" s="71" t="s">
        <v>173</v>
      </c>
      <c r="C43" s="76">
        <f>SUM(C40:C42)</f>
        <v>0</v>
      </c>
    </row>
    <row r="44" spans="1:10" s="44" customFormat="1" ht="16.5" customHeight="1" x14ac:dyDescent="0.35">
      <c r="A44" s="225"/>
    </row>
    <row r="45" spans="1:10" s="44" customFormat="1" ht="16.5" customHeight="1" x14ac:dyDescent="0.35">
      <c r="A45" s="225"/>
      <c r="B45" s="189" t="s">
        <v>162</v>
      </c>
      <c r="C45" s="189"/>
      <c r="D45" s="190"/>
      <c r="E45" s="191"/>
      <c r="F45" s="191"/>
      <c r="G45" s="191"/>
      <c r="H45" s="191"/>
      <c r="I45" s="192"/>
    </row>
    <row r="46" spans="1:10" s="44" customFormat="1" ht="16.5" customHeight="1" x14ac:dyDescent="0.35">
      <c r="A46" s="225"/>
      <c r="B46" s="189"/>
      <c r="C46" s="189"/>
      <c r="D46" s="193"/>
      <c r="E46" s="194"/>
      <c r="F46" s="194"/>
      <c r="G46" s="194"/>
      <c r="H46" s="194"/>
      <c r="I46" s="195"/>
    </row>
    <row r="47" spans="1:10" s="44" customFormat="1" ht="13.5" customHeight="1" x14ac:dyDescent="0.35">
      <c r="A47" s="225"/>
    </row>
    <row r="48" spans="1:10" s="44" customFormat="1" ht="13.5" customHeight="1" x14ac:dyDescent="0.35">
      <c r="A48" s="225"/>
      <c r="B48" s="175" t="s">
        <v>174</v>
      </c>
      <c r="C48" s="175"/>
      <c r="D48" s="175"/>
      <c r="E48" s="175"/>
      <c r="F48" s="175"/>
      <c r="G48" s="175"/>
      <c r="H48" s="175"/>
      <c r="I48" s="175"/>
    </row>
    <row r="49" spans="1:9" s="44" customFormat="1" ht="5.25" customHeight="1" x14ac:dyDescent="0.35">
      <c r="A49" s="225"/>
    </row>
    <row r="50" spans="1:9" s="44" customFormat="1" ht="13.5" customHeight="1" x14ac:dyDescent="0.35">
      <c r="A50" s="225"/>
      <c r="B50" s="200" t="s">
        <v>291</v>
      </c>
      <c r="C50" s="201"/>
      <c r="D50" s="201"/>
      <c r="E50" s="201"/>
      <c r="F50" s="201"/>
      <c r="G50" s="201"/>
      <c r="H50" s="201"/>
      <c r="I50" s="202"/>
    </row>
    <row r="51" spans="1:9" s="44" customFormat="1" ht="13.5" customHeight="1" x14ac:dyDescent="0.35">
      <c r="A51" s="225"/>
      <c r="B51" s="203"/>
      <c r="C51" s="204"/>
      <c r="D51" s="204"/>
      <c r="E51" s="204"/>
      <c r="F51" s="204"/>
      <c r="G51" s="204"/>
      <c r="H51" s="204"/>
      <c r="I51" s="205"/>
    </row>
    <row r="52" spans="1:9" s="44" customFormat="1" ht="13.5" customHeight="1" x14ac:dyDescent="0.35">
      <c r="A52" s="225"/>
      <c r="B52" s="203"/>
      <c r="C52" s="204"/>
      <c r="D52" s="204"/>
      <c r="E52" s="204"/>
      <c r="F52" s="204"/>
      <c r="G52" s="204"/>
      <c r="H52" s="204"/>
      <c r="I52" s="205"/>
    </row>
    <row r="53" spans="1:9" s="44" customFormat="1" ht="13.5" customHeight="1" x14ac:dyDescent="0.35">
      <c r="A53" s="225"/>
      <c r="B53" s="206"/>
      <c r="C53" s="207"/>
      <c r="D53" s="207"/>
      <c r="E53" s="207"/>
      <c r="F53" s="207"/>
      <c r="G53" s="207"/>
      <c r="H53" s="207"/>
      <c r="I53" s="208"/>
    </row>
    <row r="54" spans="1:9" s="44" customFormat="1" ht="3.75" customHeight="1" x14ac:dyDescent="0.35">
      <c r="A54" s="225"/>
    </row>
    <row r="55" spans="1:9" s="44" customFormat="1" ht="14.25" customHeight="1" x14ac:dyDescent="0.35">
      <c r="A55" s="225"/>
      <c r="B55" s="175" t="s">
        <v>175</v>
      </c>
      <c r="C55" s="175"/>
      <c r="D55" s="175"/>
      <c r="E55" s="175"/>
      <c r="F55" s="175"/>
      <c r="G55" s="175"/>
      <c r="H55" s="175"/>
      <c r="I55" s="175"/>
    </row>
    <row r="56" spans="1:9" s="44" customFormat="1" ht="5.25" customHeight="1" x14ac:dyDescent="0.35">
      <c r="A56" s="225"/>
    </row>
    <row r="57" spans="1:9" s="44" customFormat="1" ht="16.5" x14ac:dyDescent="0.35">
      <c r="A57" s="225"/>
      <c r="B57" s="176" t="str">
        <f>CONCATENATE(D9," como producto conforme el proyecto (",D7,"), el cual incluye las historias de usuario del (",A4,"), con las observaciones que están establecidas en los Daily, Cierre y Certificación de Sprint y los errores detallados, al igual que sus consideraciones y sugerencias reportadas.")</f>
        <v>No aceptar como producto conforme el proyecto (ERP  Mvp Odoo), el cual incluye las historias de usuario del (SPRINT 5), con las observaciones que están establecidas en los Daily, Cierre y Certificación de Sprint y los errores detallados, al igual que sus consideraciones y sugerencias reportadas.</v>
      </c>
      <c r="C57" s="177"/>
      <c r="D57" s="177"/>
      <c r="E57" s="177"/>
      <c r="F57" s="177"/>
      <c r="G57" s="177"/>
      <c r="H57" s="177"/>
      <c r="I57" s="178"/>
    </row>
    <row r="58" spans="1:9" s="44" customFormat="1" ht="16.5" x14ac:dyDescent="0.35">
      <c r="A58" s="225"/>
      <c r="B58" s="179"/>
      <c r="C58" s="180"/>
      <c r="D58" s="180"/>
      <c r="E58" s="180"/>
      <c r="F58" s="180"/>
      <c r="G58" s="180"/>
      <c r="H58" s="180"/>
      <c r="I58" s="181"/>
    </row>
    <row r="59" spans="1:9" s="44" customFormat="1" ht="16.5" x14ac:dyDescent="0.35">
      <c r="A59" s="225"/>
      <c r="B59" s="182"/>
      <c r="C59" s="183"/>
      <c r="D59" s="183"/>
      <c r="E59" s="183"/>
      <c r="F59" s="183"/>
      <c r="G59" s="183"/>
      <c r="H59" s="183"/>
      <c r="I59" s="184"/>
    </row>
    <row r="60" spans="1:9" s="44" customFormat="1" ht="16.5" x14ac:dyDescent="0.35">
      <c r="A60" s="225"/>
    </row>
  </sheetData>
  <mergeCells count="58">
    <mergeCell ref="B16:E16"/>
    <mergeCell ref="B11:I11"/>
    <mergeCell ref="B12:C12"/>
    <mergeCell ref="D12:E12"/>
    <mergeCell ref="F12:G12"/>
    <mergeCell ref="H12:I12"/>
    <mergeCell ref="B13:C13"/>
    <mergeCell ref="D13:E13"/>
    <mergeCell ref="F13:G13"/>
    <mergeCell ref="H13:I13"/>
    <mergeCell ref="B15:I15"/>
    <mergeCell ref="F16:I16"/>
    <mergeCell ref="D1:I3"/>
    <mergeCell ref="A4:I4"/>
    <mergeCell ref="A5:A60"/>
    <mergeCell ref="B5:I5"/>
    <mergeCell ref="B6:C6"/>
    <mergeCell ref="D6:E6"/>
    <mergeCell ref="G6:H6"/>
    <mergeCell ref="B7:C7"/>
    <mergeCell ref="D7:E7"/>
    <mergeCell ref="G7:H7"/>
    <mergeCell ref="B8:C8"/>
    <mergeCell ref="D8:E8"/>
    <mergeCell ref="G8:H8"/>
    <mergeCell ref="B9:C9"/>
    <mergeCell ref="D9:E9"/>
    <mergeCell ref="G18:J18"/>
    <mergeCell ref="B17:F17"/>
    <mergeCell ref="G19:J19"/>
    <mergeCell ref="G20:J20"/>
    <mergeCell ref="G28:H28"/>
    <mergeCell ref="B21:I21"/>
    <mergeCell ref="B22:I23"/>
    <mergeCell ref="B25:I25"/>
    <mergeCell ref="G27:H27"/>
    <mergeCell ref="B18:F18"/>
    <mergeCell ref="B19:F19"/>
    <mergeCell ref="B20:F20"/>
    <mergeCell ref="G17:J17"/>
    <mergeCell ref="B27:D27"/>
    <mergeCell ref="B28:D28"/>
    <mergeCell ref="G29:H29"/>
    <mergeCell ref="G30:H30"/>
    <mergeCell ref="G31:H31"/>
    <mergeCell ref="B48:I48"/>
    <mergeCell ref="B50:I53"/>
    <mergeCell ref="B29:D29"/>
    <mergeCell ref="B30:D30"/>
    <mergeCell ref="B31:D31"/>
    <mergeCell ref="B55:I55"/>
    <mergeCell ref="B57:I59"/>
    <mergeCell ref="B32:C33"/>
    <mergeCell ref="D32:I33"/>
    <mergeCell ref="B35:I35"/>
    <mergeCell ref="H40:I40"/>
    <mergeCell ref="B45:C46"/>
    <mergeCell ref="D45:I46"/>
  </mergeCells>
  <dataValidations count="1">
    <dataValidation type="list" allowBlank="1" showInputMessage="1" showErrorMessage="1" sqref="F11:I11" xr:uid="{FFF3F4A8-557A-4FCD-A92B-CCDA9521AF3F}">
      <formula1>"Aceptar, No Aceptar, Seleccione"</formula1>
    </dataValidation>
  </dataValidations>
  <pageMargins left="0.7" right="0.7" top="0.75" bottom="0.75" header="0.3" footer="0.3"/>
  <drawing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F23A6F-9867-4BB1-B97B-BFBA88F97C60}">
  <dimension ref="A1:F5"/>
  <sheetViews>
    <sheetView workbookViewId="0">
      <selection activeCell="H19" sqref="H19"/>
    </sheetView>
  </sheetViews>
  <sheetFormatPr baseColWidth="10" defaultRowHeight="15" x14ac:dyDescent="0.25"/>
  <cols>
    <col min="4" max="4" width="29" customWidth="1"/>
    <col min="5" max="5" width="12.140625" customWidth="1"/>
  </cols>
  <sheetData>
    <row r="1" spans="1:6" x14ac:dyDescent="0.25">
      <c r="A1" s="77" t="s">
        <v>177</v>
      </c>
      <c r="B1" s="77" t="s">
        <v>178</v>
      </c>
      <c r="C1" s="77" t="s">
        <v>36</v>
      </c>
      <c r="D1" s="77" t="s">
        <v>179</v>
      </c>
      <c r="E1" s="77" t="s">
        <v>37</v>
      </c>
      <c r="F1" s="77" t="s">
        <v>156</v>
      </c>
    </row>
    <row r="2" spans="1:6" x14ac:dyDescent="0.25">
      <c r="A2" s="78" t="s">
        <v>180</v>
      </c>
      <c r="B2" s="78" t="s">
        <v>181</v>
      </c>
      <c r="C2" s="78" t="s">
        <v>182</v>
      </c>
      <c r="D2" s="78" t="s">
        <v>183</v>
      </c>
      <c r="E2" s="79" t="s">
        <v>168</v>
      </c>
      <c r="F2" s="79" t="s">
        <v>184</v>
      </c>
    </row>
    <row r="3" spans="1:6" x14ac:dyDescent="0.25">
      <c r="A3" s="78" t="s">
        <v>185</v>
      </c>
      <c r="B3" s="78" t="s">
        <v>186</v>
      </c>
      <c r="C3" s="78" t="s">
        <v>187</v>
      </c>
      <c r="D3" s="78" t="s">
        <v>188</v>
      </c>
      <c r="E3" s="79" t="s">
        <v>170</v>
      </c>
      <c r="F3" s="79" t="s">
        <v>157</v>
      </c>
    </row>
    <row r="4" spans="1:6" x14ac:dyDescent="0.25">
      <c r="A4" s="79" t="s">
        <v>189</v>
      </c>
      <c r="B4" s="78"/>
      <c r="C4" s="78" t="s">
        <v>190</v>
      </c>
      <c r="D4" s="78" t="s">
        <v>191</v>
      </c>
      <c r="E4" s="79" t="s">
        <v>172</v>
      </c>
      <c r="F4" s="78"/>
    </row>
    <row r="5" spans="1:6" x14ac:dyDescent="0.25">
      <c r="A5" s="79"/>
      <c r="B5" s="78"/>
      <c r="C5" s="78"/>
      <c r="D5" s="78"/>
      <c r="E5" s="78"/>
      <c r="F5" s="78"/>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6</vt:i4>
      </vt:variant>
    </vt:vector>
  </HeadingPairs>
  <TitlesOfParts>
    <vt:vector size="6" baseType="lpstr">
      <vt:lpstr>Revisiones</vt:lpstr>
      <vt:lpstr>EstrategiaPruebas</vt:lpstr>
      <vt:lpstr>DiseñoEjecución</vt:lpstr>
      <vt:lpstr>Metricas</vt:lpstr>
      <vt:lpstr>CierreSprint</vt:lpstr>
      <vt:lpstr>Parametro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Rosa Maria Quilindo Ledezma</dc:creator>
  <cp:lastModifiedBy>Rosa Maria Quilindo Ledezma</cp:lastModifiedBy>
  <dcterms:created xsi:type="dcterms:W3CDTF">2024-05-21T22:26:23Z</dcterms:created>
  <dcterms:modified xsi:type="dcterms:W3CDTF">2024-08-12T13:56:57Z</dcterms:modified>
</cp:coreProperties>
</file>