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dminQV\Documents\Rosa\QA\Requeromientos_generales_Odoo\PRUeBAS_R_1368\pruebas_bug\Gestion\"/>
    </mc:Choice>
  </mc:AlternateContent>
  <xr:revisionPtr revIDLastSave="0" documentId="13_ncr:1_{94BAC555-0014-4CA3-8050-F3AA976DFE1B}" xr6:coauthVersionLast="47" xr6:coauthVersionMax="47" xr10:uidLastSave="{00000000-0000-0000-0000-000000000000}"/>
  <bookViews>
    <workbookView xWindow="-120" yWindow="-120" windowWidth="20730" windowHeight="11160" activeTab="2" xr2:uid="{70215698-7592-455D-BFA8-ED6D220A9EC6}"/>
  </bookViews>
  <sheets>
    <sheet name="Revisiones" sheetId="2" r:id="rId1"/>
    <sheet name="EstrategiaPruebas" sheetId="3" r:id="rId2"/>
    <sheet name="DiseñoEjecución" sheetId="8" r:id="rId3"/>
    <sheet name="Métricas" sheetId="5" r:id="rId4"/>
    <sheet name="CierreSprint" sheetId="6" r:id="rId5"/>
    <sheet name="Parametros" sheetId="7" r:id="rId6"/>
  </sheets>
  <definedNames>
    <definedName name="Aplica" localSheetId="5">Parametros!$B$2:$B$3</definedName>
    <definedName name="Aplica">#REF!</definedName>
    <definedName name="AplicaCP">Parametros!$B$2:$B$4</definedName>
    <definedName name="_xlnm.Print_Area" localSheetId="4">CierreSprint!$A$1:$I$58</definedName>
    <definedName name="_xlnm.Print_Area" localSheetId="1">EstrategiaPruebas!$A$1:$J$38</definedName>
    <definedName name="Resultado">Parametros!$A$2:$A$4</definedName>
    <definedName name="Resultado_obtenido" localSheetId="5">Parametros!$A$2:$A$4</definedName>
    <definedName name="Resultado_obtenido">#REF!</definedName>
    <definedName name="Tipo_Prueba" localSheetId="5">Parametros!#REF!</definedName>
    <definedName name="Tipo_Prueba">#REF!</definedName>
    <definedName name="tipoCP">Parametros!#REF!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6" l="1"/>
  <c r="D7" i="6" l="1"/>
  <c r="I7" i="6"/>
  <c r="I8" i="5" l="1"/>
  <c r="G8" i="5"/>
  <c r="E8" i="5"/>
  <c r="C41" i="6" l="1"/>
  <c r="H38" i="6" s="1"/>
  <c r="F40" i="6"/>
  <c r="B21" i="6"/>
  <c r="H13" i="6"/>
  <c r="D13" i="6"/>
  <c r="H12" i="6"/>
  <c r="D12" i="6"/>
  <c r="I8" i="6"/>
  <c r="D8" i="6"/>
  <c r="D6" i="6"/>
  <c r="K9" i="5"/>
  <c r="I9" i="5"/>
  <c r="G9" i="5"/>
  <c r="E9" i="5"/>
  <c r="B8" i="5"/>
  <c r="A4" i="5"/>
  <c r="H30" i="3"/>
  <c r="H29" i="3"/>
  <c r="H28" i="3"/>
  <c r="B11" i="3"/>
  <c r="B55" i="6" l="1"/>
  <c r="F8" i="5"/>
  <c r="C8" i="5"/>
  <c r="C9" i="5" s="1"/>
  <c r="H8" i="5"/>
  <c r="J8" i="5"/>
  <c r="B9" i="5"/>
  <c r="F9" i="5" s="1"/>
  <c r="D8" i="5" l="1"/>
  <c r="J9" i="5"/>
  <c r="H9" i="5"/>
  <c r="D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20" authorId="0" shapeId="0" xr:uid="{CC77761B-FF01-4BB0-9EC1-7CF2240EC7CC}">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tc={CC77761B-FF01-4BB0-9EC1-7CF2240EC7CC}</author>
  </authors>
  <commentList>
    <comment ref="G17" authorId="0" shapeId="0" xr:uid="{B6F7BA1C-13E7-4741-965F-3419D0C5E278}">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 ref="G27" authorId="0" shapeId="0" xr:uid="{1520E01B-6AF9-4539-8B50-2A5224F696C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Verificación de funcionalidades incluidas en el alcance a partir de casos de prueba
Verificaciones a las pantallas que componen el aplicativo
Navegabilidad de la aplicación, así como su comportamiento</t>
        </r>
      </text>
    </comment>
  </commentList>
</comments>
</file>

<file path=xl/sharedStrings.xml><?xml version="1.0" encoding="utf-8"?>
<sst xmlns="http://schemas.openxmlformats.org/spreadsheetml/2006/main" count="216" uniqueCount="178">
  <si>
    <t>HISTORIAL DE VERSIONES Y REVISIONES</t>
  </si>
  <si>
    <t>Versión</t>
  </si>
  <si>
    <t>Fecha</t>
  </si>
  <si>
    <t>Acción</t>
  </si>
  <si>
    <t>Estado</t>
  </si>
  <si>
    <t>Descripción</t>
  </si>
  <si>
    <t>Responsable</t>
  </si>
  <si>
    <t>1.0</t>
  </si>
  <si>
    <t>C</t>
  </si>
  <si>
    <t>Creación documento</t>
  </si>
  <si>
    <t>EPG</t>
  </si>
  <si>
    <t>2.0</t>
  </si>
  <si>
    <t>M</t>
  </si>
  <si>
    <t>Se realiza modificación total al documento. Adición Cierre, Certificación y ajustes a las otras hojas. Logo y colores estandar</t>
  </si>
  <si>
    <t>Freddy Silva</t>
  </si>
  <si>
    <t>R</t>
  </si>
  <si>
    <t>A</t>
  </si>
  <si>
    <t>Se aprueba el uso del documento</t>
  </si>
  <si>
    <t xml:space="preserve">Duber Sanmartín </t>
  </si>
  <si>
    <t>Descripción de valores para el campo Acción</t>
  </si>
  <si>
    <r>
      <t xml:space="preserve">C – </t>
    </r>
    <r>
      <rPr>
        <sz val="8"/>
        <rFont val="Lato"/>
        <family val="2"/>
      </rPr>
      <t>Creación de documento</t>
    </r>
  </si>
  <si>
    <r>
      <t xml:space="preserve">D – </t>
    </r>
    <r>
      <rPr>
        <sz val="8"/>
        <rFont val="Lato"/>
        <family val="2"/>
      </rPr>
      <t>Distribución  (Entrega) del documento</t>
    </r>
  </si>
  <si>
    <r>
      <t xml:space="preserve">M – </t>
    </r>
    <r>
      <rPr>
        <sz val="8"/>
        <rFont val="Lato"/>
        <family val="2"/>
      </rPr>
      <t>Modificaciones del Documento</t>
    </r>
  </si>
  <si>
    <r>
      <t xml:space="preserve">G – </t>
    </r>
    <r>
      <rPr>
        <sz val="8"/>
        <rFont val="Lato"/>
        <family val="2"/>
      </rPr>
      <t>Generación de nueva versión/ subversión</t>
    </r>
  </si>
  <si>
    <r>
      <t xml:space="preserve">A – </t>
    </r>
    <r>
      <rPr>
        <sz val="8"/>
        <rFont val="Lato"/>
        <family val="2"/>
      </rPr>
      <t>Aprobación del documento</t>
    </r>
  </si>
  <si>
    <r>
      <t xml:space="preserve">R </t>
    </r>
    <r>
      <rPr>
        <sz val="8"/>
        <rFont val="Lato"/>
        <family val="2"/>
      </rPr>
      <t>– Revisión del documento.</t>
    </r>
  </si>
  <si>
    <t>Descripción de valores para el campo Estado</t>
  </si>
  <si>
    <t>Borrador – Documento en proceso de construcción y modificación.</t>
  </si>
  <si>
    <t xml:space="preserve">Aprobado – Documento que ha sido aceptado por el responsable de la aprobación ya sea de parte de Q-Vision y/o cliente.  </t>
  </si>
  <si>
    <t>Cambios de versión – subversión</t>
  </si>
  <si>
    <r>
      <t>Cambios subversión:</t>
    </r>
    <r>
      <rPr>
        <sz val="9"/>
        <rFont val="Lato"/>
        <family val="2"/>
      </rPr>
      <t xml:space="preserve"> Se realizan cambios de subversión cada que se refina el documento, complementa o se hacen cambios pequeños, es decir de poco impacto en el plan de pruebas.</t>
    </r>
  </si>
  <si>
    <r>
      <t>Cambios versión:</t>
    </r>
    <r>
      <rPr>
        <sz val="9"/>
        <rFont val="Lato"/>
        <family val="2"/>
      </rPr>
      <t xml:space="preserve"> se presenta cuando se realiza un cambio significativo al documento en el cual se evidencie que se modifica algo sustancial en el proceso a probar.</t>
    </r>
  </si>
  <si>
    <t>ESTRATEGIA DE PRUEBAS</t>
  </si>
  <si>
    <t>Cliente/Área</t>
  </si>
  <si>
    <t>Fecha inicio sprint</t>
  </si>
  <si>
    <t>Nombre proyecto</t>
  </si>
  <si>
    <t>Fecha fin sprint</t>
  </si>
  <si>
    <t>Aplicación/Modulo</t>
  </si>
  <si>
    <t>Días sprint</t>
  </si>
  <si>
    <t>PROPOSITO</t>
  </si>
  <si>
    <t>ROLES</t>
  </si>
  <si>
    <t>Team Developer</t>
  </si>
  <si>
    <t>Producto Owner</t>
  </si>
  <si>
    <t>Analista de pruebas</t>
  </si>
  <si>
    <t>Scrum Master</t>
  </si>
  <si>
    <t>ALCANCE</t>
  </si>
  <si>
    <t>ID HU</t>
  </si>
  <si>
    <t>Nombre historia de usuario</t>
  </si>
  <si>
    <t>Comentarios de la sesión</t>
  </si>
  <si>
    <t>FUERA DE ALCANCE / RESTRICCIONES</t>
  </si>
  <si>
    <t>RIESGOS</t>
  </si>
  <si>
    <t>Probabilidad</t>
  </si>
  <si>
    <t>Impacto</t>
  </si>
  <si>
    <t>Severidad</t>
  </si>
  <si>
    <t>Plan de acción</t>
  </si>
  <si>
    <t>ESTRATEGIA DE PRUEBAS (Marque con una X)</t>
  </si>
  <si>
    <t>Supuestos</t>
  </si>
  <si>
    <t>Ambiente</t>
  </si>
  <si>
    <t>Pruebas UAT</t>
  </si>
  <si>
    <t>Observaciones</t>
  </si>
  <si>
    <t>Id Historia de Usuario</t>
  </si>
  <si>
    <t>Historia de usuario</t>
  </si>
  <si>
    <t>Id Caso de prueba</t>
  </si>
  <si>
    <t>Nombre del caso de prueba</t>
  </si>
  <si>
    <t>Resumen</t>
  </si>
  <si>
    <t>Precondiciones</t>
  </si>
  <si>
    <t>Pasos</t>
  </si>
  <si>
    <t>Resultado esperado</t>
  </si>
  <si>
    <t>Resultado ejecución</t>
  </si>
  <si>
    <t>Responsable ejecución</t>
  </si>
  <si>
    <t>MÉTRICAS DEL SPRINT</t>
  </si>
  <si>
    <t>CP Previstos</t>
  </si>
  <si>
    <t>CP Ejecutados</t>
  </si>
  <si>
    <t>CP Pasaron</t>
  </si>
  <si>
    <t>CP Fallaron</t>
  </si>
  <si>
    <t>CP No aplican</t>
  </si>
  <si>
    <t>Defectos encontrados</t>
  </si>
  <si>
    <t>Comentarios diarios</t>
  </si>
  <si>
    <t>Dia 1</t>
  </si>
  <si>
    <t>Dia 2</t>
  </si>
  <si>
    <t>Dia 3</t>
  </si>
  <si>
    <t>Dia 4</t>
  </si>
  <si>
    <t>CIERRE/CERTIFICACIÓN SPRINT</t>
  </si>
  <si>
    <t>DATOS GENERALES DEL PROYECTO</t>
  </si>
  <si>
    <t>Resolución</t>
  </si>
  <si>
    <t>No aceptar</t>
  </si>
  <si>
    <t>FUERA DE ALCANCE</t>
  </si>
  <si>
    <t>ESTADO FINAL SPRINT</t>
  </si>
  <si>
    <t>Historias de Usuario</t>
  </si>
  <si>
    <t>Total CP</t>
  </si>
  <si>
    <t xml:space="preserve"> CP Fallidos/No aplica</t>
  </si>
  <si>
    <t xml:space="preserve">Comentarios </t>
  </si>
  <si>
    <t>ESTADO DEFECTOS REPORTADOS</t>
  </si>
  <si>
    <t xml:space="preserve">Severidad </t>
  </si>
  <si>
    <t xml:space="preserve">Estado </t>
  </si>
  <si>
    <t xml:space="preserve">Total </t>
  </si>
  <si>
    <t>Total defectos reportados</t>
  </si>
  <si>
    <t>Alta</t>
  </si>
  <si>
    <t xml:space="preserve">Cerrado </t>
  </si>
  <si>
    <t>Media</t>
  </si>
  <si>
    <t>Abierto</t>
  </si>
  <si>
    <t>Baja</t>
  </si>
  <si>
    <t xml:space="preserve">Total  </t>
  </si>
  <si>
    <t>LECCIONES APRENDIDAS</t>
  </si>
  <si>
    <t>CONCLUSIÓN</t>
  </si>
  <si>
    <t>Resultado Obtenido</t>
  </si>
  <si>
    <t>Aplica_CP</t>
  </si>
  <si>
    <t>Tipo de Caso de Prueba</t>
  </si>
  <si>
    <t>Pasó</t>
  </si>
  <si>
    <t>Si</t>
  </si>
  <si>
    <t>Alto</t>
  </si>
  <si>
    <t>Funcional</t>
  </si>
  <si>
    <t>Aceptar</t>
  </si>
  <si>
    <t>Falló</t>
  </si>
  <si>
    <t>No</t>
  </si>
  <si>
    <t>Medio</t>
  </si>
  <si>
    <t>Regla de Negocio</t>
  </si>
  <si>
    <t>No aplica</t>
  </si>
  <si>
    <t>Bajo</t>
  </si>
  <si>
    <t>Configuración</t>
  </si>
  <si>
    <t>DISEÑO/EJECUCIÓN SPRINT</t>
  </si>
  <si>
    <t>Area People Qvision</t>
  </si>
  <si>
    <t>Juan Pablo Julio Niño</t>
  </si>
  <si>
    <t>Rosa Maria Quilindo Ledezma</t>
  </si>
  <si>
    <t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t>
  </si>
  <si>
    <t>Probabilidad de no entregar oportunamente debido a cambio de alcance del proyecto</t>
  </si>
  <si>
    <t>Tiempos cortos para la entrega del proyecto</t>
  </si>
  <si>
    <t>Disponibilidad de los ambiente</t>
  </si>
  <si>
    <t>Realizar un analisis exhaustivo del alcance del proyecto y anticipar cualquier cambio potencial</t>
  </si>
  <si>
    <t xml:space="preserve">Asignar los recursos de manera efectiva y eficiente ,asegurando que esten alineados con las tareas prioritarias y plazos del proyecto </t>
  </si>
  <si>
    <t xml:space="preserve">Se identifican los ambientes necesarios para el desarrollo , pruebas y despliegue del proyecto </t>
  </si>
  <si>
    <t xml:space="preserve">
• La aplicación debe estar correctamente instalada en el ambiente de pruebas.
• La aplicación ha sido verificada en el ambiente de pruebas por el desarrollador, previo a su entrega al equipo de calidad.
• En caso de que el aplicativo tenga interacción con otros módulos o aplicaciones la comunicación entre estos estarán disponibles y en un nivel óptimo siempre.
• Se cuenta con la documentación actualizada, siendo esta la última versión y sobre la cual se llevará a cabo el proceso de pruebas.
&lt;&lt;Adicionar los supuestos que considere necesarios&gt;&gt;</t>
  </si>
  <si>
    <t>ODOO QA=
http://192.168.100.134:8093/web/database/selector</t>
  </si>
  <si>
    <t>Rosa Maria Quilindo Ledezma.</t>
  </si>
  <si>
    <t>Las pruebas UAT  seran realizadas por Viviana Torres  Product Owner .
Se realizará una Review en el sprint.</t>
  </si>
  <si>
    <t>Viviana Torres Restrepo</t>
  </si>
  <si>
    <t>Luis Gregorio Toro</t>
  </si>
  <si>
    <t>Cada vez me vuelvo más detallada en la creación de casos de prueba y analizo más a fondo cada funcionalidad del sistema. Esta atención meticulosa a los detalles me ha permitido identificar y abordar posibles problemas antes de que se conviertan en obstáculos durante el desarrollo y la implementación. A través de este proceso, he aprendido que una revisión exhaustiva y un análisis cuidadoso no solo mejoran la calidad de los casos de prueba, sino que también aseguran una funcionalidad más robusta y confiable del sistema. Esta práctica de enfoque minucioso es esencial para garantizar que todas las necesidades y expectativas de los usuarios finales se cumplan de manera efectiva.</t>
  </si>
  <si>
    <t>CP001</t>
  </si>
  <si>
    <t>Modulo Evaluacion de desempeño</t>
  </si>
  <si>
    <t>Bugs de iTop R-000893</t>
  </si>
  <si>
    <t xml:space="preserve">Bugs iTop R-000893 </t>
  </si>
  <si>
    <t>CP002</t>
  </si>
  <si>
    <t>CP003</t>
  </si>
  <si>
    <t>CP004</t>
  </si>
  <si>
    <t>Bugs iTop R-000893</t>
  </si>
  <si>
    <t>Ajustes</t>
  </si>
  <si>
    <t>Ajuste</t>
  </si>
  <si>
    <t>Requerimiento “Ajuste cambio en el campo, entrevista técnica”</t>
  </si>
  <si>
    <t>Verificar  existencia de tres campos nuevos en la pestaña de entrevista tecnica.</t>
  </si>
  <si>
    <t>Se debe validar que exitan estos tres campos:                                                                        o	Cargo del entrevistador
o	Observaciones generales
o	Porcentaje de ajuste (Espacio con posibilidad de colocar numero del 1 al 100%) después de RESPONSABLE, dentro de la pestaña "Entrevista" en el modulo reclutamiento-postulacion.</t>
  </si>
  <si>
    <t>verificar que ya no exista el campo "Cargar resultado"</t>
  </si>
  <si>
    <t>se debe validar que le campo "Cargar resultado"no exista después de RESPONSABLE, dentro de la pestaña "Entrevista" en el modulo reclutamiento-postulacion.</t>
  </si>
  <si>
    <t>verificar que permita descargar en PDF</t>
  </si>
  <si>
    <t>Se debe validar que al darle clic en el boton "Exportar PDF" el sistema permita descargar el archivo PDF correctamente dentro del modulo reclutamiento-postulaciones , en el estado "En entrevista tecnica o psicotencnica" en la pestaña "Entrevista".</t>
  </si>
  <si>
    <t>verificar que el PDF contenga la informacion requerida</t>
  </si>
  <si>
    <t>Este caso de prueba se asegura de validar que el PDF descargado contenga la siguiente informacion: 
o	Fecha
o	Entrevistador
o	Cargo del entrevistador
o	Nombre del candidato
o	Cargo al cual aplica
o	Observaciones generales
o	Porcentaje de ajuste
o	Si Aprueba o no</t>
  </si>
  <si>
    <t>*Debe existir un archivo de PDF descargado.                          *Debe haber informacion en el archivo</t>
  </si>
  <si>
    <t>Se debe validar  que la informacion que aparece en el archivo pdf sea la requerida.                                                          o	Fecha
o	Entrevistador
o	Cargo del entrevistador
o	Nombre del candidato
o	Cargo al cual aplica
o	Observaciones generales
o	Porcentaje de ajuste
o	Si Aprueba o no</t>
  </si>
  <si>
    <t>CP005</t>
  </si>
  <si>
    <t>Verificar que el rango de porcentaje sea enre 1 a 100 %</t>
  </si>
  <si>
    <t>Se debe verificar que en el porcentaje de ajuste que aparece dentro modulo reclutamiento-postulaciones , en el estado "En entrevista tecnica o psicotencnica" en la pestaña "Entrevista" sea entre 1 a 100%.</t>
  </si>
  <si>
    <t>Este caso de prueba se asegura de validar que en el módulo reclutamiento-postulaciones, en el estado "En entrevista técnica o psicotécnica" en la pestaña "Entrevista”, después de RESPONSABLE existan 3 (tres) campos abiertos para escribir la información:
o	Cargo del entrevistador
o	Observaciones generales
o	Porcentaje de ajuste (Espacio con posibilidad de colocar número del 1 al 100%)</t>
  </si>
  <si>
    <t>*Debe estar logueado dentro del sistema ERP Odoo.                                         
*Debe haber permisos para navegar dentro del módulo "Reclutamiento".                           
*Debe existir una postulación.                                    
*Debe estar dentro del estado "En entrevista técnica o psicotécnica" 
*Debe existir la pestaña "Entrevista"</t>
  </si>
  <si>
    <t>1-Iniciar sesión como evaluador al sistema Erp Odoo
2-Dar clic en el icono que aparece en la parte superior del sistema.
3- Dar clic en el módulo Reclutamiento.
4-Dar clic en el apartado “Postulaciones”.
5- Dar clic en la opción “Todas las postulaciones”
6- Dar clic en un colaborador que este en estado “En entrevista técnica o psicotécnica”
7-Dar clic en el botón “Editar”
8-Dar clic en la pestaña “Entrevistas”
9-Verificar que después de RESPONSABLE existan 3 (tres) campos abiertos para escribir la información:
o	Cargo del entrevistador
o	Observaciones generales
o	Porcentaje de ajuste (Espacio con posibilidad de colocar número del 1 al 100%)</t>
  </si>
  <si>
    <t>Este caso de prueba se asegura de validar que en el módulo reclutamiento-postulaciones, en el estado "En entrevista técnica o psicotécnica" en la pestaña "Entrevista”, después de RESPONSABLE no exista el campo "Cargar resultado"</t>
  </si>
  <si>
    <t>1-Iniciar sesión como evaluador al sistema Erp Odoo
2-Dar clic en el icono que aparece en la parte superior del sistema.
3- Dar clic en el módulo Reclutamiento.
4-Dar clic en el apartado “Postulaciones”.
5- Dar clic en la opción “Todas las postulaciones”
6- Dar clic en un colaborador que este en estado “En entrevista técnica o psicotécnica”
7-Dar clic en el botón “Editar”
8-Dar clic en la pestaña “Entrevistas”
9-Verificar que después de RESPONSABLE no exista el campo "Cargar resultado"</t>
  </si>
  <si>
    <t>Este caso de prueba se asegura de validar que en el módulo reclutamiento-postulaciones, en el estado "En entrevista técnica o psicotécnica" en la pestaña "Entrevista" al dar clic en el botón "Exportar PDF" el sistema permita descargar el pdf de manera correcta.</t>
  </si>
  <si>
    <t>1-Iniciar sesión como evaluador al sistema Erp Odoo
2-Dar clic en el icono que aparece en la parte superior del sistema.
3- Dar clic en el módulo Reclutamiento.
4-Dar clic en el apartado “Postulaciones”.
5- Dar clic en la opción “Todas las postulaciones”
6- Dar clic en un colaborador que este en estado “En entrevista técnica o psicotécnica”
7-Dar clic en el botón “Editar”
8-Dar clic en la pestaña “Entrevistas”
9-Verificar que al dar clic en el botón "Exportar PDF" el sistema permita descargar el pdf de manera correcta.</t>
  </si>
  <si>
    <t xml:space="preserve">1-Iniciar sesión como evaluador al sistema Erp Odoo 
2-Dar clic en el icono que aparece en la parte superior del sistema. 
3- Dar clic en el módulo Reclutamiento. 
4-Dar clic en el apartado “Postulaciones”. 
5- Dar clic en la opción “Todas las postulaciones” 
6- Dar clic en un colaborador que este en estado “En entrevista técnica o psicotécnica” 
7-Dar clic en el botón “Editar” 
8-Dar clic en la pestaña “Entrevistas” 
9-Verificar que que el PDF descargado contenga la siguiente información:  
o Fecha 
o Entrevistador 
o Cargo del entrevistador 
o Nombre del candidato 
o Cargo al cual aplica 
o Observaciones generales 
o Porcentaje de ajuste 
o Si Aprueba o no </t>
  </si>
  <si>
    <t>Este caso de prueba se asegura de validar que en el módulo reclutamiento-postulaciones, en el estado "En entrevista técnica o psicotécnica" en la pestaña "Entrevista" el porcentaje de ajuste este en un rango de 1 a 100%.</t>
  </si>
  <si>
    <t>*Debe estar logueado dentro del sistema ERP Odoo.                                             
*Debe existir una postulación.                                   
*Debe haber permisos para navegar dentro del módulo "Reclutamiento".                           
*Debe existir una postulación.                                    
*Debe estar dentro del estado "En entrevista técnica o psicotécnica" *Debe existir la pestaña "Entrevista"</t>
  </si>
  <si>
    <t>CP006</t>
  </si>
  <si>
    <t>Verificar que no deje guardar el rango si no está dentro del porcentaje 1 a 100 %</t>
  </si>
  <si>
    <t>Este caso de prueba se asegura de validar que en el módulo reclutamiento-postulaciones, en el estado "En entrevista técnica o psicotécnica" en la pestaña "Entrevista" el porcentaje de ajuste si no está en  un rango de 1 a 100%, no permita guardar la información en el sistema</t>
  </si>
  <si>
    <t>1-Iniciar sesión como evaluador al sistema Erp Odoo
2-Dar clic en el icono que aparece en la parte superior del sistema.
3- Dar clic en el módulo Reclutamiento.
4-Dar clic en el apartado “Postulaciones”.
5- Dar clic en la opción “Todas las postulaciones”
6- Dar clic en un colaborador que este en estado “En entrevista técnica o psicotécnica”
7-Dar clic en el botón “Editar”
8-Dar clic en la pestaña “Entrevistas”
9-Verificar que " el porcentaje de ajuste si no está en un rango de 1 a 100%, no permita guardar la información en el sistema</t>
  </si>
  <si>
    <t>Se debe verificar que el sistema no permita guardar informacion si  el porcentaje de ajuste que aparece dentro modulo reclutamiento-postulaciones , en el estado "En entrevista tecnica o psicotencnica" en la pestaña "Entrevista" no esta entre 1 a 100%.</t>
  </si>
  <si>
    <t>1-Iniciar sesión como evaluador al sistema Erp Odoo
2-Dar clic en el icono que aparece en la parte superior del sistema.
3- Dar clic en el módulo Reclutamiento.
4-Dar clic en el apartado “Postulaciones”.
5- Dar clic en la opción “Todas las postulaciones”
6- Dar clic en un colaborador que este en estado “En entrevista técnica o psicotécnica”
7-Dar clic en el botón “Editar”
8-Dar clic en la pestaña “Entrevistas”
9-Verificar que el porcentaje de ajuste este en un rango de 1 a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</si>
</sst>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0"/>
      <name val="Arial"/>
    </font>
    <font>
      <sz val="11"/>
      <color theme="1"/>
      <name val="Lato"/>
      <family val="2"/>
    </font>
    <font>
      <b/>
      <sz val="16"/>
      <color theme="0"/>
      <name val="Lato"/>
      <family val="2"/>
    </font>
    <font>
      <b/>
      <sz val="10"/>
      <color rgb="FFFFFFFF"/>
      <name val="Lato"/>
      <family val="2"/>
    </font>
    <font>
      <sz val="10"/>
      <name val="Lato"/>
      <family val="2"/>
    </font>
    <font>
      <sz val="10"/>
      <name val="Arial"/>
      <family val="2"/>
    </font>
    <font>
      <b/>
      <sz val="10"/>
      <name val="Lato"/>
      <family val="2"/>
    </font>
    <font>
      <b/>
      <sz val="8"/>
      <name val="Lato"/>
      <family val="2"/>
    </font>
    <font>
      <sz val="8"/>
      <name val="Lato"/>
      <family val="2"/>
    </font>
    <font>
      <b/>
      <sz val="9"/>
      <name val="Lato"/>
      <family val="2"/>
    </font>
    <font>
      <sz val="9"/>
      <name val="Lato"/>
      <family val="2"/>
    </font>
    <font>
      <b/>
      <sz val="18"/>
      <color theme="0"/>
      <name val="Lato"/>
      <family val="2"/>
    </font>
    <font>
      <b/>
      <sz val="12"/>
      <name val="Lato"/>
      <family val="2"/>
    </font>
    <font>
      <b/>
      <sz val="9"/>
      <color theme="0"/>
      <name val="Lato"/>
      <family val="2"/>
    </font>
    <font>
      <b/>
      <sz val="10"/>
      <color theme="0"/>
      <name val="Lato"/>
      <family val="2"/>
    </font>
    <font>
      <sz val="9"/>
      <color rgb="FFFF0000"/>
      <name val="Lato"/>
      <family val="2"/>
    </font>
    <font>
      <sz val="9"/>
      <color theme="0"/>
      <name val="Lato"/>
      <family val="2"/>
    </font>
    <font>
      <b/>
      <sz val="12"/>
      <color theme="0"/>
      <name val="Lato"/>
      <family val="2"/>
    </font>
    <font>
      <sz val="11"/>
      <name val="Lato"/>
      <family val="2"/>
    </font>
    <font>
      <b/>
      <sz val="8"/>
      <color theme="0"/>
      <name val="Lato"/>
      <family val="2"/>
    </font>
    <font>
      <sz val="10"/>
      <color theme="0"/>
      <name val="Lato"/>
      <family val="2"/>
    </font>
    <font>
      <b/>
      <sz val="12"/>
      <color rgb="FFFFFFFF"/>
      <name val="Lato"/>
      <family val="2"/>
    </font>
    <font>
      <b/>
      <sz val="10"/>
      <color indexed="9"/>
      <name val="Arial"/>
      <family val="2"/>
    </font>
    <font>
      <sz val="8"/>
      <name val="Calibri"/>
      <family val="2"/>
      <scheme val="minor"/>
    </font>
    <font>
      <sz val="12"/>
      <color rgb="FF0D0D0D"/>
      <name val="Segoe UI"/>
      <family val="2"/>
    </font>
  </fonts>
  <fills count="12">
    <fill>
      <patternFill patternType="none"/>
    </fill>
    <fill>
      <patternFill patternType="gray125"/>
    </fill>
    <fill>
      <patternFill patternType="solid">
        <fgColor theme="4" tint="-0.499984740745262"/>
        <bgColor indexed="64"/>
      </patternFill>
    </fill>
    <fill>
      <patternFill patternType="solid">
        <fgColor rgb="FF1F497D"/>
        <bgColor indexed="64"/>
      </patternFill>
    </fill>
    <fill>
      <patternFill patternType="solid">
        <fgColor rgb="FFE9EDF4"/>
        <bgColor indexed="64"/>
      </patternFill>
    </fill>
    <fill>
      <patternFill patternType="solid">
        <fgColor rgb="FFC65911"/>
        <bgColor indexed="64"/>
      </patternFill>
    </fill>
    <fill>
      <patternFill patternType="solid">
        <fgColor theme="0"/>
        <bgColor indexed="64"/>
      </patternFill>
    </fill>
    <fill>
      <patternFill patternType="solid">
        <fgColor rgb="FFC65911"/>
        <bgColor rgb="FF2E75B6"/>
      </patternFill>
    </fill>
    <fill>
      <patternFill patternType="solid">
        <fgColor theme="4" tint="-0.499984740745262"/>
        <bgColor rgb="FFD9D9D9"/>
      </patternFill>
    </fill>
    <fill>
      <patternFill patternType="solid">
        <fgColor theme="4" tint="-0.499984740745262"/>
        <bgColor rgb="FFBFBFBF"/>
      </patternFill>
    </fill>
    <fill>
      <patternFill patternType="solid">
        <fgColor indexed="54"/>
        <bgColor indexed="64"/>
      </patternFill>
    </fill>
    <fill>
      <patternFill patternType="solid">
        <fgColor theme="5" tint="-0.249977111117893"/>
        <bgColor indexed="64"/>
      </patternFill>
    </fill>
  </fills>
  <borders count="34">
    <border>
      <left/>
      <right/>
      <top/>
      <bottom/>
      <diagonal/>
    </border>
    <border>
      <left/>
      <right/>
      <top/>
      <bottom style="medium">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theme="4" tint="-0.24994659260841701"/>
      </left>
      <right/>
      <top style="medium">
        <color theme="4" tint="-0.24994659260841701"/>
      </top>
      <bottom/>
      <diagonal/>
    </border>
    <border>
      <left/>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medium">
        <color theme="4" tint="-0.24994659260841701"/>
      </left>
      <right style="medium">
        <color theme="4" tint="-0.24994659260841701"/>
      </right>
      <top style="medium">
        <color theme="4" tint="-0.24994659260841701"/>
      </top>
      <bottom/>
      <diagonal/>
    </border>
    <border>
      <left style="medium">
        <color theme="4" tint="-0.24994659260841701"/>
      </left>
      <right style="medium">
        <color theme="4" tint="-0.24994659260841701"/>
      </right>
      <top/>
      <bottom/>
      <diagonal/>
    </border>
    <border>
      <left style="medium">
        <color theme="4" tint="-0.24994659260841701"/>
      </left>
      <right style="medium">
        <color theme="4" tint="-0.24994659260841701"/>
      </right>
      <top/>
      <bottom style="medium">
        <color theme="4" tint="-0.24994659260841701"/>
      </bottom>
      <diagonal/>
    </border>
    <border>
      <left style="medium">
        <color theme="4" tint="-0.24994659260841701"/>
      </left>
      <right/>
      <top style="medium">
        <color theme="4" tint="-0.24994659260841701"/>
      </top>
      <bottom style="medium">
        <color theme="4" tint="-0.24994659260841701"/>
      </bottom>
      <diagonal/>
    </border>
    <border>
      <left/>
      <right/>
      <top style="medium">
        <color theme="4" tint="-0.24994659260841701"/>
      </top>
      <bottom style="medium">
        <color theme="4" tint="-0.24994659260841701"/>
      </bottom>
      <diagonal/>
    </border>
    <border>
      <left/>
      <right style="medium">
        <color theme="4" tint="-0.24994659260841701"/>
      </right>
      <top style="medium">
        <color theme="4" tint="-0.24994659260841701"/>
      </top>
      <bottom style="medium">
        <color theme="4" tint="-0.24994659260841701"/>
      </bottom>
      <diagonal/>
    </border>
    <border>
      <left/>
      <right style="thin">
        <color theme="4" tint="-0.24994659260841701"/>
      </right>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style="thin">
        <color theme="4" tint="-0.24994659260841701"/>
      </left>
      <right/>
      <top/>
      <bottom/>
      <diagonal/>
    </border>
    <border>
      <left style="thin">
        <color theme="4" tint="-0.24994659260841701"/>
      </left>
      <right style="thin">
        <color theme="4" tint="-0.24994659260841701"/>
      </right>
      <top style="thin">
        <color theme="4" tint="-0.24994659260841701"/>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1" fillId="0" borderId="0"/>
    <xf numFmtId="0" fontId="6" fillId="0" borderId="0"/>
    <xf numFmtId="9" fontId="6" fillId="0" borderId="0" applyFont="0" applyFill="0" applyBorder="0" applyAlignment="0" applyProtection="0"/>
  </cellStyleXfs>
  <cellXfs count="228">
    <xf numFmtId="0" fontId="0" fillId="0" borderId="0" xfId="0"/>
    <xf numFmtId="0" fontId="2" fillId="0" borderId="0" xfId="1" applyFont="1"/>
    <xf numFmtId="0" fontId="4" fillId="3" borderId="2" xfId="1" applyFont="1" applyFill="1" applyBorder="1" applyAlignment="1">
      <alignment horizontal="center" vertical="center" wrapText="1" readingOrder="1"/>
    </xf>
    <xf numFmtId="0" fontId="5" fillId="4" borderId="3" xfId="1" applyFont="1" applyFill="1" applyBorder="1" applyAlignment="1">
      <alignment horizontal="center" vertical="top" wrapText="1"/>
    </xf>
    <xf numFmtId="14" fontId="5" fillId="4" borderId="3" xfId="1" applyNumberFormat="1" applyFont="1" applyFill="1" applyBorder="1" applyAlignment="1">
      <alignment horizontal="center" vertical="top" wrapText="1"/>
    </xf>
    <xf numFmtId="0" fontId="2" fillId="0" borderId="0" xfId="1" applyFont="1" applyAlignment="1">
      <alignment horizontal="center"/>
    </xf>
    <xf numFmtId="0" fontId="5" fillId="4" borderId="3" xfId="1" applyFont="1" applyFill="1" applyBorder="1" applyAlignment="1">
      <alignment horizontal="center" vertical="center" wrapText="1"/>
    </xf>
    <xf numFmtId="14" fontId="5" fillId="4" borderId="3" xfId="1" applyNumberFormat="1" applyFont="1" applyFill="1" applyBorder="1" applyAlignment="1">
      <alignment horizontal="center" vertical="center" wrapText="1"/>
    </xf>
    <xf numFmtId="0" fontId="5" fillId="4" borderId="3" xfId="1" applyFont="1" applyFill="1" applyBorder="1" applyAlignment="1">
      <alignment horizontal="left" vertical="center" wrapText="1"/>
    </xf>
    <xf numFmtId="0" fontId="7" fillId="0" borderId="0" xfId="2" applyFont="1" applyAlignment="1">
      <alignment horizontal="left"/>
    </xf>
    <xf numFmtId="0" fontId="8" fillId="0" borderId="0" xfId="2" applyFont="1" applyAlignment="1">
      <alignment horizontal="left"/>
    </xf>
    <xf numFmtId="0" fontId="9" fillId="0" borderId="0" xfId="2" applyFont="1" applyAlignment="1">
      <alignment horizontal="left"/>
    </xf>
    <xf numFmtId="0" fontId="10" fillId="0" borderId="0" xfId="2" applyFont="1"/>
    <xf numFmtId="0" fontId="11" fillId="0" borderId="0" xfId="1" applyFont="1" applyAlignment="1">
      <alignment vertical="top"/>
    </xf>
    <xf numFmtId="0" fontId="11" fillId="5" borderId="0" xfId="1" applyFont="1" applyFill="1" applyAlignment="1">
      <alignment vertical="top"/>
    </xf>
    <xf numFmtId="0" fontId="10" fillId="0" borderId="0" xfId="1" applyFont="1" applyAlignment="1">
      <alignment horizontal="center" vertical="top"/>
    </xf>
    <xf numFmtId="0" fontId="14" fillId="2" borderId="13" xfId="1" applyFont="1" applyFill="1" applyBorder="1" applyAlignment="1">
      <alignment vertical="center"/>
    </xf>
    <xf numFmtId="0" fontId="5" fillId="0" borderId="0" xfId="1" applyFont="1" applyAlignment="1">
      <alignment vertical="center"/>
    </xf>
    <xf numFmtId="14" fontId="11" fillId="0" borderId="13" xfId="1" applyNumberFormat="1" applyFont="1" applyBorder="1" applyAlignment="1">
      <alignment horizontal="center" vertical="top"/>
    </xf>
    <xf numFmtId="1" fontId="11" fillId="0" borderId="13" xfId="1" applyNumberFormat="1" applyFont="1" applyBorder="1" applyAlignment="1">
      <alignment horizontal="center" vertical="top"/>
    </xf>
    <xf numFmtId="0" fontId="5" fillId="0" borderId="0" xfId="1" applyFont="1" applyAlignment="1">
      <alignment horizontal="center" vertical="center"/>
    </xf>
    <xf numFmtId="0" fontId="5" fillId="0" borderId="0" xfId="1" applyFont="1" applyAlignment="1">
      <alignment vertical="top"/>
    </xf>
    <xf numFmtId="0" fontId="5" fillId="0" borderId="0" xfId="1" applyFont="1" applyAlignment="1">
      <alignment horizontal="center" vertical="top"/>
    </xf>
    <xf numFmtId="0" fontId="5" fillId="0" borderId="13" xfId="1" applyFont="1" applyBorder="1" applyAlignment="1">
      <alignment horizontal="center" vertical="center"/>
    </xf>
    <xf numFmtId="0" fontId="14" fillId="2" borderId="13" xfId="1" applyFont="1" applyFill="1" applyBorder="1" applyAlignment="1">
      <alignment vertical="top"/>
    </xf>
    <xf numFmtId="0" fontId="15" fillId="2" borderId="13" xfId="1" applyFont="1" applyFill="1" applyBorder="1" applyAlignment="1">
      <alignment horizontal="center" vertical="center"/>
    </xf>
    <xf numFmtId="0" fontId="11" fillId="0" borderId="13" xfId="1" applyFont="1" applyBorder="1" applyAlignment="1">
      <alignment horizontal="center" vertical="center"/>
    </xf>
    <xf numFmtId="0" fontId="11" fillId="0" borderId="14" xfId="1" applyFont="1" applyBorder="1" applyAlignment="1">
      <alignment horizontal="center" vertical="center" wrapText="1"/>
    </xf>
    <xf numFmtId="0" fontId="17" fillId="6" borderId="17" xfId="1" applyFont="1" applyFill="1" applyBorder="1" applyAlignment="1">
      <alignment vertical="top"/>
    </xf>
    <xf numFmtId="0" fontId="17" fillId="6" borderId="18" xfId="1" applyFont="1" applyFill="1" applyBorder="1" applyAlignment="1">
      <alignment vertical="top"/>
    </xf>
    <xf numFmtId="0" fontId="11" fillId="6" borderId="19" xfId="1" applyFont="1" applyFill="1" applyBorder="1" applyAlignment="1">
      <alignment vertical="top"/>
    </xf>
    <xf numFmtId="0" fontId="7" fillId="0" borderId="0" xfId="1" applyFont="1" applyAlignment="1">
      <alignment horizontal="center" vertical="top" wrapText="1"/>
    </xf>
    <xf numFmtId="0" fontId="5" fillId="0" borderId="0" xfId="1" applyFont="1" applyProtection="1">
      <protection locked="0" hidden="1"/>
    </xf>
    <xf numFmtId="0" fontId="11" fillId="0" borderId="0" xfId="1" applyFont="1" applyProtection="1">
      <protection locked="0" hidden="1"/>
    </xf>
    <xf numFmtId="1" fontId="9" fillId="0" borderId="13" xfId="1" applyNumberFormat="1" applyFont="1" applyBorder="1" applyAlignment="1" applyProtection="1">
      <alignment horizontal="center" vertical="center" wrapText="1"/>
      <protection hidden="1"/>
    </xf>
    <xf numFmtId="9" fontId="9" fillId="0" borderId="13" xfId="1" applyNumberFormat="1" applyFont="1" applyBorder="1" applyAlignment="1" applyProtection="1">
      <alignment horizontal="center" vertical="center" wrapText="1"/>
      <protection hidden="1"/>
    </xf>
    <xf numFmtId="1" fontId="14" fillId="2" borderId="13" xfId="1" applyNumberFormat="1" applyFont="1" applyFill="1" applyBorder="1" applyAlignment="1" applyProtection="1">
      <alignment horizontal="center" vertical="center"/>
      <protection hidden="1"/>
    </xf>
    <xf numFmtId="9" fontId="14" fillId="2" borderId="13" xfId="3" applyFont="1" applyFill="1" applyBorder="1" applyAlignment="1" applyProtection="1">
      <alignment horizontal="center" vertical="center"/>
      <protection hidden="1"/>
    </xf>
    <xf numFmtId="10" fontId="5" fillId="0" borderId="0" xfId="3" applyNumberFormat="1" applyFont="1" applyProtection="1">
      <protection locked="0" hidden="1"/>
    </xf>
    <xf numFmtId="0" fontId="5" fillId="0" borderId="16" xfId="1" applyFont="1" applyBorder="1" applyAlignment="1" applyProtection="1">
      <alignment horizontal="center"/>
      <protection locked="0" hidden="1"/>
    </xf>
    <xf numFmtId="9" fontId="5" fillId="0" borderId="0" xfId="3" applyFont="1" applyProtection="1">
      <protection locked="0" hidden="1"/>
    </xf>
    <xf numFmtId="0" fontId="5" fillId="0" borderId="4" xfId="1" applyFont="1" applyBorder="1" applyProtection="1">
      <protection locked="0"/>
    </xf>
    <xf numFmtId="0" fontId="5" fillId="0" borderId="5" xfId="1" applyFont="1" applyBorder="1" applyProtection="1">
      <protection locked="0"/>
    </xf>
    <xf numFmtId="0" fontId="5" fillId="0" borderId="0" xfId="1" applyFont="1" applyProtection="1">
      <protection locked="0"/>
    </xf>
    <xf numFmtId="0" fontId="5" fillId="0" borderId="7" xfId="1" applyFont="1" applyBorder="1" applyProtection="1">
      <protection locked="0"/>
    </xf>
    <xf numFmtId="0" fontId="5" fillId="0" borderId="9" xfId="1" applyFont="1" applyBorder="1" applyProtection="1">
      <protection locked="0"/>
    </xf>
    <xf numFmtId="0" fontId="5" fillId="0" borderId="10" xfId="1" applyFont="1" applyBorder="1" applyProtection="1">
      <protection locked="0"/>
    </xf>
    <xf numFmtId="0" fontId="10" fillId="0" borderId="0" xfId="1" applyFont="1" applyAlignment="1" applyProtection="1">
      <alignment horizontal="center" vertical="top"/>
      <protection locked="0"/>
    </xf>
    <xf numFmtId="14" fontId="11" fillId="0" borderId="13" xfId="1" applyNumberFormat="1" applyFont="1" applyBorder="1" applyAlignment="1" applyProtection="1">
      <alignment horizontal="center" vertical="center"/>
      <protection hidden="1"/>
    </xf>
    <xf numFmtId="0" fontId="11" fillId="0" borderId="13" xfId="1" applyFont="1" applyBorder="1" applyAlignment="1" applyProtection="1">
      <alignment horizontal="center" vertical="center"/>
      <protection locked="0"/>
    </xf>
    <xf numFmtId="0" fontId="15" fillId="6" borderId="0" xfId="1" applyFont="1" applyFill="1" applyAlignment="1" applyProtection="1">
      <alignment vertical="center"/>
      <protection locked="0"/>
    </xf>
    <xf numFmtId="1" fontId="11" fillId="0" borderId="0" xfId="1" applyNumberFormat="1" applyFont="1" applyAlignment="1" applyProtection="1">
      <alignment horizontal="left" vertical="top"/>
      <protection locked="0"/>
    </xf>
    <xf numFmtId="0" fontId="11" fillId="0" borderId="0" xfId="1" applyFont="1" applyAlignment="1" applyProtection="1">
      <alignment vertical="top"/>
      <protection locked="0"/>
    </xf>
    <xf numFmtId="0" fontId="5" fillId="0" borderId="0" xfId="1" applyFont="1" applyAlignment="1" applyProtection="1">
      <alignment vertical="center"/>
      <protection locked="0"/>
    </xf>
    <xf numFmtId="0" fontId="5" fillId="0" borderId="0" xfId="1" applyFont="1" applyAlignment="1" applyProtection="1">
      <alignment vertical="top"/>
      <protection locked="0"/>
    </xf>
    <xf numFmtId="0" fontId="5" fillId="0" borderId="0" xfId="1" applyFont="1" applyAlignment="1" applyProtection="1">
      <alignment horizontal="center" vertical="center"/>
      <protection locked="0"/>
    </xf>
    <xf numFmtId="0" fontId="5" fillId="0" borderId="13" xfId="1" applyFont="1" applyBorder="1" applyAlignment="1" applyProtection="1">
      <alignment horizontal="center" vertical="center"/>
      <protection hidden="1"/>
    </xf>
    <xf numFmtId="0" fontId="21" fillId="0" borderId="0" xfId="1" applyFont="1" applyAlignment="1" applyProtection="1">
      <alignment horizontal="center" vertical="top"/>
      <protection locked="0"/>
    </xf>
    <xf numFmtId="0" fontId="5" fillId="0" borderId="0" xfId="1" applyFont="1" applyAlignment="1" applyProtection="1">
      <alignment horizontal="center" vertical="top"/>
      <protection locked="0"/>
    </xf>
    <xf numFmtId="0" fontId="21" fillId="0" borderId="0" xfId="1" applyFont="1" applyAlignment="1" applyProtection="1">
      <alignment vertical="top"/>
      <protection locked="0"/>
    </xf>
    <xf numFmtId="0" fontId="15" fillId="2" borderId="13" xfId="1" applyFont="1" applyFill="1" applyBorder="1" applyAlignment="1" applyProtection="1">
      <alignment horizontal="center" vertical="center"/>
      <protection locked="0"/>
    </xf>
    <xf numFmtId="0" fontId="14" fillId="8" borderId="13" xfId="1" applyFont="1" applyFill="1" applyBorder="1" applyAlignment="1" applyProtection="1">
      <alignment horizontal="center" vertical="center" wrapText="1"/>
      <protection locked="0"/>
    </xf>
    <xf numFmtId="0" fontId="19" fillId="0" borderId="0" xfId="1" applyFont="1" applyProtection="1">
      <protection locked="0"/>
    </xf>
    <xf numFmtId="1" fontId="5" fillId="0" borderId="0" xfId="1" applyNumberFormat="1" applyFont="1" applyProtection="1">
      <protection locked="0"/>
    </xf>
    <xf numFmtId="0" fontId="15" fillId="9" borderId="14" xfId="1" applyFont="1" applyFill="1" applyBorder="1" applyAlignment="1" applyProtection="1">
      <alignment horizontal="center" vertical="center"/>
      <protection locked="0"/>
    </xf>
    <xf numFmtId="0" fontId="15" fillId="9" borderId="13" xfId="1" applyFont="1" applyFill="1" applyBorder="1" applyAlignment="1" applyProtection="1">
      <alignment horizontal="center" vertical="center"/>
      <protection locked="0"/>
    </xf>
    <xf numFmtId="0" fontId="15" fillId="0" borderId="0" xfId="1" applyFont="1" applyAlignment="1" applyProtection="1">
      <alignment horizontal="center" vertical="center"/>
      <protection locked="0"/>
    </xf>
    <xf numFmtId="0" fontId="15" fillId="2" borderId="13" xfId="1" applyFont="1" applyFill="1" applyBorder="1" applyProtection="1">
      <protection locked="0"/>
    </xf>
    <xf numFmtId="0" fontId="5" fillId="6" borderId="14" xfId="1" applyFont="1" applyFill="1" applyBorder="1" applyAlignment="1" applyProtection="1">
      <alignment horizontal="center" vertical="center"/>
      <protection locked="0"/>
    </xf>
    <xf numFmtId="0" fontId="5" fillId="0" borderId="13" xfId="1" applyFont="1" applyBorder="1" applyAlignment="1" applyProtection="1">
      <alignment horizontal="center" vertical="center"/>
      <protection locked="0"/>
    </xf>
    <xf numFmtId="0" fontId="15" fillId="9" borderId="13" xfId="1" applyFont="1" applyFill="1" applyBorder="1" applyAlignment="1" applyProtection="1">
      <alignment horizontal="center" vertical="center"/>
      <protection hidden="1"/>
    </xf>
    <xf numFmtId="0" fontId="23" fillId="10" borderId="0" xfId="1" applyFont="1" applyFill="1"/>
    <xf numFmtId="0" fontId="1" fillId="0" borderId="0" xfId="1"/>
    <xf numFmtId="0" fontId="6" fillId="0" borderId="0" xfId="1" applyFont="1"/>
    <xf numFmtId="0" fontId="15" fillId="2" borderId="31" xfId="0" applyFont="1" applyFill="1" applyBorder="1" applyAlignment="1">
      <alignment horizontal="center" vertical="center" wrapText="1"/>
    </xf>
    <xf numFmtId="0" fontId="25" fillId="0" borderId="32" xfId="0" applyFont="1" applyBorder="1" applyAlignment="1">
      <alignment vertical="top" wrapText="1"/>
    </xf>
    <xf numFmtId="0" fontId="14" fillId="8" borderId="32" xfId="1" applyFont="1" applyFill="1" applyBorder="1" applyAlignment="1" applyProtection="1">
      <alignment horizontal="center" vertical="center" wrapText="1"/>
      <protection locked="0"/>
    </xf>
    <xf numFmtId="0" fontId="0" fillId="0" borderId="32" xfId="0" applyBorder="1" applyAlignment="1">
      <alignment horizontal="center" vertical="center" wrapText="1"/>
    </xf>
    <xf numFmtId="0" fontId="0" fillId="0" borderId="32" xfId="0" applyBorder="1" applyAlignment="1">
      <alignment vertical="center" wrapText="1"/>
    </xf>
    <xf numFmtId="0" fontId="0" fillId="0" borderId="32" xfId="0" applyBorder="1" applyAlignment="1">
      <alignment vertical="top" wrapText="1"/>
    </xf>
    <xf numFmtId="0" fontId="0" fillId="0" borderId="32" xfId="0" applyBorder="1" applyAlignment="1">
      <alignment vertical="center"/>
    </xf>
    <xf numFmtId="0" fontId="0" fillId="0" borderId="32" xfId="0" applyBorder="1" applyAlignment="1">
      <alignment horizontal="center" vertical="center"/>
    </xf>
    <xf numFmtId="0" fontId="0" fillId="0" borderId="0" xfId="0" applyAlignment="1">
      <alignment vertical="center"/>
    </xf>
    <xf numFmtId="0" fontId="11" fillId="0" borderId="13" xfId="1" applyFont="1" applyBorder="1" applyAlignment="1">
      <alignment vertical="center"/>
    </xf>
    <xf numFmtId="0" fontId="11" fillId="0" borderId="13" xfId="1" applyFont="1" applyBorder="1" applyAlignment="1">
      <alignment vertical="top"/>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vertical="top" wrapText="1"/>
    </xf>
    <xf numFmtId="0" fontId="25" fillId="0" borderId="0" xfId="0" applyFont="1" applyAlignment="1">
      <alignment vertical="top" wrapText="1"/>
    </xf>
    <xf numFmtId="0" fontId="0" fillId="0" borderId="0" xfId="0" applyAlignment="1">
      <alignment horizontal="center" vertical="center"/>
    </xf>
    <xf numFmtId="0" fontId="0" fillId="0" borderId="33" xfId="0" applyBorder="1" applyAlignment="1">
      <alignment horizontal="center" vertical="center" wrapText="1"/>
    </xf>
    <xf numFmtId="0" fontId="0" fillId="0" borderId="33" xfId="0" applyBorder="1" applyAlignment="1">
      <alignment vertical="center"/>
    </xf>
    <xf numFmtId="0" fontId="0" fillId="0" borderId="33" xfId="0" applyBorder="1" applyAlignment="1">
      <alignment vertical="center" wrapText="1"/>
    </xf>
    <xf numFmtId="0" fontId="0" fillId="0" borderId="33" xfId="0" applyBorder="1" applyAlignment="1">
      <alignment vertical="top" wrapText="1"/>
    </xf>
    <xf numFmtId="0" fontId="25" fillId="0" borderId="33" xfId="0" applyFont="1" applyBorder="1" applyAlignment="1">
      <alignment vertical="top" wrapText="1"/>
    </xf>
    <xf numFmtId="0" fontId="0" fillId="0" borderId="33" xfId="0" applyBorder="1" applyAlignment="1">
      <alignment horizontal="center" vertical="center"/>
    </xf>
    <xf numFmtId="0" fontId="2" fillId="0" borderId="0" xfId="1" applyFont="1" applyAlignment="1">
      <alignment horizontal="center" vertical="center"/>
    </xf>
    <xf numFmtId="0" fontId="2" fillId="0" borderId="1" xfId="1" applyFont="1" applyBorder="1" applyAlignment="1">
      <alignment horizontal="center" vertical="center"/>
    </xf>
    <xf numFmtId="0" fontId="3" fillId="2" borderId="0" xfId="1" applyFont="1" applyFill="1" applyAlignment="1">
      <alignment horizontal="center" vertical="center"/>
    </xf>
    <xf numFmtId="0" fontId="3" fillId="2" borderId="1" xfId="1" applyFont="1" applyFill="1" applyBorder="1" applyAlignment="1">
      <alignment horizontal="center" vertical="center"/>
    </xf>
    <xf numFmtId="0" fontId="14" fillId="2" borderId="14" xfId="1" applyFont="1" applyFill="1" applyBorder="1" applyAlignment="1">
      <alignment horizontal="center" vertical="center"/>
    </xf>
    <xf numFmtId="0" fontId="14" fillId="2" borderId="15" xfId="1" applyFont="1" applyFill="1" applyBorder="1" applyAlignment="1">
      <alignment horizontal="center" vertical="center"/>
    </xf>
    <xf numFmtId="0" fontId="5" fillId="0" borderId="13" xfId="1" applyFont="1" applyBorder="1" applyAlignment="1">
      <alignment horizontal="left" vertical="center"/>
    </xf>
    <xf numFmtId="0" fontId="14" fillId="6" borderId="14" xfId="1" applyFont="1" applyFill="1" applyBorder="1" applyAlignment="1">
      <alignment horizontal="center" vertical="top"/>
    </xf>
    <xf numFmtId="0" fontId="14" fillId="6" borderId="15" xfId="1" applyFont="1" applyFill="1" applyBorder="1" applyAlignment="1">
      <alignment horizontal="center" vertical="top"/>
    </xf>
    <xf numFmtId="0" fontId="14" fillId="6" borderId="16" xfId="1" applyFont="1" applyFill="1" applyBorder="1" applyAlignment="1">
      <alignment horizontal="center" vertical="top"/>
    </xf>
    <xf numFmtId="15" fontId="11" fillId="0" borderId="13" xfId="1" applyNumberFormat="1" applyFont="1" applyBorder="1" applyAlignment="1">
      <alignment horizontal="left" vertical="top" wrapText="1"/>
    </xf>
    <xf numFmtId="15" fontId="11" fillId="0" borderId="13" xfId="1" applyNumberFormat="1" applyFont="1" applyBorder="1" applyAlignment="1">
      <alignment horizontal="center" vertical="center" wrapText="1"/>
    </xf>
    <xf numFmtId="15" fontId="11" fillId="0" borderId="13" xfId="1" applyNumberFormat="1" applyFont="1" applyBorder="1" applyAlignment="1">
      <alignment horizontal="left" vertical="center" wrapText="1"/>
    </xf>
    <xf numFmtId="0" fontId="11" fillId="0" borderId="14" xfId="1" applyFont="1" applyBorder="1" applyAlignment="1">
      <alignment horizontal="center" vertical="center" wrapText="1"/>
    </xf>
    <xf numFmtId="0" fontId="11" fillId="0" borderId="16" xfId="1" applyFont="1" applyBorder="1" applyAlignment="1">
      <alignment horizontal="center" vertical="center" wrapText="1"/>
    </xf>
    <xf numFmtId="1" fontId="11" fillId="0" borderId="14" xfId="1" applyNumberFormat="1" applyFont="1" applyBorder="1" applyAlignment="1">
      <alignment horizontal="center" vertical="center" wrapText="1"/>
    </xf>
    <xf numFmtId="1" fontId="11" fillId="0" borderId="16" xfId="1" applyNumberFormat="1" applyFont="1" applyBorder="1" applyAlignment="1">
      <alignment horizontal="center" vertical="center" wrapText="1"/>
    </xf>
    <xf numFmtId="0" fontId="11" fillId="0" borderId="13" xfId="1" applyFont="1" applyBorder="1" applyAlignment="1">
      <alignment horizontal="center" vertical="center" wrapText="1"/>
    </xf>
    <xf numFmtId="0" fontId="16" fillId="0" borderId="13" xfId="1" applyFont="1" applyBorder="1" applyAlignment="1">
      <alignment horizontal="center" vertical="center" wrapText="1"/>
    </xf>
    <xf numFmtId="0" fontId="15" fillId="2" borderId="14" xfId="1" applyFont="1" applyFill="1" applyBorder="1" applyAlignment="1">
      <alignment horizontal="center" vertical="center"/>
    </xf>
    <xf numFmtId="0" fontId="15" fillId="2" borderId="16" xfId="1" applyFont="1" applyFill="1" applyBorder="1" applyAlignment="1">
      <alignment horizontal="center" vertical="center"/>
    </xf>
    <xf numFmtId="0" fontId="11" fillId="0" borderId="13" xfId="1" applyFont="1" applyBorder="1" applyAlignment="1">
      <alignment horizontal="center" vertical="center"/>
    </xf>
    <xf numFmtId="0" fontId="11" fillId="0" borderId="13" xfId="1" applyFont="1" applyBorder="1" applyAlignment="1">
      <alignment horizontal="left" vertical="top" wrapText="1"/>
    </xf>
    <xf numFmtId="0" fontId="11" fillId="0" borderId="13" xfId="1" applyFont="1" applyBorder="1" applyAlignment="1">
      <alignment horizontal="left" vertical="top"/>
    </xf>
    <xf numFmtId="0" fontId="15" fillId="2" borderId="13" xfId="1" applyFont="1" applyFill="1" applyBorder="1" applyAlignment="1">
      <alignment horizontal="center" vertical="top"/>
    </xf>
    <xf numFmtId="0" fontId="14" fillId="2" borderId="14" xfId="1" applyFont="1" applyFill="1" applyBorder="1" applyAlignment="1">
      <alignment horizontal="center" vertical="center" wrapText="1"/>
    </xf>
    <xf numFmtId="0" fontId="14" fillId="2" borderId="15" xfId="1" applyFont="1" applyFill="1" applyBorder="1" applyAlignment="1">
      <alignment horizontal="center" vertical="center" wrapText="1"/>
    </xf>
    <xf numFmtId="0" fontId="14" fillId="2" borderId="16" xfId="1" applyFont="1" applyFill="1" applyBorder="1" applyAlignment="1">
      <alignment horizontal="center" vertical="center" wrapText="1"/>
    </xf>
    <xf numFmtId="0" fontId="11" fillId="0" borderId="4" xfId="1" applyFont="1" applyBorder="1" applyAlignment="1">
      <alignment horizontal="center" vertical="top"/>
    </xf>
    <xf numFmtId="0" fontId="11" fillId="0" borderId="5" xfId="1" applyFont="1" applyBorder="1" applyAlignment="1">
      <alignment horizontal="center" vertical="top"/>
    </xf>
    <xf numFmtId="0" fontId="11" fillId="0" borderId="6" xfId="1" applyFont="1" applyBorder="1" applyAlignment="1">
      <alignment horizontal="center" vertical="top"/>
    </xf>
    <xf numFmtId="0" fontId="11" fillId="0" borderId="7" xfId="1" applyFont="1" applyBorder="1" applyAlignment="1">
      <alignment horizontal="center" vertical="top"/>
    </xf>
    <xf numFmtId="0" fontId="11" fillId="0" borderId="0" xfId="1" applyFont="1" applyAlignment="1">
      <alignment horizontal="center" vertical="top"/>
    </xf>
    <xf numFmtId="0" fontId="11" fillId="0" borderId="8" xfId="1" applyFont="1" applyBorder="1" applyAlignment="1">
      <alignment horizontal="center" vertical="top"/>
    </xf>
    <xf numFmtId="0" fontId="11" fillId="0" borderId="9" xfId="1" applyFont="1" applyBorder="1" applyAlignment="1">
      <alignment horizontal="center" vertical="top"/>
    </xf>
    <xf numFmtId="0" fontId="11" fillId="0" borderId="10" xfId="1" applyFont="1" applyBorder="1" applyAlignment="1">
      <alignment horizontal="center" vertical="top"/>
    </xf>
    <xf numFmtId="0" fontId="11" fillId="0" borderId="11" xfId="1" applyFont="1" applyBorder="1" applyAlignment="1">
      <alignment horizontal="center" vertical="top"/>
    </xf>
    <xf numFmtId="0" fontId="12" fillId="2" borderId="7" xfId="1" applyFont="1" applyFill="1" applyBorder="1" applyAlignment="1">
      <alignment horizontal="center" vertical="center"/>
    </xf>
    <xf numFmtId="0" fontId="12" fillId="2" borderId="0" xfId="1" applyFont="1" applyFill="1" applyAlignment="1">
      <alignment horizontal="center" vertical="center"/>
    </xf>
    <xf numFmtId="0" fontId="12" fillId="2" borderId="9" xfId="1" applyFont="1" applyFill="1" applyBorder="1" applyAlignment="1">
      <alignment horizontal="center" vertical="center"/>
    </xf>
    <xf numFmtId="0" fontId="12" fillId="2" borderId="10" xfId="1" applyFont="1" applyFill="1" applyBorder="1" applyAlignment="1">
      <alignment horizontal="center" vertical="center"/>
    </xf>
    <xf numFmtId="0" fontId="13" fillId="0" borderId="12" xfId="1" applyFont="1" applyBorder="1" applyAlignment="1">
      <alignment horizontal="center" vertical="center" wrapText="1"/>
    </xf>
    <xf numFmtId="0" fontId="14" fillId="2" borderId="13" xfId="1" applyFont="1" applyFill="1" applyBorder="1" applyAlignment="1">
      <alignment horizontal="center" vertical="top"/>
    </xf>
    <xf numFmtId="0" fontId="10" fillId="0" borderId="13" xfId="1" applyFont="1" applyBorder="1" applyAlignment="1">
      <alignment horizontal="center" vertical="center"/>
    </xf>
    <xf numFmtId="0" fontId="15" fillId="2" borderId="0" xfId="1" applyFont="1" applyFill="1" applyAlignment="1">
      <alignment horizontal="center" vertical="top"/>
    </xf>
    <xf numFmtId="0" fontId="5" fillId="0" borderId="13" xfId="1" applyFont="1" applyBorder="1" applyAlignment="1">
      <alignment horizontal="center" vertical="center"/>
    </xf>
    <xf numFmtId="0" fontId="15" fillId="2" borderId="13" xfId="1" applyFont="1" applyFill="1" applyBorder="1" applyAlignment="1">
      <alignment horizontal="center" vertical="center"/>
    </xf>
    <xf numFmtId="0" fontId="0" fillId="11" borderId="0" xfId="0" applyFill="1" applyAlignment="1">
      <alignment horizontal="center"/>
    </xf>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11" fillId="0" borderId="0" xfId="0" applyFont="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10" xfId="0" applyFont="1" applyBorder="1" applyAlignment="1">
      <alignment horizontal="center"/>
    </xf>
    <xf numFmtId="0" fontId="11" fillId="0" borderId="11" xfId="0" applyFont="1" applyBorder="1" applyAlignment="1">
      <alignment horizontal="center"/>
    </xf>
    <xf numFmtId="0" fontId="3" fillId="2" borderId="7" xfId="0" applyFont="1" applyFill="1" applyBorder="1" applyAlignment="1">
      <alignment horizontal="center" vertical="center" wrapText="1"/>
    </xf>
    <xf numFmtId="0" fontId="3" fillId="2" borderId="0" xfId="0" applyFont="1" applyFill="1" applyAlignment="1">
      <alignment horizontal="center" vertical="center" wrapText="1"/>
    </xf>
    <xf numFmtId="0" fontId="11" fillId="5" borderId="0" xfId="0" applyFont="1" applyFill="1" applyAlignment="1">
      <alignment horizontal="center"/>
    </xf>
    <xf numFmtId="1" fontId="14" fillId="2" borderId="13" xfId="1" applyNumberFormat="1" applyFont="1" applyFill="1" applyBorder="1" applyAlignment="1" applyProtection="1">
      <alignment horizontal="center" vertical="center"/>
      <protection locked="0" hidden="1"/>
    </xf>
    <xf numFmtId="0" fontId="14" fillId="2" borderId="13" xfId="1" applyFont="1" applyFill="1" applyBorder="1" applyAlignment="1" applyProtection="1">
      <alignment horizontal="center" vertical="center"/>
      <protection locked="0" hidden="1"/>
    </xf>
    <xf numFmtId="0" fontId="21" fillId="2" borderId="0" xfId="1" applyFont="1" applyFill="1" applyAlignment="1" applyProtection="1">
      <alignment horizontal="center" vertical="center"/>
      <protection locked="0" hidden="1"/>
    </xf>
    <xf numFmtId="0" fontId="5" fillId="0" borderId="13" xfId="1" applyFont="1" applyBorder="1" applyAlignment="1" applyProtection="1">
      <alignment horizontal="center"/>
      <protection locked="0" hidden="1"/>
    </xf>
    <xf numFmtId="0" fontId="5" fillId="0" borderId="20" xfId="1" applyFont="1" applyBorder="1" applyAlignment="1" applyProtection="1">
      <alignment horizontal="center"/>
      <protection locked="0" hidden="1"/>
    </xf>
    <xf numFmtId="0" fontId="5" fillId="0" borderId="21" xfId="1" applyFont="1" applyBorder="1" applyAlignment="1" applyProtection="1">
      <alignment horizontal="center"/>
      <protection locked="0" hidden="1"/>
    </xf>
    <xf numFmtId="0" fontId="5" fillId="0" borderId="22" xfId="1" applyFont="1" applyBorder="1" applyAlignment="1" applyProtection="1">
      <alignment horizontal="center"/>
      <protection locked="0" hidden="1"/>
    </xf>
    <xf numFmtId="0" fontId="18" fillId="2" borderId="20" xfId="1" applyFont="1" applyFill="1" applyBorder="1" applyAlignment="1" applyProtection="1">
      <alignment horizontal="center" vertical="center"/>
      <protection hidden="1"/>
    </xf>
    <xf numFmtId="0" fontId="18" fillId="2" borderId="21" xfId="1" applyFont="1" applyFill="1" applyBorder="1" applyAlignment="1" applyProtection="1">
      <alignment horizontal="center" vertical="center"/>
      <protection hidden="1"/>
    </xf>
    <xf numFmtId="0" fontId="18" fillId="2" borderId="22" xfId="1" applyFont="1" applyFill="1" applyBorder="1" applyAlignment="1" applyProtection="1">
      <alignment horizontal="center" vertical="center"/>
      <protection hidden="1"/>
    </xf>
    <xf numFmtId="0" fontId="19" fillId="0" borderId="23" xfId="1" applyFont="1" applyBorder="1" applyAlignment="1" applyProtection="1">
      <alignment horizontal="center" vertical="center"/>
      <protection hidden="1"/>
    </xf>
    <xf numFmtId="0" fontId="19" fillId="0" borderId="24" xfId="1" applyFont="1" applyBorder="1" applyAlignment="1" applyProtection="1">
      <alignment horizontal="center" vertical="center"/>
      <protection hidden="1"/>
    </xf>
    <xf numFmtId="0" fontId="19" fillId="0" borderId="25" xfId="1" applyFont="1" applyBorder="1" applyAlignment="1" applyProtection="1">
      <alignment horizontal="center" vertical="center"/>
      <protection hidden="1"/>
    </xf>
    <xf numFmtId="0" fontId="5" fillId="5" borderId="0" xfId="1" applyFont="1" applyFill="1" applyAlignment="1" applyProtection="1">
      <alignment horizontal="center"/>
      <protection locked="0" hidden="1"/>
    </xf>
    <xf numFmtId="0" fontId="11" fillId="5" borderId="0" xfId="1" applyFont="1" applyFill="1" applyAlignment="1" applyProtection="1">
      <alignment horizontal="center"/>
      <protection locked="0" hidden="1"/>
    </xf>
    <xf numFmtId="0" fontId="20" fillId="2" borderId="13" xfId="1" applyFont="1" applyFill="1" applyBorder="1" applyAlignment="1" applyProtection="1">
      <alignment horizontal="center" vertical="center" wrapText="1"/>
      <protection locked="0" hidden="1"/>
    </xf>
    <xf numFmtId="1" fontId="9" fillId="0" borderId="13" xfId="1" applyNumberFormat="1" applyFont="1" applyBorder="1" applyAlignment="1" applyProtection="1">
      <alignment horizontal="center" vertical="center" wrapText="1"/>
      <protection locked="0" hidden="1"/>
    </xf>
    <xf numFmtId="0" fontId="22" fillId="7" borderId="0" xfId="1" applyFont="1" applyFill="1" applyAlignment="1" applyProtection="1">
      <alignment horizontal="center" vertical="center"/>
      <protection locked="0"/>
    </xf>
    <xf numFmtId="0" fontId="11" fillId="0" borderId="15" xfId="1" applyFont="1" applyBorder="1" applyAlignment="1">
      <alignment horizontal="center" vertical="center" wrapText="1"/>
    </xf>
    <xf numFmtId="0" fontId="14" fillId="8" borderId="13" xfId="1" applyFont="1" applyFill="1" applyBorder="1" applyAlignment="1" applyProtection="1">
      <alignment horizontal="center" vertical="center" wrapText="1"/>
      <protection locked="0"/>
    </xf>
    <xf numFmtId="0" fontId="14" fillId="8" borderId="14" xfId="1" applyFont="1" applyFill="1" applyBorder="1" applyAlignment="1" applyProtection="1">
      <alignment horizontal="center" vertical="center" wrapText="1"/>
      <protection locked="0"/>
    </xf>
    <xf numFmtId="0" fontId="14" fillId="8" borderId="15" xfId="1" applyFont="1" applyFill="1" applyBorder="1" applyAlignment="1" applyProtection="1">
      <alignment horizontal="center" vertical="center" wrapText="1"/>
      <protection locked="0"/>
    </xf>
    <xf numFmtId="0" fontId="14" fillId="8" borderId="16" xfId="1" applyFont="1" applyFill="1" applyBorder="1" applyAlignment="1" applyProtection="1">
      <alignment horizontal="center" vertical="center" wrapText="1"/>
      <protection locked="0"/>
    </xf>
    <xf numFmtId="0" fontId="5" fillId="0" borderId="17" xfId="1" applyFont="1" applyBorder="1" applyAlignment="1" applyProtection="1">
      <alignment horizontal="left" vertical="top" wrapText="1"/>
      <protection hidden="1"/>
    </xf>
    <xf numFmtId="0" fontId="5" fillId="0" borderId="18" xfId="1" applyFont="1" applyBorder="1" applyAlignment="1" applyProtection="1">
      <alignment horizontal="left" vertical="top" wrapText="1"/>
      <protection hidden="1"/>
    </xf>
    <xf numFmtId="0" fontId="5" fillId="0" borderId="19" xfId="1" applyFont="1" applyBorder="1" applyAlignment="1" applyProtection="1">
      <alignment horizontal="left" vertical="top" wrapText="1"/>
      <protection hidden="1"/>
    </xf>
    <xf numFmtId="0" fontId="5" fillId="0" borderId="30" xfId="1" applyFont="1" applyBorder="1" applyAlignment="1" applyProtection="1">
      <alignment horizontal="left" vertical="top" wrapText="1"/>
      <protection hidden="1"/>
    </xf>
    <xf numFmtId="0" fontId="5" fillId="0" borderId="0" xfId="1" applyFont="1" applyAlignment="1" applyProtection="1">
      <alignment horizontal="left" vertical="top" wrapText="1"/>
      <protection hidden="1"/>
    </xf>
    <xf numFmtId="0" fontId="5" fillId="0" borderId="26" xfId="1" applyFont="1" applyBorder="1" applyAlignment="1" applyProtection="1">
      <alignment horizontal="left" vertical="top" wrapText="1"/>
      <protection hidden="1"/>
    </xf>
    <xf numFmtId="0" fontId="5" fillId="0" borderId="27" xfId="1" applyFont="1" applyBorder="1" applyAlignment="1" applyProtection="1">
      <alignment horizontal="left" vertical="top" wrapText="1"/>
      <protection hidden="1"/>
    </xf>
    <xf numFmtId="0" fontId="5" fillId="0" borderId="28" xfId="1" applyFont="1" applyBorder="1" applyAlignment="1" applyProtection="1">
      <alignment horizontal="left" vertical="top" wrapText="1"/>
      <protection hidden="1"/>
    </xf>
    <xf numFmtId="0" fontId="5" fillId="0" borderId="29" xfId="1" applyFont="1" applyBorder="1" applyAlignment="1" applyProtection="1">
      <alignment horizontal="left" vertical="top" wrapText="1"/>
      <protection hidden="1"/>
    </xf>
    <xf numFmtId="0" fontId="15" fillId="2" borderId="13" xfId="1" applyFont="1" applyFill="1" applyBorder="1" applyAlignment="1" applyProtection="1">
      <alignment horizontal="center" vertical="center"/>
      <protection locked="0"/>
    </xf>
    <xf numFmtId="0" fontId="15" fillId="0" borderId="13" xfId="1" applyFont="1" applyBorder="1" applyAlignment="1" applyProtection="1">
      <alignment horizontal="center" vertical="center"/>
      <protection locked="0"/>
    </xf>
    <xf numFmtId="1" fontId="5" fillId="0" borderId="13" xfId="1" applyNumberFormat="1" applyFont="1" applyBorder="1" applyAlignment="1" applyProtection="1">
      <alignment horizontal="center"/>
      <protection locked="0"/>
    </xf>
    <xf numFmtId="0" fontId="15" fillId="2" borderId="0" xfId="1" applyFont="1" applyFill="1" applyAlignment="1" applyProtection="1">
      <alignment horizontal="center" vertical="center"/>
      <protection locked="0"/>
    </xf>
    <xf numFmtId="0" fontId="5" fillId="0" borderId="17" xfId="1" applyFont="1" applyBorder="1" applyAlignment="1" applyProtection="1">
      <alignment horizontal="center"/>
      <protection locked="0"/>
    </xf>
    <xf numFmtId="0" fontId="5" fillId="0" borderId="18" xfId="1" applyFont="1" applyBorder="1" applyAlignment="1" applyProtection="1">
      <alignment horizontal="center"/>
      <protection locked="0"/>
    </xf>
    <xf numFmtId="0" fontId="5" fillId="0" borderId="19" xfId="1" applyFont="1" applyBorder="1" applyAlignment="1" applyProtection="1">
      <alignment horizontal="center"/>
      <protection locked="0"/>
    </xf>
    <xf numFmtId="0" fontId="5" fillId="0" borderId="27" xfId="1" applyFont="1" applyBorder="1" applyAlignment="1" applyProtection="1">
      <alignment horizontal="center"/>
      <protection locked="0"/>
    </xf>
    <xf numFmtId="0" fontId="5" fillId="0" borderId="28" xfId="1" applyFont="1" applyBorder="1" applyAlignment="1" applyProtection="1">
      <alignment horizontal="center"/>
      <protection locked="0"/>
    </xf>
    <xf numFmtId="0" fontId="5" fillId="0" borderId="29" xfId="1" applyFont="1" applyBorder="1" applyAlignment="1" applyProtection="1">
      <alignment horizontal="center"/>
      <protection locked="0"/>
    </xf>
    <xf numFmtId="0" fontId="5" fillId="0" borderId="17" xfId="1" applyFont="1" applyBorder="1" applyAlignment="1" applyProtection="1">
      <alignment horizontal="left" vertical="top" wrapText="1"/>
      <protection locked="0"/>
    </xf>
    <xf numFmtId="0" fontId="5" fillId="0" borderId="18" xfId="1" applyFont="1" applyBorder="1" applyAlignment="1" applyProtection="1">
      <alignment horizontal="left" vertical="top" wrapText="1"/>
      <protection locked="0"/>
    </xf>
    <xf numFmtId="0" fontId="5" fillId="0" borderId="19" xfId="1" applyFont="1" applyBorder="1" applyAlignment="1" applyProtection="1">
      <alignment horizontal="left" vertical="top" wrapText="1"/>
      <protection locked="0"/>
    </xf>
    <xf numFmtId="0" fontId="5" fillId="0" borderId="30" xfId="1" applyFont="1" applyBorder="1" applyAlignment="1" applyProtection="1">
      <alignment horizontal="left" vertical="top" wrapText="1"/>
      <protection locked="0"/>
    </xf>
    <xf numFmtId="0" fontId="5" fillId="0" borderId="0" xfId="1" applyFont="1" applyAlignment="1" applyProtection="1">
      <alignment horizontal="left" vertical="top" wrapText="1"/>
      <protection locked="0"/>
    </xf>
    <xf numFmtId="0" fontId="5" fillId="0" borderId="26" xfId="1" applyFont="1" applyBorder="1" applyAlignment="1" applyProtection="1">
      <alignment horizontal="left" vertical="top" wrapText="1"/>
      <protection locked="0"/>
    </xf>
    <xf numFmtId="0" fontId="5" fillId="0" borderId="27" xfId="1" applyFont="1" applyBorder="1" applyAlignment="1" applyProtection="1">
      <alignment horizontal="left" vertical="top" wrapText="1"/>
      <protection locked="0"/>
    </xf>
    <xf numFmtId="0" fontId="5" fillId="0" borderId="28" xfId="1" applyFont="1" applyBorder="1" applyAlignment="1" applyProtection="1">
      <alignment horizontal="left" vertical="top" wrapText="1"/>
      <protection locked="0"/>
    </xf>
    <xf numFmtId="0" fontId="5" fillId="0" borderId="29" xfId="1" applyFont="1" applyBorder="1" applyAlignment="1" applyProtection="1">
      <alignment horizontal="left" vertical="top" wrapText="1"/>
      <protection locked="0"/>
    </xf>
    <xf numFmtId="0" fontId="15" fillId="2" borderId="13" xfId="1" applyFont="1" applyFill="1" applyBorder="1" applyAlignment="1" applyProtection="1">
      <alignment horizontal="center" vertical="top"/>
      <protection locked="0"/>
    </xf>
    <xf numFmtId="0" fontId="11" fillId="0" borderId="17" xfId="1" applyFont="1" applyBorder="1" applyAlignment="1" applyProtection="1">
      <alignment horizontal="center" vertical="top" wrapText="1"/>
      <protection hidden="1"/>
    </xf>
    <xf numFmtId="0" fontId="11" fillId="0" borderId="18" xfId="1" applyFont="1" applyBorder="1" applyAlignment="1" applyProtection="1">
      <alignment horizontal="center" vertical="top" wrapText="1"/>
      <protection hidden="1"/>
    </xf>
    <xf numFmtId="0" fontId="11" fillId="0" borderId="19" xfId="1" applyFont="1" applyBorder="1" applyAlignment="1" applyProtection="1">
      <alignment horizontal="center" vertical="top" wrapText="1"/>
      <protection hidden="1"/>
    </xf>
    <xf numFmtId="0" fontId="11" fillId="0" borderId="27" xfId="1" applyFont="1" applyBorder="1" applyAlignment="1" applyProtection="1">
      <alignment horizontal="center" vertical="top" wrapText="1"/>
      <protection hidden="1"/>
    </xf>
    <xf numFmtId="0" fontId="11" fillId="0" borderId="28" xfId="1" applyFont="1" applyBorder="1" applyAlignment="1" applyProtection="1">
      <alignment horizontal="center" vertical="top" wrapText="1"/>
      <protection hidden="1"/>
    </xf>
    <xf numFmtId="0" fontId="11" fillId="0" borderId="29" xfId="1" applyFont="1" applyBorder="1" applyAlignment="1" applyProtection="1">
      <alignment horizontal="center" vertical="top" wrapText="1"/>
      <protection hidden="1"/>
    </xf>
    <xf numFmtId="0" fontId="5" fillId="0" borderId="13" xfId="1" applyFont="1" applyBorder="1" applyAlignment="1" applyProtection="1">
      <alignment horizontal="center" vertical="center"/>
      <protection hidden="1"/>
    </xf>
    <xf numFmtId="0" fontId="14" fillId="2" borderId="14" xfId="1" applyFont="1" applyFill="1" applyBorder="1" applyAlignment="1" applyProtection="1">
      <alignment horizontal="center" vertical="top"/>
      <protection locked="0"/>
    </xf>
    <xf numFmtId="0" fontId="14" fillId="2" borderId="16" xfId="1" applyFont="1" applyFill="1" applyBorder="1" applyAlignment="1" applyProtection="1">
      <alignment horizontal="center" vertical="top"/>
      <protection locked="0"/>
    </xf>
    <xf numFmtId="0" fontId="15" fillId="2" borderId="0" xfId="1" applyFont="1" applyFill="1" applyAlignment="1" applyProtection="1">
      <alignment horizontal="center" vertical="top"/>
      <protection locked="0"/>
    </xf>
    <xf numFmtId="0" fontId="14" fillId="2" borderId="13" xfId="1" applyFont="1" applyFill="1" applyBorder="1" applyAlignment="1" applyProtection="1">
      <alignment horizontal="center" vertical="top"/>
      <protection locked="0"/>
    </xf>
    <xf numFmtId="0" fontId="3" fillId="2" borderId="5" xfId="1" applyFont="1" applyFill="1" applyBorder="1" applyAlignment="1" applyProtection="1">
      <alignment horizontal="center" vertical="center"/>
      <protection hidden="1"/>
    </xf>
    <xf numFmtId="0" fontId="3" fillId="2" borderId="0" xfId="1" applyFont="1" applyFill="1" applyAlignment="1" applyProtection="1">
      <alignment horizontal="center" vertical="center"/>
      <protection hidden="1"/>
    </xf>
    <xf numFmtId="0" fontId="3" fillId="2" borderId="10" xfId="1" applyFont="1" applyFill="1" applyBorder="1" applyAlignment="1" applyProtection="1">
      <alignment horizontal="center" vertical="center"/>
      <protection hidden="1"/>
    </xf>
    <xf numFmtId="0" fontId="5" fillId="5" borderId="5" xfId="1" applyFont="1" applyFill="1" applyBorder="1" applyAlignment="1" applyProtection="1">
      <alignment horizontal="center"/>
      <protection locked="0"/>
    </xf>
    <xf numFmtId="0" fontId="5" fillId="5" borderId="0" xfId="1" applyFont="1" applyFill="1" applyAlignment="1" applyProtection="1">
      <alignment horizontal="center"/>
      <protection locked="0"/>
    </xf>
    <xf numFmtId="0" fontId="22" fillId="7" borderId="5" xfId="1" applyFont="1" applyFill="1" applyBorder="1" applyAlignment="1" applyProtection="1">
      <alignment horizontal="center" vertical="center"/>
      <protection locked="0"/>
    </xf>
    <xf numFmtId="0" fontId="10" fillId="0" borderId="13" xfId="1" applyFont="1" applyBorder="1" applyAlignment="1" applyProtection="1">
      <alignment horizontal="center" vertical="center"/>
      <protection hidden="1"/>
    </xf>
    <xf numFmtId="0" fontId="15" fillId="2" borderId="26" xfId="1" applyFont="1" applyFill="1" applyBorder="1" applyAlignment="1" applyProtection="1">
      <alignment horizontal="center" vertical="center"/>
      <protection locked="0"/>
    </xf>
    <xf numFmtId="0" fontId="10" fillId="0" borderId="13" xfId="1" applyFont="1" applyBorder="1" applyAlignment="1" applyProtection="1">
      <alignment horizontal="center" vertical="top"/>
      <protection locked="0"/>
    </xf>
  </cellXfs>
  <cellStyles count="4">
    <cellStyle name="Normal" xfId="0" builtinId="0"/>
    <cellStyle name="Normal 2" xfId="1" xr:uid="{5201B309-7AB5-4D23-879A-595CDA3D2ED5}"/>
    <cellStyle name="Normal 2 2" xfId="2" xr:uid="{55D1671D-8C69-4329-98C8-DC5F97FA2D64}"/>
    <cellStyle name="Porcentaje 2" xfId="3" xr:uid="{76714F9E-9A01-4937-B567-33B40F2C9B2B}"/>
  </cellStyles>
  <dxfs count="5">
    <dxf>
      <fill>
        <patternFill>
          <bgColor rgb="FF00B050"/>
        </patternFill>
      </fill>
    </dxf>
    <dxf>
      <fill>
        <patternFill>
          <bgColor theme="6" tint="0.39994506668294322"/>
        </patternFill>
      </fill>
    </dxf>
    <dxf>
      <fill>
        <patternFill>
          <bgColor rgb="FFFFFF00"/>
        </patternFill>
      </fill>
    </dxf>
    <dxf>
      <fill>
        <patternFill>
          <bgColor theme="9" tint="-0.24994659260841701"/>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587400</xdr:colOff>
      <xdr:row>2</xdr:row>
      <xdr:rowOff>252300</xdr:rowOff>
    </xdr:to>
    <xdr:pic>
      <xdr:nvPicPr>
        <xdr:cNvPr id="2" name="Imagen 1" descr="Logotipo, nombre de la empresa  Descripción generada automáticamente">
          <a:extLst>
            <a:ext uri="{FF2B5EF4-FFF2-40B4-BE49-F238E27FC236}">
              <a16:creationId xmlns:a16="http://schemas.microsoft.com/office/drawing/2014/main" id="{42365579-C164-4EE8-89C5-1EAA065788D7}"/>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340000" cy="90000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24847</xdr:colOff>
      <xdr:row>0</xdr:row>
      <xdr:rowOff>68745</xdr:rowOff>
    </xdr:from>
    <xdr:to>
      <xdr:col>3</xdr:col>
      <xdr:colOff>11979</xdr:colOff>
      <xdr:row>2</xdr:row>
      <xdr:rowOff>282945</xdr:rowOff>
    </xdr:to>
    <xdr:pic>
      <xdr:nvPicPr>
        <xdr:cNvPr id="2" name="Imagen 1" descr="Logotipo, nombre de la empresa  Descripción generada automáticamente">
          <a:extLst>
            <a:ext uri="{FF2B5EF4-FFF2-40B4-BE49-F238E27FC236}">
              <a16:creationId xmlns:a16="http://schemas.microsoft.com/office/drawing/2014/main" id="{894BEE5A-BE4D-48A4-BB9F-1F38C14E3DF9}"/>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847" y="68745"/>
          <a:ext cx="2341120" cy="90000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264583</xdr:colOff>
      <xdr:row>0</xdr:row>
      <xdr:rowOff>148166</xdr:rowOff>
    </xdr:from>
    <xdr:to>
      <xdr:col>2</xdr:col>
      <xdr:colOff>1314450</xdr:colOff>
      <xdr:row>4</xdr:row>
      <xdr:rowOff>0</xdr:rowOff>
    </xdr:to>
    <xdr:pic>
      <xdr:nvPicPr>
        <xdr:cNvPr id="2" name="Imagen 1" descr="Logotipo, nombre de la empresa  Descripción generada automáticamente">
          <a:extLst>
            <a:ext uri="{FF2B5EF4-FFF2-40B4-BE49-F238E27FC236}">
              <a16:creationId xmlns:a16="http://schemas.microsoft.com/office/drawing/2014/main" id="{5C59FFB8-9CA1-4ADA-8CF2-D5C674B331A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4583" y="148166"/>
          <a:ext cx="2078567" cy="613834"/>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190502</xdr:colOff>
      <xdr:row>0</xdr:row>
      <xdr:rowOff>51955</xdr:rowOff>
    </xdr:from>
    <xdr:to>
      <xdr:col>2</xdr:col>
      <xdr:colOff>432955</xdr:colOff>
      <xdr:row>2</xdr:row>
      <xdr:rowOff>155864</xdr:rowOff>
    </xdr:to>
    <xdr:pic>
      <xdr:nvPicPr>
        <xdr:cNvPr id="2" name="Imagen 1" descr="Logotipo, nombre de la empresa  Descripción generada automáticamente">
          <a:extLst>
            <a:ext uri="{FF2B5EF4-FFF2-40B4-BE49-F238E27FC236}">
              <a16:creationId xmlns:a16="http://schemas.microsoft.com/office/drawing/2014/main" id="{F54BB997-7177-4ECE-96B3-3935DB27976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7" y="51955"/>
          <a:ext cx="1271153" cy="542059"/>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142143</xdr:colOff>
      <xdr:row>0</xdr:row>
      <xdr:rowOff>83527</xdr:rowOff>
    </xdr:from>
    <xdr:to>
      <xdr:col>2</xdr:col>
      <xdr:colOff>732693</xdr:colOff>
      <xdr:row>2</xdr:row>
      <xdr:rowOff>188302</xdr:rowOff>
    </xdr:to>
    <xdr:pic>
      <xdr:nvPicPr>
        <xdr:cNvPr id="2" name="Imagen 1" descr="Logotipo, nombre de la empresa  Descripción generada automáticamente">
          <a:extLst>
            <a:ext uri="{FF2B5EF4-FFF2-40B4-BE49-F238E27FC236}">
              <a16:creationId xmlns:a16="http://schemas.microsoft.com/office/drawing/2014/main" id="{25125B70-F8B1-4765-92CE-9331FAB788DF}"/>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143" y="83527"/>
          <a:ext cx="1676400" cy="695325"/>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Freddy Humberto Silva Cardenas" id="{DA5FB527-FD0A-4C94-946F-71804FBCA2E1}" userId="S::fsilva@qvision.us::962579f7-b899-4aec-be99-57409b7c93b8"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0" dT="2022-10-03T15:23:17.68" personId="{DA5FB527-FD0A-4C94-946F-71804FBCA2E1}" id="{CC77761B-FF01-4BB0-9EC1-7CF2240EC7CC}">
    <text>Verificación de funcionalidades incluidas en el alcance a partir de casos de prueba
Verificaciones a las pantallas que componen el aplicativo
Navegabilidad de la aplicación, así como su comportamiento</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85DDE-1600-4AF8-B72D-59C0DACDFB10}">
  <dimension ref="A1:F23"/>
  <sheetViews>
    <sheetView topLeftCell="A4" workbookViewId="0">
      <selection activeCell="F9" sqref="F9"/>
    </sheetView>
  </sheetViews>
  <sheetFormatPr baseColWidth="10" defaultColWidth="11.42578125" defaultRowHeight="18" x14ac:dyDescent="0.35"/>
  <cols>
    <col min="1" max="1" width="12.42578125" style="1" customWidth="1"/>
    <col min="2" max="2" width="13.85546875" style="1" customWidth="1"/>
    <col min="3" max="3" width="12.42578125" style="1" customWidth="1"/>
    <col min="4" max="4" width="11.42578125" style="1"/>
    <col min="5" max="5" width="48.28515625" style="1" customWidth="1"/>
    <col min="6" max="6" width="24.42578125" style="1" customWidth="1"/>
    <col min="7" max="16384" width="11.42578125" style="1"/>
  </cols>
  <sheetData>
    <row r="1" spans="1:6" ht="25.5" customHeight="1" x14ac:dyDescent="0.35">
      <c r="A1" s="96"/>
      <c r="B1" s="96"/>
      <c r="C1" s="96"/>
      <c r="D1" s="98" t="s">
        <v>0</v>
      </c>
      <c r="E1" s="98"/>
      <c r="F1" s="98"/>
    </row>
    <row r="2" spans="1:6" ht="25.5" customHeight="1" x14ac:dyDescent="0.35">
      <c r="A2" s="96"/>
      <c r="B2" s="96"/>
      <c r="C2" s="96"/>
      <c r="D2" s="98"/>
      <c r="E2" s="98"/>
      <c r="F2" s="98"/>
    </row>
    <row r="3" spans="1:6" ht="25.5" customHeight="1" thickBot="1" x14ac:dyDescent="0.4">
      <c r="A3" s="97"/>
      <c r="B3" s="97"/>
      <c r="C3" s="97"/>
      <c r="D3" s="99"/>
      <c r="E3" s="99"/>
      <c r="F3" s="99"/>
    </row>
    <row r="4" spans="1:6" ht="18.75" thickBot="1" x14ac:dyDescent="0.4">
      <c r="A4" s="2" t="s">
        <v>1</v>
      </c>
      <c r="B4" s="2" t="s">
        <v>2</v>
      </c>
      <c r="C4" s="2" t="s">
        <v>3</v>
      </c>
      <c r="D4" s="2" t="s">
        <v>4</v>
      </c>
      <c r="E4" s="2" t="s">
        <v>5</v>
      </c>
      <c r="F4" s="2" t="s">
        <v>6</v>
      </c>
    </row>
    <row r="5" spans="1:6" s="5" customFormat="1" ht="19.5" thickTop="1" thickBot="1" x14ac:dyDescent="0.4">
      <c r="A5" s="3" t="s">
        <v>7</v>
      </c>
      <c r="B5" s="4">
        <v>43101</v>
      </c>
      <c r="C5" s="4" t="s">
        <v>8</v>
      </c>
      <c r="D5" s="4"/>
      <c r="E5" s="3" t="s">
        <v>9</v>
      </c>
      <c r="F5" s="3" t="s">
        <v>10</v>
      </c>
    </row>
    <row r="6" spans="1:6" s="5" customFormat="1" ht="50.25" thickBot="1" x14ac:dyDescent="0.4">
      <c r="A6" s="6" t="s">
        <v>11</v>
      </c>
      <c r="B6" s="7">
        <v>44951</v>
      </c>
      <c r="C6" s="7" t="s">
        <v>12</v>
      </c>
      <c r="D6" s="7"/>
      <c r="E6" s="8" t="s">
        <v>13</v>
      </c>
      <c r="F6" s="6" t="s">
        <v>14</v>
      </c>
    </row>
    <row r="7" spans="1:6" s="5" customFormat="1" ht="18.75" thickBot="1" x14ac:dyDescent="0.4">
      <c r="A7" s="3" t="s">
        <v>11</v>
      </c>
      <c r="B7" s="4">
        <v>44960</v>
      </c>
      <c r="C7" s="4" t="s">
        <v>15</v>
      </c>
      <c r="D7" s="4" t="s">
        <v>16</v>
      </c>
      <c r="E7" s="3" t="s">
        <v>17</v>
      </c>
      <c r="F7" s="3" t="s">
        <v>18</v>
      </c>
    </row>
    <row r="9" spans="1:6" x14ac:dyDescent="0.35">
      <c r="A9" s="9" t="s">
        <v>19</v>
      </c>
    </row>
    <row r="10" spans="1:6" x14ac:dyDescent="0.35">
      <c r="A10" s="10" t="s">
        <v>20</v>
      </c>
    </row>
    <row r="11" spans="1:6" x14ac:dyDescent="0.35">
      <c r="A11" s="10" t="s">
        <v>21</v>
      </c>
    </row>
    <row r="12" spans="1:6" x14ac:dyDescent="0.35">
      <c r="A12" s="10" t="s">
        <v>22</v>
      </c>
    </row>
    <row r="13" spans="1:6" x14ac:dyDescent="0.35">
      <c r="A13" s="10" t="s">
        <v>23</v>
      </c>
    </row>
    <row r="14" spans="1:6" x14ac:dyDescent="0.35">
      <c r="A14" s="10" t="s">
        <v>24</v>
      </c>
    </row>
    <row r="15" spans="1:6" x14ac:dyDescent="0.35">
      <c r="A15" s="10" t="s">
        <v>25</v>
      </c>
    </row>
    <row r="16" spans="1:6" x14ac:dyDescent="0.35">
      <c r="A16" s="11"/>
    </row>
    <row r="17" spans="1:1" x14ac:dyDescent="0.35">
      <c r="A17" s="9" t="s">
        <v>26</v>
      </c>
    </row>
    <row r="18" spans="1:1" x14ac:dyDescent="0.35">
      <c r="A18" s="11" t="s">
        <v>27</v>
      </c>
    </row>
    <row r="19" spans="1:1" x14ac:dyDescent="0.35">
      <c r="A19" s="11" t="s">
        <v>28</v>
      </c>
    </row>
    <row r="20" spans="1:1" x14ac:dyDescent="0.35">
      <c r="A20" s="11"/>
    </row>
    <row r="21" spans="1:1" x14ac:dyDescent="0.35">
      <c r="A21" s="9" t="s">
        <v>29</v>
      </c>
    </row>
    <row r="22" spans="1:1" x14ac:dyDescent="0.35">
      <c r="A22" s="12" t="s">
        <v>30</v>
      </c>
    </row>
    <row r="23" spans="1:1" x14ac:dyDescent="0.35">
      <c r="A23" s="12" t="s">
        <v>31</v>
      </c>
    </row>
  </sheetData>
  <mergeCells count="2">
    <mergeCell ref="A1:C3"/>
    <mergeCell ref="D1: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0CCC7-80E0-41D5-9CD8-6D5F1B2E703F}">
  <sheetPr>
    <pageSetUpPr fitToPage="1"/>
  </sheetPr>
  <dimension ref="A1:K97"/>
  <sheetViews>
    <sheetView showGridLines="0" view="pageBreakPreview" zoomScale="98" zoomScaleNormal="55" zoomScaleSheetLayoutView="98" workbookViewId="0">
      <pane ySplit="4" topLeftCell="A29" activePane="bottomLeft" state="frozen"/>
      <selection activeCell="F9" sqref="F9"/>
      <selection pane="bottomLeft" activeCell="G22" sqref="G22:J22"/>
    </sheetView>
  </sheetViews>
  <sheetFormatPr baseColWidth="10" defaultColWidth="11.42578125" defaultRowHeight="14.25" customHeight="1" zeroHeight="1" x14ac:dyDescent="0.25"/>
  <cols>
    <col min="1" max="1" width="3.140625" style="13" customWidth="1"/>
    <col min="2" max="2" width="14.42578125" style="13" customWidth="1"/>
    <col min="3" max="3" width="17.7109375" style="13" customWidth="1"/>
    <col min="4" max="4" width="4.42578125" style="13" customWidth="1"/>
    <col min="5" max="5" width="19.28515625" style="13" customWidth="1"/>
    <col min="6" max="6" width="29" style="13" customWidth="1"/>
    <col min="7" max="7" width="2.7109375" style="13" customWidth="1"/>
    <col min="8" max="8" width="25.140625" style="13" customWidth="1"/>
    <col min="9" max="9" width="3.28515625" style="13" customWidth="1"/>
    <col min="10" max="10" width="46.7109375" style="13" customWidth="1"/>
    <col min="11" max="16384" width="11.42578125" style="13"/>
  </cols>
  <sheetData>
    <row r="1" spans="1:11" ht="27" customHeight="1" x14ac:dyDescent="0.25">
      <c r="A1" s="124"/>
      <c r="B1" s="125"/>
      <c r="C1" s="125"/>
      <c r="D1" s="126"/>
      <c r="E1" s="133" t="s">
        <v>32</v>
      </c>
      <c r="F1" s="134"/>
      <c r="G1" s="134"/>
      <c r="H1" s="134"/>
      <c r="I1" s="134"/>
      <c r="J1" s="134"/>
    </row>
    <row r="2" spans="1:11" ht="27" customHeight="1" x14ac:dyDescent="0.25">
      <c r="A2" s="127"/>
      <c r="B2" s="128"/>
      <c r="C2" s="128"/>
      <c r="D2" s="129"/>
      <c r="E2" s="133"/>
      <c r="F2" s="134"/>
      <c r="G2" s="134"/>
      <c r="H2" s="134"/>
      <c r="I2" s="134"/>
      <c r="J2" s="134"/>
    </row>
    <row r="3" spans="1:11" ht="27" customHeight="1" thickBot="1" x14ac:dyDescent="0.3">
      <c r="A3" s="130"/>
      <c r="B3" s="131"/>
      <c r="C3" s="131"/>
      <c r="D3" s="132"/>
      <c r="E3" s="135"/>
      <c r="F3" s="136"/>
      <c r="G3" s="136"/>
      <c r="H3" s="136"/>
      <c r="I3" s="136"/>
      <c r="J3" s="136"/>
    </row>
    <row r="4" spans="1:11" ht="24" customHeight="1" thickBot="1" x14ac:dyDescent="0.3">
      <c r="A4" s="137" t="s">
        <v>141</v>
      </c>
      <c r="B4" s="137"/>
      <c r="C4" s="137"/>
      <c r="D4" s="137"/>
      <c r="E4" s="137"/>
      <c r="F4" s="137"/>
      <c r="G4" s="137"/>
      <c r="H4" s="137"/>
      <c r="I4" s="137"/>
      <c r="J4" s="137"/>
    </row>
    <row r="5" spans="1:11" x14ac:dyDescent="0.25">
      <c r="A5" s="14"/>
      <c r="B5" s="14"/>
      <c r="C5" s="14"/>
      <c r="D5" s="14"/>
      <c r="E5" s="14"/>
      <c r="F5" s="14"/>
      <c r="G5" s="14"/>
      <c r="H5" s="14"/>
      <c r="I5" s="14"/>
      <c r="J5" s="14"/>
    </row>
    <row r="6" spans="1:11" ht="16.5" x14ac:dyDescent="0.25">
      <c r="A6" s="14"/>
      <c r="B6" s="138" t="s">
        <v>33</v>
      </c>
      <c r="C6" s="138"/>
      <c r="D6" s="15"/>
      <c r="E6" s="139" t="s">
        <v>121</v>
      </c>
      <c r="F6" s="139"/>
      <c r="G6" s="15"/>
      <c r="H6" s="16" t="s">
        <v>34</v>
      </c>
      <c r="I6" s="17"/>
      <c r="J6" s="18">
        <v>45531</v>
      </c>
    </row>
    <row r="7" spans="1:11" ht="16.5" x14ac:dyDescent="0.25">
      <c r="A7" s="14"/>
      <c r="B7" s="138" t="s">
        <v>35</v>
      </c>
      <c r="C7" s="138"/>
      <c r="D7" s="15"/>
      <c r="E7" s="139" t="s">
        <v>140</v>
      </c>
      <c r="F7" s="139"/>
      <c r="G7" s="15"/>
      <c r="H7" s="16" t="s">
        <v>36</v>
      </c>
      <c r="I7" s="17"/>
      <c r="J7" s="18">
        <v>45531</v>
      </c>
    </row>
    <row r="8" spans="1:11" ht="16.5" x14ac:dyDescent="0.25">
      <c r="A8" s="14"/>
      <c r="B8" s="138" t="s">
        <v>37</v>
      </c>
      <c r="C8" s="138"/>
      <c r="D8" s="15"/>
      <c r="E8" s="139" t="s">
        <v>139</v>
      </c>
      <c r="F8" s="139"/>
      <c r="G8" s="15"/>
      <c r="H8" s="16" t="s">
        <v>38</v>
      </c>
      <c r="I8" s="17"/>
      <c r="J8" s="19">
        <v>1</v>
      </c>
    </row>
    <row r="9" spans="1:11" ht="16.5" x14ac:dyDescent="0.25">
      <c r="A9" s="14"/>
      <c r="C9" s="17"/>
      <c r="D9" s="20"/>
      <c r="E9" s="21"/>
      <c r="F9" s="20"/>
      <c r="G9" s="20"/>
      <c r="H9" s="20"/>
      <c r="I9" s="20"/>
    </row>
    <row r="10" spans="1:11" ht="16.5" x14ac:dyDescent="0.25">
      <c r="A10" s="14"/>
      <c r="B10" s="140" t="s">
        <v>39</v>
      </c>
      <c r="C10" s="140"/>
      <c r="D10" s="140"/>
      <c r="E10" s="140"/>
      <c r="F10" s="140"/>
      <c r="G10" s="140"/>
      <c r="H10" s="140"/>
      <c r="I10" s="140"/>
      <c r="J10" s="140"/>
    </row>
    <row r="11" spans="1:11" ht="24" customHeight="1" x14ac:dyDescent="0.25">
      <c r="A11" s="14"/>
      <c r="B11" s="118" t="str">
        <f>+CONCATENATE("El propósito de este documento es definir los aspectos puntuales sobre el proceso de prueba que se le realizará al proyecto ",E7," tales como, el alcance, los documentos entregados por el cliente, las necesidades de hardware, software y de contextualización.  Para tener mayor información sobre aspectos generales del proceso de pruebas en ",E6,", remitirse al Plan General de Pruebas")</f>
        <v>El propósito de este documento es definir los aspectos puntuales sobre el proceso de prueba que se le realizará al proyecto Bugs de iTop R-000893 tales como, el alcance, los documentos entregados por el cliente, las necesidades de hardware, software y de contextualización.  Para tener mayor información sobre aspectos generales del proceso de pruebas en Area People Qvision, remitirse al Plan General de Pruebas</v>
      </c>
      <c r="C11" s="118"/>
      <c r="D11" s="118"/>
      <c r="E11" s="118"/>
      <c r="F11" s="118"/>
      <c r="G11" s="118"/>
      <c r="H11" s="118"/>
      <c r="I11" s="118"/>
      <c r="J11" s="118"/>
    </row>
    <row r="12" spans="1:11" ht="24" customHeight="1" x14ac:dyDescent="0.25">
      <c r="A12" s="14"/>
      <c r="B12" s="118"/>
      <c r="C12" s="118"/>
      <c r="D12" s="118"/>
      <c r="E12" s="118"/>
      <c r="F12" s="118"/>
      <c r="G12" s="118"/>
      <c r="H12" s="118"/>
      <c r="I12" s="118"/>
      <c r="J12" s="118"/>
    </row>
    <row r="13" spans="1:11" ht="8.25" customHeight="1" x14ac:dyDescent="0.25">
      <c r="A13" s="14"/>
      <c r="C13" s="21"/>
      <c r="D13" s="22"/>
      <c r="E13" s="22"/>
      <c r="F13" s="22"/>
      <c r="G13" s="22"/>
      <c r="H13" s="22"/>
      <c r="I13" s="22"/>
    </row>
    <row r="14" spans="1:11" ht="16.5" x14ac:dyDescent="0.25">
      <c r="A14" s="14"/>
      <c r="B14" s="140" t="s">
        <v>40</v>
      </c>
      <c r="C14" s="140"/>
      <c r="D14" s="140"/>
      <c r="E14" s="140"/>
      <c r="F14" s="140"/>
      <c r="G14" s="140"/>
      <c r="H14" s="140"/>
      <c r="I14" s="140"/>
      <c r="J14" s="140"/>
    </row>
    <row r="15" spans="1:11" ht="16.5" x14ac:dyDescent="0.25">
      <c r="A15" s="14"/>
      <c r="B15" s="138" t="s">
        <v>41</v>
      </c>
      <c r="C15" s="138"/>
      <c r="E15" s="141" t="s">
        <v>122</v>
      </c>
      <c r="F15" s="141"/>
      <c r="G15" s="22"/>
      <c r="H15" s="24" t="s">
        <v>42</v>
      </c>
      <c r="I15" s="22"/>
      <c r="J15" s="23" t="s">
        <v>135</v>
      </c>
      <c r="K15" s="17"/>
    </row>
    <row r="16" spans="1:11" ht="16.5" x14ac:dyDescent="0.25">
      <c r="A16" s="14"/>
      <c r="B16" s="138" t="s">
        <v>43</v>
      </c>
      <c r="C16" s="138"/>
      <c r="E16" s="141" t="s">
        <v>123</v>
      </c>
      <c r="F16" s="141"/>
      <c r="G16" s="22"/>
      <c r="H16" s="24" t="s">
        <v>44</v>
      </c>
      <c r="I16" s="22"/>
      <c r="J16" s="23" t="s">
        <v>136</v>
      </c>
      <c r="K16" s="17"/>
    </row>
    <row r="17" spans="1:10" ht="16.5" x14ac:dyDescent="0.25">
      <c r="A17" s="14"/>
      <c r="C17" s="21"/>
      <c r="D17" s="22"/>
      <c r="E17" s="22"/>
      <c r="F17" s="22"/>
      <c r="G17" s="22"/>
      <c r="H17" s="22"/>
      <c r="I17" s="22"/>
    </row>
    <row r="18" spans="1:10" ht="16.5" x14ac:dyDescent="0.25">
      <c r="A18" s="14"/>
      <c r="B18" s="142" t="s">
        <v>45</v>
      </c>
      <c r="C18" s="142"/>
      <c r="D18" s="142"/>
      <c r="E18" s="142"/>
      <c r="F18" s="142"/>
      <c r="G18" s="142"/>
      <c r="H18" s="142"/>
      <c r="I18" s="142"/>
      <c r="J18" s="142"/>
    </row>
    <row r="19" spans="1:10" ht="16.5" x14ac:dyDescent="0.25">
      <c r="A19" s="14"/>
      <c r="B19" s="25" t="s">
        <v>46</v>
      </c>
      <c r="C19" s="142" t="s">
        <v>47</v>
      </c>
      <c r="D19" s="142"/>
      <c r="E19" s="142"/>
      <c r="F19" s="142"/>
      <c r="G19" s="142" t="s">
        <v>48</v>
      </c>
      <c r="H19" s="142"/>
      <c r="I19" s="142"/>
      <c r="J19" s="142"/>
    </row>
    <row r="20" spans="1:10" ht="52.5" customHeight="1" x14ac:dyDescent="0.25">
      <c r="A20" s="14"/>
      <c r="B20" s="26"/>
      <c r="C20" s="113"/>
      <c r="D20" s="117"/>
      <c r="E20" s="117"/>
      <c r="F20" s="117"/>
      <c r="G20" s="118"/>
      <c r="H20" s="119"/>
      <c r="I20" s="119"/>
      <c r="J20" s="119"/>
    </row>
    <row r="21" spans="1:10" ht="61.5" customHeight="1" x14ac:dyDescent="0.25">
      <c r="A21" s="14"/>
      <c r="B21" s="26"/>
      <c r="C21" s="113"/>
      <c r="D21" s="117"/>
      <c r="E21" s="117"/>
      <c r="F21" s="117"/>
      <c r="G21" s="118"/>
      <c r="H21" s="119"/>
      <c r="I21" s="119"/>
      <c r="J21" s="119"/>
    </row>
    <row r="22" spans="1:10" ht="95.25" customHeight="1" x14ac:dyDescent="0.25">
      <c r="A22" s="14"/>
      <c r="B22" s="26"/>
      <c r="C22" s="113"/>
      <c r="D22" s="117"/>
      <c r="E22" s="117"/>
      <c r="F22" s="117"/>
      <c r="G22" s="118"/>
      <c r="H22" s="119"/>
      <c r="I22" s="119"/>
      <c r="J22" s="119"/>
    </row>
    <row r="23" spans="1:10" ht="16.5" x14ac:dyDescent="0.25">
      <c r="A23" s="14"/>
      <c r="B23" s="120" t="s">
        <v>49</v>
      </c>
      <c r="C23" s="120"/>
      <c r="D23" s="120"/>
      <c r="E23" s="120"/>
      <c r="F23" s="120"/>
      <c r="G23" s="120"/>
      <c r="H23" s="120"/>
      <c r="I23" s="120"/>
      <c r="J23" s="120"/>
    </row>
    <row r="24" spans="1:10" ht="46.5" customHeight="1" x14ac:dyDescent="0.25">
      <c r="A24" s="14"/>
      <c r="B24" s="118" t="s">
        <v>124</v>
      </c>
      <c r="C24" s="118"/>
      <c r="D24" s="118"/>
      <c r="E24" s="118"/>
      <c r="F24" s="118"/>
      <c r="G24" s="118"/>
      <c r="H24" s="118"/>
      <c r="I24" s="118"/>
      <c r="J24" s="118"/>
    </row>
    <row r="25" spans="1:10" ht="46.5" customHeight="1" x14ac:dyDescent="0.25">
      <c r="A25" s="14"/>
      <c r="B25" s="118"/>
      <c r="C25" s="118"/>
      <c r="D25" s="118"/>
      <c r="E25" s="118"/>
      <c r="F25" s="118"/>
      <c r="G25" s="118"/>
      <c r="H25" s="118"/>
      <c r="I25" s="118"/>
      <c r="J25" s="118"/>
    </row>
    <row r="26" spans="1:10" x14ac:dyDescent="0.25">
      <c r="A26" s="14"/>
      <c r="B26" s="121" t="s">
        <v>50</v>
      </c>
      <c r="C26" s="122"/>
      <c r="D26" s="122"/>
      <c r="E26" s="122"/>
      <c r="F26" s="122"/>
      <c r="G26" s="122"/>
      <c r="H26" s="122"/>
      <c r="I26" s="122"/>
      <c r="J26" s="123"/>
    </row>
    <row r="27" spans="1:10" ht="16.5" x14ac:dyDescent="0.25">
      <c r="A27" s="14"/>
      <c r="B27" s="115" t="s">
        <v>5</v>
      </c>
      <c r="C27" s="116"/>
      <c r="D27" s="115" t="s">
        <v>51</v>
      </c>
      <c r="E27" s="116"/>
      <c r="F27" s="115" t="s">
        <v>52</v>
      </c>
      <c r="G27" s="116"/>
      <c r="H27" s="25" t="s">
        <v>53</v>
      </c>
      <c r="I27" s="115" t="s">
        <v>54</v>
      </c>
      <c r="J27" s="116"/>
    </row>
    <row r="28" spans="1:10" ht="66" customHeight="1" x14ac:dyDescent="0.25">
      <c r="A28" s="14"/>
      <c r="B28" s="109" t="s">
        <v>125</v>
      </c>
      <c r="C28" s="110"/>
      <c r="D28" s="111">
        <v>5</v>
      </c>
      <c r="E28" s="112"/>
      <c r="F28" s="111">
        <v>5</v>
      </c>
      <c r="G28" s="112"/>
      <c r="H28" s="27">
        <f>+D28*F28</f>
        <v>25</v>
      </c>
      <c r="I28" s="113" t="s">
        <v>128</v>
      </c>
      <c r="J28" s="114"/>
    </row>
    <row r="29" spans="1:10" ht="45.75" customHeight="1" x14ac:dyDescent="0.25">
      <c r="A29" s="14"/>
      <c r="B29" s="109" t="s">
        <v>126</v>
      </c>
      <c r="C29" s="110"/>
      <c r="D29" s="111">
        <v>3</v>
      </c>
      <c r="E29" s="112"/>
      <c r="F29" s="111">
        <v>3</v>
      </c>
      <c r="G29" s="112"/>
      <c r="H29" s="27">
        <f t="shared" ref="H29:H30" si="0">+D29*F29</f>
        <v>9</v>
      </c>
      <c r="I29" s="113" t="s">
        <v>129</v>
      </c>
      <c r="J29" s="113"/>
    </row>
    <row r="30" spans="1:10" ht="48.75" customHeight="1" x14ac:dyDescent="0.25">
      <c r="A30" s="14"/>
      <c r="B30" s="109" t="s">
        <v>127</v>
      </c>
      <c r="C30" s="110"/>
      <c r="D30" s="111">
        <v>1</v>
      </c>
      <c r="E30" s="112"/>
      <c r="F30" s="111">
        <v>1</v>
      </c>
      <c r="G30" s="112"/>
      <c r="H30" s="27">
        <f t="shared" si="0"/>
        <v>1</v>
      </c>
      <c r="I30" s="113" t="s">
        <v>130</v>
      </c>
      <c r="J30" s="113"/>
    </row>
    <row r="31" spans="1:10" ht="6" customHeight="1" x14ac:dyDescent="0.25">
      <c r="A31" s="14"/>
      <c r="B31" s="103" t="s">
        <v>55</v>
      </c>
      <c r="C31" s="104"/>
      <c r="D31" s="104"/>
      <c r="E31" s="104"/>
      <c r="F31" s="104"/>
      <c r="G31" s="104"/>
      <c r="H31" s="104"/>
      <c r="I31" s="104"/>
      <c r="J31" s="105"/>
    </row>
    <row r="32" spans="1:10" ht="72" customHeight="1" x14ac:dyDescent="0.25">
      <c r="A32" s="14"/>
      <c r="B32" s="100" t="s">
        <v>56</v>
      </c>
      <c r="C32" s="101"/>
      <c r="D32" s="106" t="s">
        <v>131</v>
      </c>
      <c r="E32" s="106"/>
      <c r="F32" s="106"/>
      <c r="G32" s="106"/>
      <c r="H32" s="106"/>
      <c r="I32" s="106"/>
      <c r="J32" s="106"/>
    </row>
    <row r="33" spans="1:10" ht="46.5" customHeight="1" x14ac:dyDescent="0.25">
      <c r="A33" s="14"/>
      <c r="B33" s="100" t="s">
        <v>57</v>
      </c>
      <c r="C33" s="101"/>
      <c r="D33" s="106" t="s">
        <v>132</v>
      </c>
      <c r="E33" s="106"/>
      <c r="F33" s="106"/>
      <c r="G33" s="106"/>
      <c r="H33" s="106"/>
      <c r="I33" s="106"/>
      <c r="J33" s="106"/>
    </row>
    <row r="34" spans="1:10" ht="40.5" customHeight="1" x14ac:dyDescent="0.25">
      <c r="A34" s="14"/>
      <c r="B34" s="100" t="s">
        <v>58</v>
      </c>
      <c r="C34" s="101"/>
      <c r="D34" s="107"/>
      <c r="E34" s="107"/>
      <c r="F34" s="108" t="s">
        <v>134</v>
      </c>
      <c r="G34" s="108"/>
      <c r="H34" s="108"/>
      <c r="I34" s="108"/>
      <c r="J34" s="108"/>
    </row>
    <row r="35" spans="1:10" ht="28.5" customHeight="1" x14ac:dyDescent="0.25">
      <c r="A35" s="14"/>
      <c r="B35" s="100" t="s">
        <v>59</v>
      </c>
      <c r="C35" s="101"/>
      <c r="D35" s="102"/>
      <c r="E35" s="102"/>
      <c r="F35" s="102"/>
      <c r="G35" s="102"/>
      <c r="H35" s="102"/>
      <c r="I35" s="102"/>
      <c r="J35" s="102"/>
    </row>
    <row r="36" spans="1:10" ht="7.5" customHeight="1" x14ac:dyDescent="0.25">
      <c r="A36" s="14"/>
      <c r="B36" s="28"/>
      <c r="C36" s="29"/>
      <c r="D36" s="29"/>
      <c r="E36" s="29"/>
      <c r="F36" s="29"/>
      <c r="G36" s="29"/>
      <c r="H36" s="29"/>
      <c r="I36" s="29"/>
      <c r="J36" s="30"/>
    </row>
    <row r="37" spans="1:10" x14ac:dyDescent="0.25"/>
    <row r="38" spans="1:10" ht="16.5" x14ac:dyDescent="0.25">
      <c r="B38" s="21"/>
      <c r="C38" s="21"/>
      <c r="D38" s="21"/>
      <c r="E38" s="21"/>
      <c r="F38" s="21"/>
      <c r="G38" s="21"/>
      <c r="H38" s="21"/>
      <c r="I38" s="21"/>
    </row>
    <row r="39" spans="1:10" ht="16.5" x14ac:dyDescent="0.25">
      <c r="B39" s="31"/>
      <c r="C39" s="31"/>
      <c r="D39" s="31"/>
      <c r="E39" s="31"/>
      <c r="F39" s="31"/>
      <c r="G39" s="31"/>
      <c r="H39" s="31"/>
      <c r="I39" s="31"/>
    </row>
    <row r="40" spans="1:10" ht="16.5" x14ac:dyDescent="0.25">
      <c r="B40" s="21"/>
      <c r="C40" s="21"/>
      <c r="D40" s="21"/>
      <c r="E40" s="21"/>
      <c r="F40" s="21"/>
      <c r="G40" s="21"/>
      <c r="H40" s="21"/>
      <c r="I40" s="21"/>
    </row>
    <row r="41" spans="1:10" ht="16.5" x14ac:dyDescent="0.25">
      <c r="B41" s="21"/>
      <c r="C41" s="21"/>
      <c r="D41" s="21"/>
      <c r="E41" s="21"/>
      <c r="F41" s="21"/>
      <c r="G41" s="21"/>
      <c r="H41" s="21"/>
      <c r="I41" s="21"/>
    </row>
    <row r="42" spans="1:10" ht="16.5" x14ac:dyDescent="0.25">
      <c r="B42" s="21"/>
      <c r="C42" s="21"/>
      <c r="D42" s="21"/>
      <c r="E42" s="21"/>
      <c r="F42" s="21"/>
      <c r="G42" s="21"/>
      <c r="H42" s="21"/>
      <c r="I42" s="21"/>
    </row>
    <row r="43" spans="1:10" ht="16.5" x14ac:dyDescent="0.25">
      <c r="B43" s="31"/>
      <c r="C43" s="31"/>
      <c r="D43" s="31"/>
      <c r="E43" s="31"/>
      <c r="F43" s="31"/>
      <c r="G43" s="31"/>
      <c r="H43" s="31"/>
      <c r="I43" s="31"/>
    </row>
    <row r="44" spans="1:10" x14ac:dyDescent="0.25"/>
    <row r="45" spans="1:10" x14ac:dyDescent="0.25"/>
    <row r="46" spans="1:10" x14ac:dyDescent="0.25"/>
    <row r="47" spans="1:10" x14ac:dyDescent="0.25"/>
    <row r="48" spans="1:10"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sheetData>
  <mergeCells count="54">
    <mergeCell ref="B7:C7"/>
    <mergeCell ref="E7:F7"/>
    <mergeCell ref="C20:F20"/>
    <mergeCell ref="G20:J20"/>
    <mergeCell ref="B8:C8"/>
    <mergeCell ref="E8:F8"/>
    <mergeCell ref="B10:J10"/>
    <mergeCell ref="B11:J12"/>
    <mergeCell ref="B14:J14"/>
    <mergeCell ref="B15:C15"/>
    <mergeCell ref="E15:F15"/>
    <mergeCell ref="B16:C16"/>
    <mergeCell ref="E16:F16"/>
    <mergeCell ref="B18:J18"/>
    <mergeCell ref="C19:F19"/>
    <mergeCell ref="G19:J19"/>
    <mergeCell ref="A1:D3"/>
    <mergeCell ref="E1:J3"/>
    <mergeCell ref="A4:J4"/>
    <mergeCell ref="B6:C6"/>
    <mergeCell ref="E6:F6"/>
    <mergeCell ref="C21:F21"/>
    <mergeCell ref="G21:J21"/>
    <mergeCell ref="B23:J23"/>
    <mergeCell ref="B24:J25"/>
    <mergeCell ref="B26:J26"/>
    <mergeCell ref="C22:F22"/>
    <mergeCell ref="G22:J22"/>
    <mergeCell ref="B30:C30"/>
    <mergeCell ref="D30:E30"/>
    <mergeCell ref="F30:G30"/>
    <mergeCell ref="I30:J30"/>
    <mergeCell ref="B29:C29"/>
    <mergeCell ref="D29:E29"/>
    <mergeCell ref="F29:G29"/>
    <mergeCell ref="I29:J29"/>
    <mergeCell ref="B28:C28"/>
    <mergeCell ref="D28:E28"/>
    <mergeCell ref="F28:G28"/>
    <mergeCell ref="I28:J28"/>
    <mergeCell ref="B27:C27"/>
    <mergeCell ref="D27:E27"/>
    <mergeCell ref="F27:G27"/>
    <mergeCell ref="I27:J27"/>
    <mergeCell ref="B35:C35"/>
    <mergeCell ref="D35:J35"/>
    <mergeCell ref="B31:J31"/>
    <mergeCell ref="B32:C32"/>
    <mergeCell ref="D32:J32"/>
    <mergeCell ref="B33:C33"/>
    <mergeCell ref="D33:J33"/>
    <mergeCell ref="B34:C34"/>
    <mergeCell ref="D34:E34"/>
    <mergeCell ref="F34:J34"/>
  </mergeCells>
  <conditionalFormatting sqref="H28:H30">
    <cfRule type="cellIs" dxfId="4" priority="1" operator="between">
      <formula>21</formula>
      <formula>25</formula>
    </cfRule>
    <cfRule type="cellIs" dxfId="3" priority="2" operator="between">
      <formula>16</formula>
      <formula>20</formula>
    </cfRule>
    <cfRule type="cellIs" dxfId="2" priority="3" operator="between">
      <formula>11</formula>
      <formula>15</formula>
    </cfRule>
    <cfRule type="cellIs" dxfId="1" priority="4" operator="between">
      <formula>6</formula>
      <formula>10</formula>
    </cfRule>
    <cfRule type="cellIs" dxfId="0" priority="5" operator="between">
      <formula>1</formula>
      <formula>5</formula>
    </cfRule>
  </conditionalFormatting>
  <dataValidations count="1">
    <dataValidation type="list" allowBlank="1" showInputMessage="1" showErrorMessage="1" sqref="D34:E34" xr:uid="{DD8E0188-FC24-46E2-BE3A-F8C24318AB55}">
      <formula1>"Si,No"</formula1>
    </dataValidation>
  </dataValidations>
  <pageMargins left="0.75" right="0.75" top="1" bottom="1" header="0" footer="0"/>
  <pageSetup scale="53"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F030D-65CC-4025-8DED-89F5360EEFD3}">
  <dimension ref="A1:K41"/>
  <sheetViews>
    <sheetView showGridLines="0" tabSelected="1" view="pageBreakPreview" topLeftCell="A12" zoomScaleNormal="100" zoomScaleSheetLayoutView="100" workbookViewId="0">
      <selection activeCell="I15" sqref="I15"/>
    </sheetView>
  </sheetViews>
  <sheetFormatPr baseColWidth="10" defaultRowHeight="15" x14ac:dyDescent="0.25"/>
  <cols>
    <col min="1" max="1" width="2.5703125" customWidth="1"/>
    <col min="3" max="3" width="74" customWidth="1"/>
    <col min="4" max="4" width="13.42578125" customWidth="1"/>
    <col min="5" max="5" width="48.42578125" customWidth="1"/>
    <col min="6" max="6" width="49.42578125" customWidth="1"/>
    <col min="7" max="7" width="25.5703125" customWidth="1"/>
    <col min="8" max="8" width="57.85546875" customWidth="1"/>
    <col min="9" max="9" width="35.5703125" customWidth="1"/>
  </cols>
  <sheetData>
    <row r="1" spans="1:11" x14ac:dyDescent="0.25">
      <c r="A1" s="144"/>
      <c r="B1" s="145"/>
      <c r="C1" s="145"/>
      <c r="D1" s="146"/>
      <c r="E1" s="153" t="s">
        <v>120</v>
      </c>
      <c r="F1" s="154"/>
      <c r="G1" s="154"/>
      <c r="H1" s="154"/>
      <c r="I1" s="154"/>
      <c r="J1" s="154"/>
      <c r="K1" s="154"/>
    </row>
    <row r="2" spans="1:11" x14ac:dyDescent="0.25">
      <c r="A2" s="147"/>
      <c r="B2" s="148"/>
      <c r="C2" s="148"/>
      <c r="D2" s="149"/>
      <c r="E2" s="153"/>
      <c r="F2" s="154"/>
      <c r="G2" s="154"/>
      <c r="H2" s="154"/>
      <c r="I2" s="154"/>
      <c r="J2" s="154"/>
      <c r="K2" s="154"/>
    </row>
    <row r="3" spans="1:11" x14ac:dyDescent="0.25">
      <c r="A3" s="147"/>
      <c r="B3" s="148"/>
      <c r="C3" s="148"/>
      <c r="D3" s="149"/>
      <c r="E3" s="153"/>
      <c r="F3" s="154"/>
      <c r="G3" s="154"/>
      <c r="H3" s="154"/>
      <c r="I3" s="154"/>
      <c r="J3" s="154"/>
      <c r="K3" s="154"/>
    </row>
    <row r="4" spans="1:11" x14ac:dyDescent="0.25">
      <c r="A4" s="147"/>
      <c r="B4" s="148"/>
      <c r="C4" s="148"/>
      <c r="D4" s="149"/>
      <c r="E4" s="153"/>
      <c r="F4" s="154"/>
      <c r="G4" s="154"/>
      <c r="H4" s="154"/>
      <c r="I4" s="154"/>
      <c r="J4" s="154"/>
      <c r="K4" s="154"/>
    </row>
    <row r="5" spans="1:11" ht="15.75" thickBot="1" x14ac:dyDescent="0.3">
      <c r="A5" s="150"/>
      <c r="B5" s="151"/>
      <c r="C5" s="151"/>
      <c r="D5" s="152"/>
      <c r="E5" s="153"/>
      <c r="F5" s="154"/>
      <c r="G5" s="154"/>
      <c r="H5" s="154"/>
      <c r="I5" s="154"/>
      <c r="J5" s="154"/>
      <c r="K5" s="154"/>
    </row>
    <row r="6" spans="1:11" ht="15.75" thickBot="1" x14ac:dyDescent="0.3"/>
    <row r="7" spans="1:11" ht="20.25" thickBot="1" x14ac:dyDescent="0.3">
      <c r="B7" s="137" t="s">
        <v>146</v>
      </c>
      <c r="C7" s="137"/>
      <c r="D7" s="137"/>
      <c r="E7" s="137"/>
      <c r="F7" s="137"/>
      <c r="G7" s="137"/>
      <c r="H7" s="137"/>
      <c r="I7" s="137"/>
      <c r="J7" s="137"/>
      <c r="K7" s="137"/>
    </row>
    <row r="8" spans="1:11" ht="12" customHeight="1" x14ac:dyDescent="0.3">
      <c r="A8" s="155"/>
      <c r="B8" s="155"/>
      <c r="C8" s="155"/>
      <c r="D8" s="155"/>
      <c r="E8" s="155"/>
      <c r="F8" s="155"/>
      <c r="G8" s="155"/>
      <c r="H8" s="155"/>
      <c r="I8" s="155"/>
      <c r="J8" s="155"/>
      <c r="K8" s="155"/>
    </row>
    <row r="9" spans="1:11" ht="78.75" customHeight="1" x14ac:dyDescent="0.25">
      <c r="A9" s="143"/>
      <c r="B9" s="74" t="s">
        <v>60</v>
      </c>
      <c r="C9" s="74" t="s">
        <v>61</v>
      </c>
      <c r="D9" s="74" t="s">
        <v>62</v>
      </c>
      <c r="E9" s="74" t="s">
        <v>63</v>
      </c>
      <c r="F9" s="74" t="s">
        <v>64</v>
      </c>
      <c r="G9" s="74" t="s">
        <v>65</v>
      </c>
      <c r="H9" s="74" t="s">
        <v>66</v>
      </c>
      <c r="I9" s="74" t="s">
        <v>67</v>
      </c>
      <c r="J9" s="74" t="s">
        <v>68</v>
      </c>
      <c r="K9" s="74" t="s">
        <v>69</v>
      </c>
    </row>
    <row r="10" spans="1:11" ht="409.5" customHeight="1" x14ac:dyDescent="0.25">
      <c r="A10" s="143"/>
      <c r="B10" s="77" t="s">
        <v>147</v>
      </c>
      <c r="C10" s="80" t="s">
        <v>148</v>
      </c>
      <c r="D10" s="77" t="s">
        <v>138</v>
      </c>
      <c r="E10" s="78" t="s">
        <v>149</v>
      </c>
      <c r="F10" s="79" t="s">
        <v>162</v>
      </c>
      <c r="G10" s="79" t="s">
        <v>163</v>
      </c>
      <c r="H10" s="75" t="s">
        <v>164</v>
      </c>
      <c r="I10" s="79" t="s">
        <v>150</v>
      </c>
      <c r="J10" s="81" t="s">
        <v>108</v>
      </c>
      <c r="K10" s="78" t="s">
        <v>133</v>
      </c>
    </row>
    <row r="11" spans="1:11" ht="409.5" customHeight="1" x14ac:dyDescent="0.25">
      <c r="A11" s="143"/>
      <c r="B11" s="77"/>
      <c r="C11" s="80"/>
      <c r="D11" s="77" t="s">
        <v>142</v>
      </c>
      <c r="E11" s="78" t="s">
        <v>151</v>
      </c>
      <c r="F11" s="79" t="s">
        <v>165</v>
      </c>
      <c r="G11" s="79" t="s">
        <v>163</v>
      </c>
      <c r="H11" s="75" t="s">
        <v>166</v>
      </c>
      <c r="I11" s="79" t="s">
        <v>152</v>
      </c>
      <c r="J11" s="81" t="s">
        <v>108</v>
      </c>
      <c r="K11" s="78" t="s">
        <v>133</v>
      </c>
    </row>
    <row r="12" spans="1:11" ht="409.5" customHeight="1" x14ac:dyDescent="0.25">
      <c r="A12" s="143"/>
      <c r="B12" s="77"/>
      <c r="C12" s="80"/>
      <c r="D12" s="77" t="s">
        <v>143</v>
      </c>
      <c r="E12" s="82" t="s">
        <v>153</v>
      </c>
      <c r="F12" s="79" t="s">
        <v>167</v>
      </c>
      <c r="G12" s="79" t="s">
        <v>163</v>
      </c>
      <c r="H12" s="75" t="s">
        <v>168</v>
      </c>
      <c r="I12" s="79" t="s">
        <v>154</v>
      </c>
      <c r="J12" s="81" t="s">
        <v>108</v>
      </c>
      <c r="K12" s="78" t="s">
        <v>133</v>
      </c>
    </row>
    <row r="13" spans="1:11" ht="409.5" customHeight="1" x14ac:dyDescent="0.25">
      <c r="A13" s="143"/>
      <c r="B13" s="90"/>
      <c r="C13" s="91"/>
      <c r="D13" s="90" t="s">
        <v>144</v>
      </c>
      <c r="E13" s="92" t="s">
        <v>155</v>
      </c>
      <c r="F13" s="93" t="s">
        <v>156</v>
      </c>
      <c r="G13" s="93" t="s">
        <v>157</v>
      </c>
      <c r="H13" s="94" t="s">
        <v>169</v>
      </c>
      <c r="I13" s="93" t="s">
        <v>158</v>
      </c>
      <c r="J13" s="95" t="s">
        <v>108</v>
      </c>
      <c r="K13" s="92" t="s">
        <v>133</v>
      </c>
    </row>
    <row r="14" spans="1:11" ht="409.5" customHeight="1" x14ac:dyDescent="0.25">
      <c r="A14" s="143"/>
      <c r="B14" s="85"/>
      <c r="C14" s="80"/>
      <c r="D14" s="77" t="s">
        <v>159</v>
      </c>
      <c r="E14" s="78" t="s">
        <v>160</v>
      </c>
      <c r="F14" s="79" t="s">
        <v>170</v>
      </c>
      <c r="G14" s="79" t="s">
        <v>171</v>
      </c>
      <c r="H14" s="75" t="s">
        <v>177</v>
      </c>
      <c r="I14" s="79" t="s">
        <v>161</v>
      </c>
      <c r="J14" s="81"/>
      <c r="K14" s="78"/>
    </row>
    <row r="15" spans="1:11" ht="409.5" customHeight="1" x14ac:dyDescent="0.25">
      <c r="A15" s="143"/>
      <c r="B15" s="85"/>
      <c r="C15" s="80"/>
      <c r="D15" s="77" t="s">
        <v>172</v>
      </c>
      <c r="E15" s="78" t="s">
        <v>173</v>
      </c>
      <c r="F15" s="79" t="s">
        <v>174</v>
      </c>
      <c r="G15" s="79" t="s">
        <v>171</v>
      </c>
      <c r="H15" s="75" t="s">
        <v>175</v>
      </c>
      <c r="I15" s="79" t="s">
        <v>176</v>
      </c>
      <c r="J15" s="81"/>
      <c r="K15" s="78"/>
    </row>
    <row r="16" spans="1:11" ht="409.5" customHeight="1" x14ac:dyDescent="0.25">
      <c r="A16" s="143"/>
      <c r="B16" s="85"/>
      <c r="C16" s="82"/>
      <c r="D16" s="85"/>
      <c r="E16" s="86"/>
      <c r="F16" s="87"/>
      <c r="G16" s="87"/>
      <c r="H16" s="88"/>
      <c r="I16" s="87"/>
      <c r="J16" s="89"/>
      <c r="K16" s="86"/>
    </row>
    <row r="17" spans="1:1" ht="409.5" customHeight="1" x14ac:dyDescent="0.25">
      <c r="A17" s="143"/>
    </row>
    <row r="18" spans="1:1" ht="409.5" customHeight="1" x14ac:dyDescent="0.25">
      <c r="A18" s="143"/>
    </row>
    <row r="19" spans="1:1" ht="409.5" customHeight="1" x14ac:dyDescent="0.25">
      <c r="A19" s="143"/>
    </row>
    <row r="20" spans="1:1" ht="409.5" customHeight="1" x14ac:dyDescent="0.25">
      <c r="A20" s="143"/>
    </row>
    <row r="21" spans="1:1" ht="409.5" customHeight="1" x14ac:dyDescent="0.25">
      <c r="A21" s="143"/>
    </row>
    <row r="22" spans="1:1" ht="409.5" customHeight="1" x14ac:dyDescent="0.25">
      <c r="A22" s="143"/>
    </row>
    <row r="23" spans="1:1" ht="409.5" customHeight="1" x14ac:dyDescent="0.25">
      <c r="A23" s="143"/>
    </row>
    <row r="24" spans="1:1" ht="409.5" customHeight="1" x14ac:dyDescent="0.25">
      <c r="A24" s="143"/>
    </row>
    <row r="25" spans="1:1" ht="409.5" customHeight="1" x14ac:dyDescent="0.25">
      <c r="A25" s="143"/>
    </row>
    <row r="26" spans="1:1" ht="409.5" customHeight="1" x14ac:dyDescent="0.25">
      <c r="A26" s="143"/>
    </row>
    <row r="27" spans="1:1" ht="409.5" customHeight="1" x14ac:dyDescent="0.25">
      <c r="A27" s="143"/>
    </row>
    <row r="28" spans="1:1" ht="409.5" customHeight="1" x14ac:dyDescent="0.25">
      <c r="A28" s="143"/>
    </row>
    <row r="29" spans="1:1" ht="409.5" customHeight="1" x14ac:dyDescent="0.25">
      <c r="A29" s="143"/>
    </row>
    <row r="30" spans="1:1" ht="409.5" customHeight="1" x14ac:dyDescent="0.25">
      <c r="A30" s="143"/>
    </row>
    <row r="31" spans="1:1" ht="409.5" customHeight="1" x14ac:dyDescent="0.25">
      <c r="A31" s="143"/>
    </row>
    <row r="32" spans="1:1" ht="409.5" customHeight="1" x14ac:dyDescent="0.25">
      <c r="A32" s="143"/>
    </row>
    <row r="33" spans="1:1" ht="409.5" customHeight="1" x14ac:dyDescent="0.25">
      <c r="A33" s="143"/>
    </row>
    <row r="34" spans="1:1" ht="409.5" customHeight="1" x14ac:dyDescent="0.25">
      <c r="A34" s="143"/>
    </row>
    <row r="35" spans="1:1" ht="409.5" customHeight="1" x14ac:dyDescent="0.25">
      <c r="A35" s="143"/>
    </row>
    <row r="36" spans="1:1" ht="409.5" customHeight="1" x14ac:dyDescent="0.25">
      <c r="A36" s="143"/>
    </row>
    <row r="37" spans="1:1" ht="409.5" customHeight="1" x14ac:dyDescent="0.25">
      <c r="A37" s="143"/>
    </row>
    <row r="38" spans="1:1" ht="409.5" customHeight="1" x14ac:dyDescent="0.25">
      <c r="A38" s="143"/>
    </row>
    <row r="39" spans="1:1" ht="409.5" customHeight="1" x14ac:dyDescent="0.25">
      <c r="A39" s="143"/>
    </row>
    <row r="40" spans="1:1" ht="409.5" customHeight="1" x14ac:dyDescent="0.25">
      <c r="A40" s="143"/>
    </row>
    <row r="41" spans="1:1" ht="409.5" customHeight="1" x14ac:dyDescent="0.25">
      <c r="A41" s="143"/>
    </row>
  </sheetData>
  <mergeCells count="5">
    <mergeCell ref="A9:A41"/>
    <mergeCell ref="A1:D5"/>
    <mergeCell ref="E1:K5"/>
    <mergeCell ref="A8:K8"/>
    <mergeCell ref="B7:K7"/>
  </mergeCells>
  <phoneticPr fontId="24" type="noConversion"/>
  <dataValidations count="1">
    <dataValidation type="list" allowBlank="1" showInputMessage="1" showErrorMessage="1" sqref="J10:J16" xr:uid="{DF51A4B4-74EB-43EA-8E2D-763A79627260}">
      <formula1>Resultado</formula1>
    </dataValidation>
  </dataValidations>
  <pageMargins left="0.7" right="0.7" top="0.75" bottom="0.75" header="0.3" footer="0.3"/>
  <pageSetup scale="24" orientation="portrait" r:id="rId1"/>
  <rowBreaks count="4" manualBreakCount="4">
    <brk id="13" max="10" man="1"/>
    <brk id="20" max="16383" man="1"/>
    <brk id="24" max="10" man="1"/>
    <brk id="31" max="10"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293E0-6CFC-4E24-9C46-CD0588A15814}">
  <sheetPr>
    <pageSetUpPr fitToPage="1"/>
  </sheetPr>
  <dimension ref="A1:L16"/>
  <sheetViews>
    <sheetView showGridLines="0" zoomScale="110" workbookViewId="0">
      <selection activeCell="C12" sqref="C12:L12"/>
    </sheetView>
  </sheetViews>
  <sheetFormatPr baseColWidth="10" defaultColWidth="11.42578125" defaultRowHeight="16.5" x14ac:dyDescent="0.35"/>
  <cols>
    <col min="1" max="1" width="1.85546875" style="32" customWidth="1"/>
    <col min="2" max="2" width="15.42578125" style="32" customWidth="1"/>
    <col min="3" max="10" width="7.7109375" style="32" customWidth="1"/>
    <col min="11" max="11" width="6" style="32" customWidth="1"/>
    <col min="12" max="12" width="5.42578125" style="32" customWidth="1"/>
    <col min="13" max="16384" width="11.42578125" style="32"/>
  </cols>
  <sheetData>
    <row r="1" spans="1:12" ht="17.25" customHeight="1" x14ac:dyDescent="0.35">
      <c r="A1" s="160"/>
      <c r="B1" s="160"/>
      <c r="C1" s="160"/>
      <c r="D1" s="160"/>
      <c r="E1" s="163" t="s">
        <v>70</v>
      </c>
      <c r="F1" s="163"/>
      <c r="G1" s="163"/>
      <c r="H1" s="163"/>
      <c r="I1" s="163"/>
      <c r="J1" s="163"/>
      <c r="K1" s="163"/>
      <c r="L1" s="163"/>
    </row>
    <row r="2" spans="1:12" ht="17.25" customHeight="1" x14ac:dyDescent="0.35">
      <c r="A2" s="161"/>
      <c r="B2" s="161"/>
      <c r="C2" s="161"/>
      <c r="D2" s="161"/>
      <c r="E2" s="164"/>
      <c r="F2" s="164"/>
      <c r="G2" s="164"/>
      <c r="H2" s="164"/>
      <c r="I2" s="164"/>
      <c r="J2" s="164"/>
      <c r="K2" s="164"/>
      <c r="L2" s="164"/>
    </row>
    <row r="3" spans="1:12" ht="17.25" customHeight="1" thickBot="1" x14ac:dyDescent="0.4">
      <c r="A3" s="162"/>
      <c r="B3" s="162"/>
      <c r="C3" s="162"/>
      <c r="D3" s="162"/>
      <c r="E3" s="165"/>
      <c r="F3" s="165"/>
      <c r="G3" s="165"/>
      <c r="H3" s="165"/>
      <c r="I3" s="165"/>
      <c r="J3" s="165"/>
      <c r="K3" s="165"/>
      <c r="L3" s="165"/>
    </row>
    <row r="4" spans="1:12" ht="19.5" customHeight="1" thickBot="1" x14ac:dyDescent="0.4">
      <c r="A4" s="166" t="str">
        <f>+EstrategiaPruebas!A4</f>
        <v xml:space="preserve">Bugs iTop R-000893 </v>
      </c>
      <c r="B4" s="167"/>
      <c r="C4" s="167"/>
      <c r="D4" s="167"/>
      <c r="E4" s="167"/>
      <c r="F4" s="167"/>
      <c r="G4" s="167"/>
      <c r="H4" s="167"/>
      <c r="I4" s="167"/>
      <c r="J4" s="167"/>
      <c r="K4" s="167"/>
      <c r="L4" s="168"/>
    </row>
    <row r="5" spans="1:12" ht="9" customHeight="1" x14ac:dyDescent="0.35">
      <c r="A5" s="169"/>
      <c r="B5" s="169"/>
      <c r="C5" s="169"/>
      <c r="D5" s="169"/>
      <c r="E5" s="169"/>
      <c r="F5" s="169"/>
      <c r="G5" s="169"/>
      <c r="H5" s="169"/>
      <c r="I5" s="169"/>
      <c r="J5" s="169"/>
      <c r="K5" s="169"/>
      <c r="L5" s="169"/>
    </row>
    <row r="6" spans="1:12" s="33" customFormat="1" ht="12.75" customHeight="1" x14ac:dyDescent="0.3">
      <c r="A6" s="170"/>
      <c r="B6" s="171" t="s">
        <v>71</v>
      </c>
      <c r="C6" s="171" t="s">
        <v>72</v>
      </c>
      <c r="D6" s="171"/>
      <c r="E6" s="171" t="s">
        <v>73</v>
      </c>
      <c r="F6" s="171"/>
      <c r="G6" s="171" t="s">
        <v>74</v>
      </c>
      <c r="H6" s="171"/>
      <c r="I6" s="171" t="s">
        <v>75</v>
      </c>
      <c r="J6" s="171"/>
      <c r="K6" s="171" t="s">
        <v>76</v>
      </c>
      <c r="L6" s="171"/>
    </row>
    <row r="7" spans="1:12" s="33" customFormat="1" ht="26.25" customHeight="1" x14ac:dyDescent="0.3">
      <c r="A7" s="170"/>
      <c r="B7" s="171"/>
      <c r="C7" s="171"/>
      <c r="D7" s="171"/>
      <c r="E7" s="171"/>
      <c r="F7" s="171"/>
      <c r="G7" s="171"/>
      <c r="H7" s="171"/>
      <c r="I7" s="171"/>
      <c r="J7" s="171"/>
      <c r="K7" s="171"/>
      <c r="L7" s="171"/>
    </row>
    <row r="8" spans="1:12" s="33" customFormat="1" ht="12" customHeight="1" x14ac:dyDescent="0.3">
      <c r="A8" s="170"/>
      <c r="B8" s="34">
        <f>+COUNTA(#REF!)</f>
        <v>1</v>
      </c>
      <c r="C8" s="34">
        <f>+E8+G8+I8</f>
        <v>4</v>
      </c>
      <c r="D8" s="35">
        <f>+IF(B8&gt;0,C8/B8,"")</f>
        <v>4</v>
      </c>
      <c r="E8" s="34">
        <f>COUNTIF(DiseñoEjecución!$J$10:$J$484,"Pasó")</f>
        <v>4</v>
      </c>
      <c r="F8" s="35">
        <f>+IF(B8&gt;0,E8/B8,"")</f>
        <v>4</v>
      </c>
      <c r="G8" s="34">
        <f>COUNTIF(DiseñoEjecución!$J$10:$J$484,"Falló")</f>
        <v>0</v>
      </c>
      <c r="H8" s="35">
        <f>+IF(B8&gt;0,G8/B8,"")</f>
        <v>0</v>
      </c>
      <c r="I8" s="34">
        <f>COUNTIF(DiseñoEjecución!$J$10:$J$484,"No aplica")</f>
        <v>0</v>
      </c>
      <c r="J8" s="35">
        <f>+IF(B8&gt;0,I8/B8,"")</f>
        <v>0</v>
      </c>
      <c r="K8" s="172">
        <v>0</v>
      </c>
      <c r="L8" s="172"/>
    </row>
    <row r="9" spans="1:12" ht="12.75" customHeight="1" x14ac:dyDescent="0.35">
      <c r="A9" s="170"/>
      <c r="B9" s="36">
        <f>SUM(B8:B8)</f>
        <v>1</v>
      </c>
      <c r="C9" s="36">
        <f>SUM(C8:C8)</f>
        <v>4</v>
      </c>
      <c r="D9" s="37">
        <f>IFERROR((C9/$B$9),0)</f>
        <v>4</v>
      </c>
      <c r="E9" s="36">
        <f>SUM(E8:E8)</f>
        <v>4</v>
      </c>
      <c r="F9" s="37">
        <f>IFERROR((E9/$B$9),0)</f>
        <v>4</v>
      </c>
      <c r="G9" s="36">
        <f>SUM(G8:G8)</f>
        <v>0</v>
      </c>
      <c r="H9" s="37">
        <f>IFERROR((G9/$B$9),0)</f>
        <v>0</v>
      </c>
      <c r="I9" s="36">
        <f>SUM(I8:I8)</f>
        <v>0</v>
      </c>
      <c r="J9" s="37">
        <f>IFERROR((I9/$B$9),0)</f>
        <v>0</v>
      </c>
      <c r="K9" s="156">
        <f>SUM(K8:L8)</f>
        <v>0</v>
      </c>
      <c r="L9" s="157"/>
    </row>
    <row r="10" spans="1:12" x14ac:dyDescent="0.35">
      <c r="A10" s="170"/>
      <c r="H10" s="38"/>
    </row>
    <row r="11" spans="1:12" ht="13.5" customHeight="1" x14ac:dyDescent="0.35">
      <c r="A11" s="170"/>
      <c r="B11" s="158" t="s">
        <v>77</v>
      </c>
      <c r="C11" s="158"/>
      <c r="D11" s="158"/>
      <c r="E11" s="158"/>
      <c r="F11" s="158"/>
      <c r="G11" s="158"/>
      <c r="H11" s="158"/>
      <c r="I11" s="158"/>
      <c r="J11" s="158"/>
      <c r="K11" s="158"/>
      <c r="L11" s="158"/>
    </row>
    <row r="12" spans="1:12" x14ac:dyDescent="0.35">
      <c r="A12" s="170"/>
      <c r="B12" s="39" t="s">
        <v>78</v>
      </c>
      <c r="C12" s="159"/>
      <c r="D12" s="159"/>
      <c r="E12" s="159"/>
      <c r="F12" s="159"/>
      <c r="G12" s="159"/>
      <c r="H12" s="159"/>
      <c r="I12" s="159"/>
      <c r="J12" s="159"/>
      <c r="K12" s="159"/>
      <c r="L12" s="159"/>
    </row>
    <row r="13" spans="1:12" x14ac:dyDescent="0.35">
      <c r="A13" s="170"/>
      <c r="B13" s="39" t="s">
        <v>79</v>
      </c>
      <c r="C13" s="159"/>
      <c r="D13" s="159"/>
      <c r="E13" s="159"/>
      <c r="F13" s="159"/>
      <c r="G13" s="159"/>
      <c r="H13" s="159"/>
      <c r="I13" s="159"/>
      <c r="J13" s="159"/>
      <c r="K13" s="159"/>
      <c r="L13" s="159"/>
    </row>
    <row r="14" spans="1:12" x14ac:dyDescent="0.35">
      <c r="A14" s="170"/>
      <c r="B14" s="39" t="s">
        <v>80</v>
      </c>
      <c r="C14" s="159"/>
      <c r="D14" s="159"/>
      <c r="E14" s="159"/>
      <c r="F14" s="159"/>
      <c r="G14" s="159"/>
      <c r="H14" s="159"/>
      <c r="I14" s="159"/>
      <c r="J14" s="159"/>
      <c r="K14" s="159"/>
      <c r="L14" s="159"/>
    </row>
    <row r="15" spans="1:12" x14ac:dyDescent="0.35">
      <c r="A15" s="170"/>
      <c r="B15" s="39" t="s">
        <v>81</v>
      </c>
      <c r="C15" s="159"/>
      <c r="D15" s="159"/>
      <c r="E15" s="159"/>
      <c r="F15" s="159"/>
      <c r="G15" s="159"/>
      <c r="H15" s="159"/>
      <c r="I15" s="159"/>
      <c r="J15" s="159"/>
      <c r="K15" s="159"/>
      <c r="L15" s="159"/>
    </row>
    <row r="16" spans="1:12" s="40" customFormat="1" x14ac:dyDescent="0.35">
      <c r="A16" s="170"/>
    </row>
  </sheetData>
  <sheetProtection insertRows="0" deleteRows="0"/>
  <mergeCells count="18">
    <mergeCell ref="K6:L7"/>
    <mergeCell ref="K8:L8"/>
    <mergeCell ref="K9:L9"/>
    <mergeCell ref="B11:L11"/>
    <mergeCell ref="C12:L12"/>
    <mergeCell ref="C13:L13"/>
    <mergeCell ref="A1:D3"/>
    <mergeCell ref="E1:L3"/>
    <mergeCell ref="A4:L4"/>
    <mergeCell ref="A5:L5"/>
    <mergeCell ref="A6:A16"/>
    <mergeCell ref="B6:B7"/>
    <mergeCell ref="C6:D7"/>
    <mergeCell ref="E6:F7"/>
    <mergeCell ref="G6:H7"/>
    <mergeCell ref="I6:J7"/>
    <mergeCell ref="C14:L14"/>
    <mergeCell ref="C15:L15"/>
  </mergeCells>
  <pageMargins left="0.75" right="0.75" top="1" bottom="1" header="0" footer="0"/>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9D3E-A4B4-48D9-8C44-F172ABE502BC}">
  <sheetPr>
    <pageSetUpPr fitToPage="1"/>
  </sheetPr>
  <dimension ref="A1:K58"/>
  <sheetViews>
    <sheetView showGridLines="0" showWhiteSpace="0" view="pageBreakPreview" topLeftCell="A4" zoomScaleNormal="100" zoomScaleSheetLayoutView="100" workbookViewId="0">
      <selection activeCell="H14" sqref="H14"/>
    </sheetView>
  </sheetViews>
  <sheetFormatPr baseColWidth="10" defaultColWidth="11.42578125" defaultRowHeight="16.5" x14ac:dyDescent="0.35"/>
  <cols>
    <col min="1" max="1" width="2.7109375" style="43" customWidth="1"/>
    <col min="2" max="3" width="13.5703125" style="43" customWidth="1"/>
    <col min="4" max="4" width="3.85546875" style="43" customWidth="1"/>
    <col min="5" max="5" width="54" style="43" customWidth="1"/>
    <col min="6" max="6" width="7.28515625" style="43" customWidth="1"/>
    <col min="7" max="7" width="12.140625" style="43" customWidth="1"/>
    <col min="8" max="8" width="12.7109375" style="43" customWidth="1"/>
    <col min="9" max="9" width="60" style="43" customWidth="1"/>
    <col min="10" max="10" width="0.140625" style="43" customWidth="1"/>
    <col min="11" max="16384" width="11.42578125" style="43"/>
  </cols>
  <sheetData>
    <row r="1" spans="1:11" ht="23.25" customHeight="1" x14ac:dyDescent="0.35">
      <c r="A1" s="41"/>
      <c r="B1" s="42"/>
      <c r="C1" s="42"/>
      <c r="D1" s="219" t="s">
        <v>82</v>
      </c>
      <c r="E1" s="219"/>
      <c r="F1" s="219"/>
      <c r="G1" s="219"/>
      <c r="H1" s="219"/>
      <c r="I1" s="219"/>
    </row>
    <row r="2" spans="1:11" ht="23.25" customHeight="1" x14ac:dyDescent="0.35">
      <c r="A2" s="44"/>
      <c r="D2" s="220"/>
      <c r="E2" s="220"/>
      <c r="F2" s="220"/>
      <c r="G2" s="220"/>
      <c r="H2" s="220"/>
      <c r="I2" s="220"/>
    </row>
    <row r="3" spans="1:11" ht="23.25" customHeight="1" thickBot="1" x14ac:dyDescent="0.4">
      <c r="A3" s="45"/>
      <c r="B3" s="46"/>
      <c r="C3" s="46"/>
      <c r="D3" s="221"/>
      <c r="E3" s="221"/>
      <c r="F3" s="221"/>
      <c r="G3" s="221"/>
      <c r="H3" s="221"/>
      <c r="I3" s="221"/>
    </row>
    <row r="4" spans="1:11" ht="21.75" customHeight="1" thickBot="1" x14ac:dyDescent="0.4">
      <c r="A4" s="166" t="s">
        <v>145</v>
      </c>
      <c r="B4" s="167"/>
      <c r="C4" s="167"/>
      <c r="D4" s="167"/>
      <c r="E4" s="167"/>
      <c r="F4" s="167"/>
      <c r="G4" s="167"/>
      <c r="H4" s="167"/>
      <c r="I4" s="168"/>
    </row>
    <row r="5" spans="1:11" ht="19.5" x14ac:dyDescent="0.35">
      <c r="A5" s="222"/>
      <c r="B5" s="224" t="s">
        <v>83</v>
      </c>
      <c r="C5" s="224"/>
      <c r="D5" s="224"/>
      <c r="E5" s="224"/>
      <c r="F5" s="224"/>
      <c r="G5" s="224"/>
      <c r="H5" s="224"/>
      <c r="I5" s="224"/>
    </row>
    <row r="6" spans="1:11" x14ac:dyDescent="0.35">
      <c r="A6" s="223"/>
      <c r="B6" s="218" t="s">
        <v>33</v>
      </c>
      <c r="C6" s="218"/>
      <c r="D6" s="225" t="str">
        <f>+EstrategiaPruebas!E6</f>
        <v>Area People Qvision</v>
      </c>
      <c r="E6" s="225"/>
      <c r="F6" s="47"/>
      <c r="G6" s="191" t="s">
        <v>34</v>
      </c>
      <c r="H6" s="226"/>
      <c r="I6" s="48">
        <f>+EstrategiaPruebas!J6</f>
        <v>45531</v>
      </c>
    </row>
    <row r="7" spans="1:11" x14ac:dyDescent="0.35">
      <c r="A7" s="223"/>
      <c r="B7" s="218" t="s">
        <v>35</v>
      </c>
      <c r="C7" s="218"/>
      <c r="D7" s="225" t="str">
        <f>+EstrategiaPruebas!E7</f>
        <v>Bugs de iTop R-000893</v>
      </c>
      <c r="E7" s="225"/>
      <c r="F7" s="47"/>
      <c r="G7" s="191" t="s">
        <v>36</v>
      </c>
      <c r="H7" s="226"/>
      <c r="I7" s="48">
        <f>+EstrategiaPruebas!J7</f>
        <v>45531</v>
      </c>
    </row>
    <row r="8" spans="1:11" x14ac:dyDescent="0.35">
      <c r="A8" s="223"/>
      <c r="B8" s="218" t="s">
        <v>37</v>
      </c>
      <c r="C8" s="218"/>
      <c r="D8" s="225" t="str">
        <f>+EstrategiaPruebas!E8</f>
        <v>Modulo Evaluacion de desempeño</v>
      </c>
      <c r="E8" s="225"/>
      <c r="F8" s="47"/>
      <c r="G8" s="191" t="s">
        <v>38</v>
      </c>
      <c r="H8" s="226"/>
      <c r="I8" s="49">
        <f>+EstrategiaPruebas!J8</f>
        <v>1</v>
      </c>
    </row>
    <row r="9" spans="1:11" x14ac:dyDescent="0.35">
      <c r="A9" s="223"/>
      <c r="B9" s="218" t="s">
        <v>84</v>
      </c>
      <c r="C9" s="218"/>
      <c r="D9" s="227" t="s">
        <v>85</v>
      </c>
      <c r="E9" s="227"/>
      <c r="F9" s="47"/>
      <c r="G9" s="47"/>
      <c r="H9" s="50"/>
      <c r="I9" s="51"/>
    </row>
    <row r="10" spans="1:11" x14ac:dyDescent="0.35">
      <c r="A10" s="223"/>
      <c r="B10" s="52"/>
      <c r="C10" s="53"/>
      <c r="D10" s="54"/>
      <c r="E10" s="55"/>
      <c r="F10" s="55"/>
      <c r="G10" s="55"/>
      <c r="H10" s="55"/>
      <c r="I10" s="55"/>
      <c r="K10" s="54"/>
    </row>
    <row r="11" spans="1:11" ht="14.25" customHeight="1" x14ac:dyDescent="0.35">
      <c r="A11" s="223"/>
      <c r="B11" s="217" t="s">
        <v>40</v>
      </c>
      <c r="C11" s="217"/>
      <c r="D11" s="217"/>
      <c r="E11" s="217"/>
      <c r="F11" s="217"/>
      <c r="G11" s="217"/>
      <c r="H11" s="217"/>
      <c r="I11" s="217"/>
    </row>
    <row r="12" spans="1:11" ht="18" customHeight="1" x14ac:dyDescent="0.35">
      <c r="A12" s="223"/>
      <c r="B12" s="218" t="s">
        <v>41</v>
      </c>
      <c r="C12" s="218"/>
      <c r="D12" s="214" t="str">
        <f>+EstrategiaPruebas!E15</f>
        <v>Juan Pablo Julio Niño</v>
      </c>
      <c r="E12" s="214"/>
      <c r="F12" s="215" t="s">
        <v>42</v>
      </c>
      <c r="G12" s="216"/>
      <c r="H12" s="214" t="str">
        <f>+EstrategiaPruebas!J15</f>
        <v>Viviana Torres Restrepo</v>
      </c>
      <c r="I12" s="214"/>
    </row>
    <row r="13" spans="1:11" ht="15" customHeight="1" x14ac:dyDescent="0.35">
      <c r="A13" s="223"/>
      <c r="B13" s="218" t="s">
        <v>43</v>
      </c>
      <c r="C13" s="218"/>
      <c r="D13" s="214" t="str">
        <f>+EstrategiaPruebas!E16</f>
        <v>Rosa Maria Quilindo Ledezma</v>
      </c>
      <c r="E13" s="214"/>
      <c r="F13" s="215" t="s">
        <v>44</v>
      </c>
      <c r="G13" s="216"/>
      <c r="H13" s="214" t="str">
        <f>+EstrategiaPruebas!J16</f>
        <v>Luis Gregorio Toro</v>
      </c>
      <c r="I13" s="214"/>
    </row>
    <row r="14" spans="1:11" ht="15" customHeight="1" x14ac:dyDescent="0.35">
      <c r="A14" s="223"/>
      <c r="B14" s="57"/>
      <c r="C14" s="57"/>
      <c r="D14" s="58"/>
      <c r="E14" s="58"/>
      <c r="F14" s="58"/>
      <c r="G14" s="58"/>
      <c r="H14" s="59"/>
      <c r="I14" s="58"/>
    </row>
    <row r="15" spans="1:11" ht="15" customHeight="1" x14ac:dyDescent="0.35">
      <c r="A15" s="223"/>
      <c r="B15" s="188" t="s">
        <v>45</v>
      </c>
      <c r="C15" s="188"/>
      <c r="D15" s="188"/>
      <c r="E15" s="188"/>
      <c r="F15" s="188"/>
      <c r="G15" s="188"/>
      <c r="H15" s="188"/>
      <c r="I15" s="188"/>
    </row>
    <row r="16" spans="1:11" ht="15" customHeight="1" x14ac:dyDescent="0.35">
      <c r="A16" s="223"/>
      <c r="B16" s="60" t="s">
        <v>46</v>
      </c>
      <c r="C16" s="188" t="s">
        <v>47</v>
      </c>
      <c r="D16" s="188"/>
      <c r="E16" s="188"/>
      <c r="F16" s="188" t="s">
        <v>48</v>
      </c>
      <c r="G16" s="188"/>
      <c r="H16" s="188"/>
      <c r="I16" s="188"/>
    </row>
    <row r="17" spans="1:10" ht="62.25" customHeight="1" x14ac:dyDescent="0.35">
      <c r="A17" s="223"/>
      <c r="B17" s="26"/>
      <c r="C17" s="113"/>
      <c r="D17" s="117"/>
      <c r="E17" s="117"/>
      <c r="F17" s="117"/>
      <c r="G17" s="118"/>
      <c r="H17" s="119"/>
      <c r="I17" s="119"/>
      <c r="J17" s="119"/>
    </row>
    <row r="18" spans="1:10" ht="62.25" customHeight="1" x14ac:dyDescent="0.35">
      <c r="A18" s="223"/>
      <c r="B18" s="26"/>
      <c r="C18" s="113"/>
      <c r="D18" s="117"/>
      <c r="E18" s="117"/>
      <c r="F18" s="117"/>
      <c r="G18" s="118"/>
      <c r="H18" s="119"/>
      <c r="I18" s="119"/>
      <c r="J18" s="119"/>
    </row>
    <row r="19" spans="1:10" ht="62.25" customHeight="1" x14ac:dyDescent="0.35">
      <c r="A19" s="223"/>
      <c r="B19" s="26"/>
      <c r="C19" s="113"/>
      <c r="D19" s="117"/>
      <c r="E19" s="117"/>
      <c r="F19" s="117"/>
      <c r="G19" s="118"/>
      <c r="H19" s="119"/>
      <c r="I19" s="119"/>
      <c r="J19" s="119"/>
    </row>
    <row r="20" spans="1:10" ht="15" customHeight="1" x14ac:dyDescent="0.35">
      <c r="A20" s="223"/>
      <c r="B20" s="207" t="s">
        <v>86</v>
      </c>
      <c r="C20" s="207"/>
      <c r="D20" s="207"/>
      <c r="E20" s="207"/>
      <c r="F20" s="207"/>
      <c r="G20" s="207"/>
      <c r="H20" s="207"/>
      <c r="I20" s="207"/>
    </row>
    <row r="21" spans="1:10" ht="42.75" customHeight="1" x14ac:dyDescent="0.35">
      <c r="A21" s="223"/>
      <c r="B21" s="208" t="str">
        <f>+EstrategiaPruebas!B24</f>
        <v xml:space="preserve">
'* Áreas funcionales que no se encuentren contempladas en la estimación. 
* Pruebas sobre aplicativos que interactúen con las funcionalidades contempladas en la estimación. 
* Pruebas No Funcionales.
* Pruebas de compatibilidad en diferentes navegadores. 
* Pruebas en dispositivos móviles.</v>
      </c>
      <c r="C21" s="209"/>
      <c r="D21" s="209"/>
      <c r="E21" s="209"/>
      <c r="F21" s="209"/>
      <c r="G21" s="209"/>
      <c r="H21" s="209"/>
      <c r="I21" s="210"/>
    </row>
    <row r="22" spans="1:10" ht="42.75" customHeight="1" x14ac:dyDescent="0.35">
      <c r="A22" s="223"/>
      <c r="B22" s="211"/>
      <c r="C22" s="212"/>
      <c r="D22" s="212"/>
      <c r="E22" s="212"/>
      <c r="F22" s="212"/>
      <c r="G22" s="212"/>
      <c r="H22" s="212"/>
      <c r="I22" s="213"/>
    </row>
    <row r="23" spans="1:10" ht="5.25" customHeight="1" x14ac:dyDescent="0.35">
      <c r="A23" s="223"/>
    </row>
    <row r="24" spans="1:10" ht="11.25" customHeight="1" x14ac:dyDescent="0.35">
      <c r="A24" s="223"/>
      <c r="B24" s="173" t="s">
        <v>87</v>
      </c>
      <c r="C24" s="173"/>
      <c r="D24" s="173"/>
      <c r="E24" s="173"/>
      <c r="F24" s="173"/>
      <c r="G24" s="173"/>
      <c r="H24" s="173"/>
      <c r="I24" s="173"/>
    </row>
    <row r="25" spans="1:10" ht="6.75" customHeight="1" x14ac:dyDescent="0.35">
      <c r="A25" s="223"/>
    </row>
    <row r="26" spans="1:10" ht="24" customHeight="1" x14ac:dyDescent="0.35">
      <c r="A26" s="223"/>
      <c r="B26" s="61" t="s">
        <v>46</v>
      </c>
      <c r="C26" s="175" t="s">
        <v>88</v>
      </c>
      <c r="D26" s="175"/>
      <c r="E26" s="176"/>
      <c r="F26" s="76" t="s">
        <v>89</v>
      </c>
      <c r="G26" s="177" t="s">
        <v>73</v>
      </c>
      <c r="H26" s="178"/>
      <c r="I26" s="61" t="s">
        <v>90</v>
      </c>
    </row>
    <row r="27" spans="1:10" ht="38.25" customHeight="1" x14ac:dyDescent="0.35">
      <c r="A27" s="223"/>
      <c r="B27" s="26"/>
      <c r="C27" s="109"/>
      <c r="D27" s="174"/>
      <c r="E27" s="110"/>
      <c r="F27" s="83"/>
      <c r="G27" s="109"/>
      <c r="H27" s="110"/>
      <c r="I27" s="84"/>
      <c r="J27" s="84"/>
    </row>
    <row r="28" spans="1:10" ht="38.25" customHeight="1" x14ac:dyDescent="0.35">
      <c r="A28" s="223"/>
      <c r="B28" s="26"/>
      <c r="C28" s="109"/>
      <c r="D28" s="174"/>
      <c r="E28" s="110"/>
      <c r="F28" s="83"/>
      <c r="G28" s="109"/>
      <c r="H28" s="110"/>
      <c r="I28" s="84"/>
      <c r="J28" s="84"/>
    </row>
    <row r="29" spans="1:10" ht="45" customHeight="1" x14ac:dyDescent="0.35">
      <c r="A29" s="223"/>
      <c r="B29" s="26"/>
      <c r="C29" s="109"/>
      <c r="D29" s="174"/>
      <c r="E29" s="110"/>
      <c r="F29" s="83"/>
      <c r="G29" s="109"/>
      <c r="H29" s="110"/>
      <c r="I29" s="84"/>
      <c r="J29" s="84"/>
    </row>
    <row r="30" spans="1:10" ht="18.75" customHeight="1" x14ac:dyDescent="0.35">
      <c r="A30" s="223"/>
      <c r="B30" s="188" t="s">
        <v>91</v>
      </c>
      <c r="C30" s="188"/>
      <c r="D30" s="189"/>
      <c r="E30" s="189"/>
      <c r="F30" s="189"/>
      <c r="G30" s="189"/>
      <c r="H30" s="189"/>
      <c r="I30" s="189"/>
    </row>
    <row r="31" spans="1:10" ht="18.75" customHeight="1" x14ac:dyDescent="0.35">
      <c r="A31" s="223"/>
      <c r="B31" s="188"/>
      <c r="C31" s="188"/>
      <c r="D31" s="189"/>
      <c r="E31" s="189"/>
      <c r="F31" s="189"/>
      <c r="G31" s="189"/>
      <c r="H31" s="189"/>
      <c r="I31" s="189"/>
    </row>
    <row r="32" spans="1:10" ht="6.75" customHeight="1" x14ac:dyDescent="0.35">
      <c r="A32" s="223"/>
    </row>
    <row r="33" spans="1:10" ht="14.25" customHeight="1" x14ac:dyDescent="0.35">
      <c r="A33" s="223"/>
      <c r="B33" s="173" t="s">
        <v>92</v>
      </c>
      <c r="C33" s="173"/>
      <c r="D33" s="173"/>
      <c r="E33" s="173"/>
      <c r="F33" s="173"/>
      <c r="G33" s="173"/>
      <c r="H33" s="173"/>
      <c r="I33" s="173"/>
      <c r="J33" s="62"/>
    </row>
    <row r="34" spans="1:10" ht="3" customHeight="1" x14ac:dyDescent="0.35">
      <c r="A34" s="223"/>
    </row>
    <row r="35" spans="1:10" ht="1.5" customHeight="1" x14ac:dyDescent="0.35">
      <c r="A35" s="223"/>
      <c r="F35" s="63"/>
      <c r="G35" s="63"/>
    </row>
    <row r="36" spans="1:10" ht="1.5" customHeight="1" x14ac:dyDescent="0.35">
      <c r="A36" s="223"/>
    </row>
    <row r="37" spans="1:10" ht="16.5" customHeight="1" x14ac:dyDescent="0.35">
      <c r="A37" s="223"/>
      <c r="B37" s="60" t="s">
        <v>93</v>
      </c>
      <c r="C37" s="60"/>
      <c r="E37" s="64" t="s">
        <v>94</v>
      </c>
      <c r="F37" s="65" t="s">
        <v>95</v>
      </c>
      <c r="G37" s="66"/>
      <c r="H37" s="67" t="s">
        <v>96</v>
      </c>
      <c r="I37" s="67"/>
    </row>
    <row r="38" spans="1:10" ht="16.5" customHeight="1" x14ac:dyDescent="0.35">
      <c r="A38" s="223"/>
      <c r="B38" s="56" t="s">
        <v>97</v>
      </c>
      <c r="C38" s="56"/>
      <c r="E38" s="68" t="s">
        <v>98</v>
      </c>
      <c r="F38" s="69"/>
      <c r="G38" s="55"/>
      <c r="H38" s="190">
        <f>+C41</f>
        <v>0</v>
      </c>
      <c r="I38" s="190"/>
    </row>
    <row r="39" spans="1:10" ht="16.5" customHeight="1" x14ac:dyDescent="0.35">
      <c r="A39" s="223"/>
      <c r="B39" s="56" t="s">
        <v>99</v>
      </c>
      <c r="C39" s="56"/>
      <c r="E39" s="68" t="s">
        <v>100</v>
      </c>
      <c r="F39" s="69"/>
      <c r="G39" s="55"/>
    </row>
    <row r="40" spans="1:10" ht="16.5" customHeight="1" x14ac:dyDescent="0.35">
      <c r="A40" s="223"/>
      <c r="B40" s="56" t="s">
        <v>101</v>
      </c>
      <c r="C40" s="56"/>
      <c r="E40" s="64" t="s">
        <v>102</v>
      </c>
      <c r="F40" s="65">
        <f>SUM(F38:F39)</f>
        <v>0</v>
      </c>
      <c r="G40" s="66"/>
    </row>
    <row r="41" spans="1:10" ht="16.5" customHeight="1" x14ac:dyDescent="0.35">
      <c r="A41" s="223"/>
      <c r="B41" s="65" t="s">
        <v>102</v>
      </c>
      <c r="C41" s="70">
        <f>SUM(C38:C40)</f>
        <v>0</v>
      </c>
    </row>
    <row r="42" spans="1:10" ht="16.5" customHeight="1" x14ac:dyDescent="0.35">
      <c r="A42" s="223"/>
    </row>
    <row r="43" spans="1:10" ht="16.5" customHeight="1" x14ac:dyDescent="0.35">
      <c r="A43" s="223"/>
      <c r="B43" s="191" t="s">
        <v>91</v>
      </c>
      <c r="C43" s="191"/>
      <c r="D43" s="192"/>
      <c r="E43" s="193"/>
      <c r="F43" s="193"/>
      <c r="G43" s="193"/>
      <c r="H43" s="193"/>
      <c r="I43" s="194"/>
    </row>
    <row r="44" spans="1:10" ht="16.5" customHeight="1" x14ac:dyDescent="0.35">
      <c r="A44" s="223"/>
      <c r="B44" s="191"/>
      <c r="C44" s="191"/>
      <c r="D44" s="195"/>
      <c r="E44" s="196"/>
      <c r="F44" s="196"/>
      <c r="G44" s="196"/>
      <c r="H44" s="196"/>
      <c r="I44" s="197"/>
    </row>
    <row r="45" spans="1:10" ht="13.5" customHeight="1" x14ac:dyDescent="0.35">
      <c r="A45" s="223"/>
    </row>
    <row r="46" spans="1:10" ht="13.5" customHeight="1" x14ac:dyDescent="0.35">
      <c r="A46" s="223"/>
      <c r="B46" s="173" t="s">
        <v>103</v>
      </c>
      <c r="C46" s="173"/>
      <c r="D46" s="173"/>
      <c r="E46" s="173"/>
      <c r="F46" s="173"/>
      <c r="G46" s="173"/>
      <c r="H46" s="173"/>
      <c r="I46" s="173"/>
    </row>
    <row r="47" spans="1:10" ht="5.25" customHeight="1" x14ac:dyDescent="0.35">
      <c r="A47" s="223"/>
    </row>
    <row r="48" spans="1:10" ht="13.5" customHeight="1" x14ac:dyDescent="0.35">
      <c r="A48" s="223"/>
      <c r="B48" s="198" t="s">
        <v>137</v>
      </c>
      <c r="C48" s="199"/>
      <c r="D48" s="199"/>
      <c r="E48" s="199"/>
      <c r="F48" s="199"/>
      <c r="G48" s="199"/>
      <c r="H48" s="199"/>
      <c r="I48" s="200"/>
    </row>
    <row r="49" spans="1:9" ht="13.5" customHeight="1" x14ac:dyDescent="0.35">
      <c r="A49" s="223"/>
      <c r="B49" s="201"/>
      <c r="C49" s="202"/>
      <c r="D49" s="202"/>
      <c r="E49" s="202"/>
      <c r="F49" s="202"/>
      <c r="G49" s="202"/>
      <c r="H49" s="202"/>
      <c r="I49" s="203"/>
    </row>
    <row r="50" spans="1:9" ht="13.5" customHeight="1" x14ac:dyDescent="0.35">
      <c r="A50" s="223"/>
      <c r="B50" s="201"/>
      <c r="C50" s="202"/>
      <c r="D50" s="202"/>
      <c r="E50" s="202"/>
      <c r="F50" s="202"/>
      <c r="G50" s="202"/>
      <c r="H50" s="202"/>
      <c r="I50" s="203"/>
    </row>
    <row r="51" spans="1:9" ht="56.25" customHeight="1" x14ac:dyDescent="0.35">
      <c r="A51" s="223"/>
      <c r="B51" s="204"/>
      <c r="C51" s="205"/>
      <c r="D51" s="205"/>
      <c r="E51" s="205"/>
      <c r="F51" s="205"/>
      <c r="G51" s="205"/>
      <c r="H51" s="205"/>
      <c r="I51" s="206"/>
    </row>
    <row r="52" spans="1:9" ht="3.75" customHeight="1" x14ac:dyDescent="0.35">
      <c r="A52" s="223"/>
    </row>
    <row r="53" spans="1:9" ht="14.25" customHeight="1" x14ac:dyDescent="0.35">
      <c r="A53" s="223"/>
      <c r="B53" s="173" t="s">
        <v>104</v>
      </c>
      <c r="C53" s="173"/>
      <c r="D53" s="173"/>
      <c r="E53" s="173"/>
      <c r="F53" s="173"/>
      <c r="G53" s="173"/>
      <c r="H53" s="173"/>
      <c r="I53" s="173"/>
    </row>
    <row r="54" spans="1:9" ht="5.25" customHeight="1" x14ac:dyDescent="0.35">
      <c r="A54" s="223"/>
    </row>
    <row r="55" spans="1:9" x14ac:dyDescent="0.35">
      <c r="A55" s="223"/>
      <c r="B55" s="179" t="str">
        <f>CONCATENATE(D9," como producto conforme el proyecto (",D7,"), el cual incluye las historias de usuario del (",A4,"), con las observaciones que están establecidas en los Daily, Cierre y Certificación de Sprint y los errores detallados, al igual que sus consideraciones y sugerencias reportadas.")</f>
        <v>No aceptar como producto conforme el proyecto (Bugs de iTop R-000893), el cual incluye las historias de usuario del (Bugs iTop R-000893), con las observaciones que están establecidas en los Daily, Cierre y Certificación de Sprint y los errores detallados, al igual que sus consideraciones y sugerencias reportadas.</v>
      </c>
      <c r="C55" s="180"/>
      <c r="D55" s="180"/>
      <c r="E55" s="180"/>
      <c r="F55" s="180"/>
      <c r="G55" s="180"/>
      <c r="H55" s="180"/>
      <c r="I55" s="181"/>
    </row>
    <row r="56" spans="1:9" x14ac:dyDescent="0.35">
      <c r="A56" s="223"/>
      <c r="B56" s="182"/>
      <c r="C56" s="183"/>
      <c r="D56" s="183"/>
      <c r="E56" s="183"/>
      <c r="F56" s="183"/>
      <c r="G56" s="183"/>
      <c r="H56" s="183"/>
      <c r="I56" s="184"/>
    </row>
    <row r="57" spans="1:9" x14ac:dyDescent="0.35">
      <c r="A57" s="223"/>
      <c r="B57" s="185"/>
      <c r="C57" s="186"/>
      <c r="D57" s="186"/>
      <c r="E57" s="186"/>
      <c r="F57" s="186"/>
      <c r="G57" s="186"/>
      <c r="H57" s="186"/>
      <c r="I57" s="187"/>
    </row>
    <row r="58" spans="1:9" x14ac:dyDescent="0.35">
      <c r="A58" s="223"/>
    </row>
  </sheetData>
  <sheetProtection insertRows="0" deleteRows="0"/>
  <mergeCells count="54">
    <mergeCell ref="D1:I3"/>
    <mergeCell ref="A4:I4"/>
    <mergeCell ref="A5:A58"/>
    <mergeCell ref="B5:I5"/>
    <mergeCell ref="B6:C6"/>
    <mergeCell ref="D6:E6"/>
    <mergeCell ref="G6:H6"/>
    <mergeCell ref="B7:C7"/>
    <mergeCell ref="D7:E7"/>
    <mergeCell ref="G7:H7"/>
    <mergeCell ref="B8:C8"/>
    <mergeCell ref="D8:E8"/>
    <mergeCell ref="G8:H8"/>
    <mergeCell ref="B9:C9"/>
    <mergeCell ref="D9:E9"/>
    <mergeCell ref="B12:C12"/>
    <mergeCell ref="D12:E12"/>
    <mergeCell ref="F12:G12"/>
    <mergeCell ref="B11:I11"/>
    <mergeCell ref="H12:I12"/>
    <mergeCell ref="B13:C13"/>
    <mergeCell ref="D13:E13"/>
    <mergeCell ref="F13:G13"/>
    <mergeCell ref="H13:I13"/>
    <mergeCell ref="B15:I15"/>
    <mergeCell ref="C16:E16"/>
    <mergeCell ref="F16:I16"/>
    <mergeCell ref="B20:I20"/>
    <mergeCell ref="B21:I22"/>
    <mergeCell ref="C17:F17"/>
    <mergeCell ref="G17:J17"/>
    <mergeCell ref="C19:F19"/>
    <mergeCell ref="G19:J19"/>
    <mergeCell ref="C18:F18"/>
    <mergeCell ref="G18:J18"/>
    <mergeCell ref="B55:I57"/>
    <mergeCell ref="B30:C31"/>
    <mergeCell ref="D30:I31"/>
    <mergeCell ref="B33:I33"/>
    <mergeCell ref="H38:I38"/>
    <mergeCell ref="B43:C44"/>
    <mergeCell ref="D43:I44"/>
    <mergeCell ref="B46:I46"/>
    <mergeCell ref="B48:I51"/>
    <mergeCell ref="B53:I53"/>
    <mergeCell ref="B24:I24"/>
    <mergeCell ref="C27:E27"/>
    <mergeCell ref="C28:E28"/>
    <mergeCell ref="C29:E29"/>
    <mergeCell ref="G27:H27"/>
    <mergeCell ref="G28:H28"/>
    <mergeCell ref="G29:H29"/>
    <mergeCell ref="C26:E26"/>
    <mergeCell ref="G26:H26"/>
  </mergeCells>
  <dataValidations count="1">
    <dataValidation type="list" allowBlank="1" showInputMessage="1" showErrorMessage="1" sqref="F11:I11" xr:uid="{F5FF2C74-7CEF-47F5-B8E6-12C33085AAC0}">
      <formula1>"Aceptar, No Aceptar, Seleccione"</formula1>
    </dataValidation>
  </dataValidations>
  <pageMargins left="0.7" right="0.7" top="0.75" bottom="0.75" header="0.3" footer="0.3"/>
  <pageSetup scale="50"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9800D89-4D7C-4C27-8A88-9168082653A2}">
          <x14:formula1>
            <xm:f>Parametros!$F$2:$F$3</xm:f>
          </x14:formula1>
          <xm:sqref>D9:E9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7110-CF64-40C4-BCB1-DE97DA093EA8}">
  <dimension ref="A1:F6"/>
  <sheetViews>
    <sheetView workbookViewId="0">
      <selection activeCell="D3" sqref="D3"/>
    </sheetView>
  </sheetViews>
  <sheetFormatPr baseColWidth="10" defaultColWidth="11.42578125" defaultRowHeight="12.75" x14ac:dyDescent="0.2"/>
  <cols>
    <col min="1" max="1" width="19" style="72" bestFit="1" customWidth="1"/>
    <col min="2" max="3" width="11.42578125" style="72"/>
    <col min="4" max="4" width="23.140625" style="72" bestFit="1" customWidth="1"/>
    <col min="5" max="16384" width="11.42578125" style="72"/>
  </cols>
  <sheetData>
    <row r="1" spans="1:6" x14ac:dyDescent="0.2">
      <c r="A1" s="71" t="s">
        <v>105</v>
      </c>
      <c r="B1" s="71" t="s">
        <v>106</v>
      </c>
      <c r="C1" s="71" t="s">
        <v>52</v>
      </c>
      <c r="D1" s="71" t="s">
        <v>107</v>
      </c>
      <c r="E1" s="71" t="s">
        <v>53</v>
      </c>
      <c r="F1" s="71" t="s">
        <v>84</v>
      </c>
    </row>
    <row r="2" spans="1:6" x14ac:dyDescent="0.2">
      <c r="A2" s="72" t="s">
        <v>108</v>
      </c>
      <c r="B2" s="72" t="s">
        <v>109</v>
      </c>
      <c r="C2" s="72" t="s">
        <v>110</v>
      </c>
      <c r="D2" s="72" t="s">
        <v>111</v>
      </c>
      <c r="E2" s="73" t="s">
        <v>97</v>
      </c>
      <c r="F2" s="73" t="s">
        <v>112</v>
      </c>
    </row>
    <row r="3" spans="1:6" x14ac:dyDescent="0.2">
      <c r="A3" s="72" t="s">
        <v>113</v>
      </c>
      <c r="B3" s="72" t="s">
        <v>114</v>
      </c>
      <c r="C3" s="72" t="s">
        <v>115</v>
      </c>
      <c r="D3" s="72" t="s">
        <v>116</v>
      </c>
      <c r="E3" s="73" t="s">
        <v>99</v>
      </c>
      <c r="F3" s="73" t="s">
        <v>85</v>
      </c>
    </row>
    <row r="4" spans="1:6" x14ac:dyDescent="0.2">
      <c r="A4" s="73" t="s">
        <v>117</v>
      </c>
      <c r="C4" s="72" t="s">
        <v>118</v>
      </c>
      <c r="D4" s="72" t="s">
        <v>119</v>
      </c>
      <c r="E4" s="73" t="s">
        <v>101</v>
      </c>
    </row>
    <row r="5" spans="1:6" x14ac:dyDescent="0.2">
      <c r="A5" s="73"/>
    </row>
    <row r="6" spans="1:6" x14ac:dyDescent="0.2">
      <c r="A6" s="73"/>
    </row>
  </sheetData>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Revisiones</vt:lpstr>
      <vt:lpstr>EstrategiaPruebas</vt:lpstr>
      <vt:lpstr>DiseñoEjecución</vt:lpstr>
      <vt:lpstr>Métricas</vt:lpstr>
      <vt:lpstr>CierreSprint</vt:lpstr>
      <vt:lpstr>Parametros</vt:lpstr>
      <vt:lpstr>Parametros!Aplica</vt:lpstr>
      <vt:lpstr>AplicaCP</vt:lpstr>
      <vt:lpstr>CierreSprint!Área_de_impresión</vt:lpstr>
      <vt:lpstr>EstrategiaPruebas!Área_de_impresión</vt:lpstr>
      <vt:lpstr>Resultado</vt:lpstr>
      <vt:lpstr>Parametros!Resultado_obtenido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Freddy Humberto Silva Cardenas</dc:creator>
  <cp:lastModifiedBy>Rosa Maria Quilindo Ledezma</cp:lastModifiedBy>
  <dcterms:created xsi:type="dcterms:W3CDTF">2023-11-02T17:43:57Z</dcterms:created>
  <dcterms:modified xsi:type="dcterms:W3CDTF">2024-09-09T21:37:41Z</dcterms:modified>
</cp:coreProperties>
</file>