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dminQV\Documents\Rosa\QA\Requeromientos_generales_Odoo\iTops\iTop_001007\pruebas_bug\Gestion\"/>
    </mc:Choice>
  </mc:AlternateContent>
  <xr:revisionPtr revIDLastSave="0" documentId="13_ncr:1_{41D7264F-9EEB-44A1-A2E0-E501F0657023}" xr6:coauthVersionLast="47" xr6:coauthVersionMax="47" xr10:uidLastSave="{00000000-0000-0000-0000-000000000000}"/>
  <bookViews>
    <workbookView xWindow="-120" yWindow="-120" windowWidth="20730" windowHeight="11160" activeTab="2" xr2:uid="{70215698-7592-455D-BFA8-ED6D220A9EC6}"/>
  </bookViews>
  <sheets>
    <sheet name="Revisiones" sheetId="2" r:id="rId1"/>
    <sheet name="EstrategiaPruebas" sheetId="3" r:id="rId2"/>
    <sheet name="DiseñoEjecución" sheetId="8" r:id="rId3"/>
    <sheet name="Métricas" sheetId="5" r:id="rId4"/>
    <sheet name="CierreSprint" sheetId="6" r:id="rId5"/>
    <sheet name="Parametros" sheetId="7" r:id="rId6"/>
  </sheets>
  <definedNames>
    <definedName name="Aplica" localSheetId="5">Parametros!$B$2:$B$3</definedName>
    <definedName name="Aplica">#REF!</definedName>
    <definedName name="AplicaCP">Parametros!$B$2:$B$4</definedName>
    <definedName name="_xlnm.Print_Area" localSheetId="4">CierreSprint!$A$1:$I$68</definedName>
    <definedName name="_xlnm.Print_Area" localSheetId="1">EstrategiaPruebas!$A$1:$J$43</definedName>
    <definedName name="Resultado">Parametros!$A$2:$A$4</definedName>
    <definedName name="Resultado_obtenido" localSheetId="5">Parametros!$A$2:$A$4</definedName>
    <definedName name="Resultado_obtenido">#REF!</definedName>
    <definedName name="Tipo_Prueba" localSheetId="5">Parametros!#REF!</definedName>
    <definedName name="Tipo_Prueba">#REF!</definedName>
    <definedName name="tipoCP">Parametros!#REF!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6" l="1"/>
  <c r="D7" i="6" l="1"/>
  <c r="I7" i="6"/>
  <c r="I8" i="5" l="1"/>
  <c r="G8" i="5"/>
  <c r="E8" i="5"/>
  <c r="C51" i="6" l="1"/>
  <c r="H48" i="6" s="1"/>
  <c r="F50" i="6"/>
  <c r="B26" i="6"/>
  <c r="H13" i="6"/>
  <c r="D13" i="6"/>
  <c r="H12" i="6"/>
  <c r="D12" i="6"/>
  <c r="I8" i="6"/>
  <c r="D8" i="6"/>
  <c r="D6" i="6"/>
  <c r="K9" i="5"/>
  <c r="I9" i="5"/>
  <c r="G9" i="5"/>
  <c r="E9" i="5"/>
  <c r="B8" i="5"/>
  <c r="A4" i="5"/>
  <c r="H35" i="3"/>
  <c r="H34" i="3"/>
  <c r="H33" i="3"/>
  <c r="B11" i="3"/>
  <c r="B65" i="6" l="1"/>
  <c r="F8" i="5"/>
  <c r="C8" i="5"/>
  <c r="C9" i="5" s="1"/>
  <c r="H8" i="5"/>
  <c r="J8" i="5"/>
  <c r="B9" i="5"/>
  <c r="F9" i="5" s="1"/>
  <c r="D8" i="5" l="1"/>
  <c r="J9" i="5"/>
  <c r="H9" i="5"/>
  <c r="D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17" authorId="0" shapeId="0" xr:uid="{804D68F0-109F-4536-89BB-C98BA9A8C90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18" authorId="0" shapeId="0" xr:uid="{BC527E99-9DF6-4A81-B9D8-6B37AD233EFA}">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19" authorId="0" shapeId="0" xr:uid="{A3E41E91-4894-4C8C-B6F5-4C51CCF0C719}">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20" authorId="0" shapeId="0" xr:uid="{CECC6B24-463E-42B1-8C04-EB166896AB29}">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21" authorId="0" shapeId="0" xr:uid="{A9D58B3E-9E63-4C5D-88A7-A562A166A1E3}">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22" authorId="0" shapeId="0" xr:uid="{B6F7BA1C-13E7-4741-965F-3419D0C5E278}">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sharedStrings.xml><?xml version="1.0" encoding="utf-8"?>
<sst xmlns="http://schemas.openxmlformats.org/spreadsheetml/2006/main" count="289" uniqueCount="214">
  <si>
    <t>HISTORIAL DE VERSIONES Y REVISIONES</t>
  </si>
  <si>
    <t>Versión</t>
  </si>
  <si>
    <t>Fecha</t>
  </si>
  <si>
    <t>Acción</t>
  </si>
  <si>
    <t>Estado</t>
  </si>
  <si>
    <t>Descripción</t>
  </si>
  <si>
    <t>Responsable</t>
  </si>
  <si>
    <t>1.0</t>
  </si>
  <si>
    <t>C</t>
  </si>
  <si>
    <t>Creación documento</t>
  </si>
  <si>
    <t>EPG</t>
  </si>
  <si>
    <t>2.0</t>
  </si>
  <si>
    <t>M</t>
  </si>
  <si>
    <t>Se realiza modificación total al documento. Adición Cierre, Certificación y ajustes a las otras hojas. Logo y colores estandar</t>
  </si>
  <si>
    <t>Freddy Silva</t>
  </si>
  <si>
    <t>R</t>
  </si>
  <si>
    <t>A</t>
  </si>
  <si>
    <t>Se aprueba el uso del documento</t>
  </si>
  <si>
    <t xml:space="preserve">Duber Sanmartín </t>
  </si>
  <si>
    <t>Descripción de valores para el campo Acción</t>
  </si>
  <si>
    <r>
      <t xml:space="preserve">C – </t>
    </r>
    <r>
      <rPr>
        <sz val="8"/>
        <rFont val="Lato"/>
        <family val="2"/>
      </rPr>
      <t>Creación de documento</t>
    </r>
  </si>
  <si>
    <r>
      <t xml:space="preserve">D – </t>
    </r>
    <r>
      <rPr>
        <sz val="8"/>
        <rFont val="Lato"/>
        <family val="2"/>
      </rPr>
      <t>Distribución  (Entrega) del documento</t>
    </r>
  </si>
  <si>
    <r>
      <t xml:space="preserve">M – </t>
    </r>
    <r>
      <rPr>
        <sz val="8"/>
        <rFont val="Lato"/>
        <family val="2"/>
      </rPr>
      <t>Modificaciones del Documento</t>
    </r>
  </si>
  <si>
    <r>
      <t xml:space="preserve">G – </t>
    </r>
    <r>
      <rPr>
        <sz val="8"/>
        <rFont val="Lato"/>
        <family val="2"/>
      </rPr>
      <t>Generación de nueva versión/ subversión</t>
    </r>
  </si>
  <si>
    <r>
      <t xml:space="preserve">A – </t>
    </r>
    <r>
      <rPr>
        <sz val="8"/>
        <rFont val="Lato"/>
        <family val="2"/>
      </rPr>
      <t>Aprobación del documento</t>
    </r>
  </si>
  <si>
    <r>
      <t xml:space="preserve">R </t>
    </r>
    <r>
      <rPr>
        <sz val="8"/>
        <rFont val="Lato"/>
        <family val="2"/>
      </rPr>
      <t>– Revisión del documento.</t>
    </r>
  </si>
  <si>
    <t>Descripción de valores para el campo Estado</t>
  </si>
  <si>
    <t>Borrador – Documento en proceso de construcción y modificación.</t>
  </si>
  <si>
    <t xml:space="preserve">Aprobado – Documento que ha sido aceptado por el responsable de la aprobación ya sea de parte de Q-Vision y/o cliente.  </t>
  </si>
  <si>
    <t>Cambios de versión – subversión</t>
  </si>
  <si>
    <r>
      <t>Cambios subversión:</t>
    </r>
    <r>
      <rPr>
        <sz val="9"/>
        <rFont val="Lato"/>
        <family val="2"/>
      </rPr>
      <t xml:space="preserve"> Se realizan cambios de subversión cada que se refina el documento, complementa o se hacen cambios pequeños, es decir de poco impacto en el plan de pruebas.</t>
    </r>
  </si>
  <si>
    <r>
      <t>Cambios versión:</t>
    </r>
    <r>
      <rPr>
        <sz val="9"/>
        <rFont val="Lato"/>
        <family val="2"/>
      </rPr>
      <t xml:space="preserve"> se presenta cuando se realiza un cambio significativo al documento en el cual se evidencie que se modifica algo sustancial en el proceso a probar.</t>
    </r>
  </si>
  <si>
    <t>ESTRATEGIA DE PRUEBAS</t>
  </si>
  <si>
    <t>Cliente/Área</t>
  </si>
  <si>
    <t>Fecha inicio sprint</t>
  </si>
  <si>
    <t>Nombre proyecto</t>
  </si>
  <si>
    <t>Fecha fin sprint</t>
  </si>
  <si>
    <t>Aplicación/Modulo</t>
  </si>
  <si>
    <t>Días sprint</t>
  </si>
  <si>
    <t>PROPOSITO</t>
  </si>
  <si>
    <t>ROLES</t>
  </si>
  <si>
    <t>Team Developer</t>
  </si>
  <si>
    <t>Producto Owner</t>
  </si>
  <si>
    <t>Analista de pruebas</t>
  </si>
  <si>
    <t>Scrum Master</t>
  </si>
  <si>
    <t>ALCANCE</t>
  </si>
  <si>
    <t>ID HU</t>
  </si>
  <si>
    <t>Nombre historia de usuario</t>
  </si>
  <si>
    <t>Comentarios de la sesión</t>
  </si>
  <si>
    <t>FUERA DE ALCANCE / RESTRICCIONES</t>
  </si>
  <si>
    <t>RIESGOS</t>
  </si>
  <si>
    <t>Probabilidad</t>
  </si>
  <si>
    <t>Impacto</t>
  </si>
  <si>
    <t>Severidad</t>
  </si>
  <si>
    <t>Plan de acción</t>
  </si>
  <si>
    <t>ESTRATEGIA DE PRUEBAS (Marque con una X)</t>
  </si>
  <si>
    <t>Supuestos</t>
  </si>
  <si>
    <t>Ambiente</t>
  </si>
  <si>
    <t>Pruebas UAT</t>
  </si>
  <si>
    <t>Observaciones</t>
  </si>
  <si>
    <t>Id Historia de Usuario</t>
  </si>
  <si>
    <t>Historia de usuario</t>
  </si>
  <si>
    <t>Id Caso de prueba</t>
  </si>
  <si>
    <t>Nombre del caso de prueba</t>
  </si>
  <si>
    <t>Resumen</t>
  </si>
  <si>
    <t>Precondiciones</t>
  </si>
  <si>
    <t>Pasos</t>
  </si>
  <si>
    <t>Resultado esperado</t>
  </si>
  <si>
    <t>Resultado ejecución</t>
  </si>
  <si>
    <t>Responsable ejecución</t>
  </si>
  <si>
    <t>MÉTRICAS DEL SPRINT</t>
  </si>
  <si>
    <t>CP Previstos</t>
  </si>
  <si>
    <t>CP Ejecutados</t>
  </si>
  <si>
    <t>CP Pasaron</t>
  </si>
  <si>
    <t>CP Fallaron</t>
  </si>
  <si>
    <t>CP No aplican</t>
  </si>
  <si>
    <t>Defectos encontrados</t>
  </si>
  <si>
    <t>Comentarios diarios</t>
  </si>
  <si>
    <t>Dia 1</t>
  </si>
  <si>
    <t>Dia 2</t>
  </si>
  <si>
    <t>Dia 3</t>
  </si>
  <si>
    <t>Dia 4</t>
  </si>
  <si>
    <t>CIERRE/CERTIFICACIÓN SPRINT</t>
  </si>
  <si>
    <t>DATOS GENERALES DEL PROYECTO</t>
  </si>
  <si>
    <t>Resolución</t>
  </si>
  <si>
    <t>No aceptar</t>
  </si>
  <si>
    <t>FUERA DE ALCANCE</t>
  </si>
  <si>
    <t>ESTADO FINAL SPRINT</t>
  </si>
  <si>
    <t>Historias de Usuario</t>
  </si>
  <si>
    <t>Total CP</t>
  </si>
  <si>
    <t xml:space="preserve"> CP Fallidos/No aplica</t>
  </si>
  <si>
    <t xml:space="preserve">Comentarios </t>
  </si>
  <si>
    <t>ESTADO DEFECTOS REPORTADOS</t>
  </si>
  <si>
    <t xml:space="preserve">Severidad </t>
  </si>
  <si>
    <t xml:space="preserve">Estado </t>
  </si>
  <si>
    <t xml:space="preserve">Total </t>
  </si>
  <si>
    <t>Total defectos reportados</t>
  </si>
  <si>
    <t>Alta</t>
  </si>
  <si>
    <t xml:space="preserve">Cerrado </t>
  </si>
  <si>
    <t>Media</t>
  </si>
  <si>
    <t>Abierto</t>
  </si>
  <si>
    <t>Baja</t>
  </si>
  <si>
    <t xml:space="preserve">Total  </t>
  </si>
  <si>
    <t>LECCIONES APRENDIDAS</t>
  </si>
  <si>
    <t>CONCLUSIÓN</t>
  </si>
  <si>
    <t>Resultado Obtenido</t>
  </si>
  <si>
    <t>Aplica_CP</t>
  </si>
  <si>
    <t>Tipo de Caso de Prueba</t>
  </si>
  <si>
    <t>Pasó</t>
  </si>
  <si>
    <t>Si</t>
  </si>
  <si>
    <t>Alto</t>
  </si>
  <si>
    <t>Funcional</t>
  </si>
  <si>
    <t>Aceptar</t>
  </si>
  <si>
    <t>Falló</t>
  </si>
  <si>
    <t>No</t>
  </si>
  <si>
    <t>Medio</t>
  </si>
  <si>
    <t>Regla de Negocio</t>
  </si>
  <si>
    <t>No aplica</t>
  </si>
  <si>
    <t>Bajo</t>
  </si>
  <si>
    <t>Configuración</t>
  </si>
  <si>
    <t>DISEÑO/EJECUCIÓN SPRINT</t>
  </si>
  <si>
    <t>Area People Qvision</t>
  </si>
  <si>
    <t>Juan Pablo Julio Niño</t>
  </si>
  <si>
    <t>Rosa Maria Quilindo Ledezma</t>
  </si>
  <si>
    <t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t>
  </si>
  <si>
    <t>Probabilidad de no entregar oportunamente debido a cambio de alcance del proyecto</t>
  </si>
  <si>
    <t>Tiempos cortos para la entrega del proyecto</t>
  </si>
  <si>
    <t>Disponibilidad de los ambiente</t>
  </si>
  <si>
    <t>Realizar un analisis exhaustivo del alcance del proyecto y anticipar cualquier cambio potencial</t>
  </si>
  <si>
    <t xml:space="preserve">Asignar los recursos de manera efectiva y eficiente ,asegurando que esten alineados con las tareas prioritarias y plazos del proyecto </t>
  </si>
  <si>
    <t xml:space="preserve">Se identifican los ambientes necesarios para el desarrollo , pruebas y despliegue del proyecto </t>
  </si>
  <si>
    <t xml:space="preserve">
• La aplicación debe estar correctamente instalada en el ambiente de pruebas.
• La aplicación ha sido verificada en el ambiente de pruebas por el desarrollador, previo a su entrega al equipo de calidad.
• En caso de que el aplicativo tenga interacción con otros módulos o aplicaciones la comunicación entre estos estarán disponibles y en un nivel óptimo siempre.
• Se cuenta con la documentación actualizada, siendo esta la última versión y sobre la cual se llevará a cabo el proceso de pruebas.
&lt;&lt;Adicionar los supuestos que considere necesarios&gt;&gt;</t>
  </si>
  <si>
    <t>ODOO QA=
http://192.168.100.134:8093/web/database/selector</t>
  </si>
  <si>
    <t>Rosa Maria Quilindo Ledezma.</t>
  </si>
  <si>
    <t>Las pruebas UAT  seran realizadas por Viviana Torres  Product Owner .
Se realizará una Review en el sprint.</t>
  </si>
  <si>
    <t>Viviana Torres Restrepo</t>
  </si>
  <si>
    <t>Luis Gregorio Toro</t>
  </si>
  <si>
    <t>Cada vez me vuelvo más detallada en la creación de casos de prueba y analizo más a fondo cada funcionalidad del sistema. Esta atención meticulosa a los detalles me ha permitido identificar y abordar posibles problemas antes de que se conviertan en obstáculos durante el desarrollo y la implementación. A través de este proceso, he aprendido que una revisión exhaustiva y un análisis cuidadoso no solo mejoran la calidad de los casos de prueba, sino que también aseguran una funcionalidad más robusta y confiable del sistema. Esta práctica de enfoque minucioso es esencial para garantizar que todas las necesidades y expectativas de los usuarios finales se cumplan de manera efectiva.</t>
  </si>
  <si>
    <t>CP001</t>
  </si>
  <si>
    <t>Modulo Evaluacion de desempeño</t>
  </si>
  <si>
    <t>Bugs de iTop R-000893</t>
  </si>
  <si>
    <t>Bug 1</t>
  </si>
  <si>
    <t>Bugs iTop R-001007</t>
  </si>
  <si>
    <t xml:space="preserve"> bugs iTop R-001007</t>
  </si>
  <si>
    <t>Ajuste 1</t>
  </si>
  <si>
    <t>verificar nota  en la seccion de experiencia.</t>
  </si>
  <si>
    <t>*Se debe estar logueado en el sistema ERP Odoo.                       *Debe existir la sección expericia.</t>
  </si>
  <si>
    <t xml:space="preserve">El sistema debe mostrar una nota en la seccion de experiencia dentro de Q-Vision*" dentro de " Mi perfil- curriculum vitae-experiencia" que diga lo siguiente : "*Aplica para proyectos dentro de Q-Vision*" </t>
  </si>
  <si>
    <t>Ajuste 2</t>
  </si>
  <si>
    <t>CP002</t>
  </si>
  <si>
    <t>campo "Fecha fin" el campo no debe ser obligatorio.</t>
  </si>
  <si>
    <t>Este caso de prueba se asegura de validar que el campo "Fecha fin" dentro de Q-Vision*" dentro de " Mi perfil- curriculum vitae-experiencia" no sea obligatorio.</t>
  </si>
  <si>
    <t>Se debe validar que el campo "Fecha fin" dentro de Q-Vision*" dentro de " Mi perfil- curriculum vitae-experiencia" no sea obligatorio.</t>
  </si>
  <si>
    <t>Ajuste 3</t>
  </si>
  <si>
    <t>CP003</t>
  </si>
  <si>
    <t>verificar que la opción "Certificado" cambie a "Certificación"</t>
  </si>
  <si>
    <t>*Se debe estar logueado en el sistema ERP Odoo.                       *Debe existir la sección eduacion.</t>
  </si>
  <si>
    <t>Se debe validar que  la opción "Certificado" cambie por "Certificacion" dentro de " Mi perfil- curriculum vitae-eduación".</t>
  </si>
  <si>
    <t>Este caso de prueba se asegura de verificar que la opción "Certificado" cambie por "Certificacion" dentro de " Mi perfil- curriculum vitae-eduación".</t>
  </si>
  <si>
    <t>ajuste 4</t>
  </si>
  <si>
    <t>CP004</t>
  </si>
  <si>
    <t>Verificar que informacion de "Ubicacion" sea de modo lectura.</t>
  </si>
  <si>
    <t xml:space="preserve">*Se debe estar logueado en el sistema ERP Odoo.                       *Debe estar dentro de Curriculum Vitae </t>
  </si>
  <si>
    <t>Se debe validar que desde "Mi perfil-curriculum vitae-Ubicacion"  la información este en modo lectura.</t>
  </si>
  <si>
    <t>Ajuste 5</t>
  </si>
  <si>
    <t xml:space="preserve"> La ciudad laboral podria tener lista desplegable de la ciudades de Colombia.</t>
  </si>
  <si>
    <t>Lista desplegable con todas las ciudades de Colombia.</t>
  </si>
  <si>
    <t xml:space="preserve">Este caso de prueba se asegura de validar que dentro de "Mi perfil-Curriculum Vitae-Experiencia" en el campo "Ciudad laboral" aparezca una lista desplegable con las ciudades de Colombia y debe ser un campo requerido. </t>
  </si>
  <si>
    <t>*Se debe estar logueado en el sistema ERP Odoo.                       *Debe estar dentro de Curriculum Vitae                                        *Debe estar dentro de "Educacion"</t>
  </si>
  <si>
    <t xml:space="preserve">En este caso de prueba se debe verificar que que dentro de "Mi perfil-Curriculum Vitae-Experiencia" en el campo "Ciudad laboral" aparezca una lista desplegable con las ciudades de Colombia y debe ser un campo requerido. </t>
  </si>
  <si>
    <t>CP005</t>
  </si>
  <si>
    <t>Ajuste 6</t>
  </si>
  <si>
    <t>En el momento de guardar el registro de experiencia actual no me permitió continuar, sale un error “Campo invalido descripción” y no se activo el campo para registrar funciones</t>
  </si>
  <si>
    <t>CP006</t>
  </si>
  <si>
    <t>Verificar que exista el texto 'Funciones de Qvision. En construcción’'</t>
  </si>
  <si>
    <t>*Se debe estar logueado en el sistema ERP Odoo.                       *Debe estar dentro de Curriculum Vitae                                        *Debe estar dentro de "Experiencia"</t>
  </si>
  <si>
    <t>En este caso de prueba se debe verificar que exista el texto  'Funciones de Qvision. En construcción’'  dentro de "Mi perfil-Curriculum Vitae-Experiencia", cuando el empleado seleccione empresa Q-Vision Technologies, en caso tal no existan funciones dentro del cargo que pertenece, el empleado.</t>
  </si>
  <si>
    <t>CP007</t>
  </si>
  <si>
    <t xml:space="preserve">El campo de RH no esta obligatorio </t>
  </si>
  <si>
    <t>Campo RH debe ser obligatorio</t>
  </si>
  <si>
    <t>*Se debe estar logueado en el sistema ERP Odoo.                       *Debe estar dentro de Curriculum Vitae                                        *Debe estar dentro de "Informacion privada"</t>
  </si>
  <si>
    <t>Se debe validar que el campo Rh  dentro de "Mi perfil-Curriculum Vitae- Información privada" sea obligatorio, es decir que si no se agrega informacion en ese campo no se puede guardar la demas informacion.</t>
  </si>
  <si>
    <t>Ajuste 7</t>
  </si>
  <si>
    <t>El campo de idiomas estará en los dos campos, ya que aparece también en habilidades.</t>
  </si>
  <si>
    <t>CP008</t>
  </si>
  <si>
    <t>Verificar que infomacion de "idiomas" este en el nuevo widget</t>
  </si>
  <si>
    <t>Este caso de prueba se asegura de verificar que se  quite idiomas de la sección de habilidades y pasar la información al nuevo widget dentro de "Mi perfil-Curriculum Vitae"</t>
  </si>
  <si>
    <t>El sistema debe mostrar que los idiomas de la sección de habilidades  se visualicen en el nuevo widget dentro de "Mi perfil-Curriculum Vitae"</t>
  </si>
  <si>
    <t>Este caso de prueba se asegura de validar que exista la siguiente nota “*Aplica para proyectos dentro de Q-Vision*" dentro de " Mi perfil- curriculum vitae-experiencia”, antes de la sección de proyectos y después de funciones.</t>
  </si>
  <si>
    <t>1-Loguearse dentro del sistema Erp odoo como empleado.
2-Dar clic en el usuario
3- Dar clic en la opción “Mi perfil”
4-Dar clic en el botón “Agregar”
5-Dar clic en el botón “Editar”
6- Verificar que exista la nota “*Aplica para proyectos dentro de Q-Vision*” después de funciones y antes de la sección de proyectos.</t>
  </si>
  <si>
    <t>1-Loguearse dentro del sistema Erp odoo como empleado.
2-Dar clic en el usuario
3- Dar clic en la opción “Mi perfil”
4-Dar clic en el botón “Agregar”
5-Dar clic en el botón “Editar”
6- Navegar hasta la sección de “Proyectos”.
7- Dar clic en “Agregar linea”
8- Verificar que el campo “Fecha fin” no sea obligatorio.</t>
  </si>
  <si>
    <t>1-Loguearse dentro del sistema Erp odoo como empleado.
2-Dar clic en el usuario
3- Dar clic en la opción “Mi perfil”
4-Dar clic en el botón “Agregar”
5-Dar clic en el botón “Editar”
6-Navegar hasta le campo “Formación” y seleccionar la opción “Complementaria.”
7-Desplegar la lista desplegable del campo “Tipo formación” 
8- Verificar que en esa lista desplegable se haya cambiado “Certificado” por “Certificación”.</t>
  </si>
  <si>
    <t>Este caso de prueba se asegura de verificar que desde "Mi perfil-curriculum vitae-Ubicación” la información este en modo lectura.</t>
  </si>
  <si>
    <t>1-Loguearse dentro del sistema Erp odoo como empleado.
2-Dar clic en el usuario
3- Dar clic en la opción “Mi perfil”
4-Dar clic en la pestaña “Información del trabajo”
5-Verificar que los campos “Departamento y Dirección laboral” sean de modo lectura.</t>
  </si>
  <si>
    <t>1-Loguearse dentro del sistema Erp odoo como empleado.
2-Dar clic en el usuario
3- Dar clic en la opción “Mi perfil”
4-Dar clic en el botón “Editar”
5-Dar clic en el botón “Agregar” en experiencia
6-Navegar hasta el campo “Ciudad laboral”
7- Desplegar la lista y verificar que se despliegue las ciudades de Colombia.</t>
  </si>
  <si>
    <t>Este caso de prueba se asegura de verificar que exista el texto ‘Funciones de Q-Vision. En construcción’’ dentro de "Mi perfil-Curriculum Vitae-Experiencia", cuando el empleado seleccione empresa Q-Vision Technologies, en caso tal no existan funciones dentro del cargo que pertenece, el empleado.</t>
  </si>
  <si>
    <t>1-Loguearse dentro del sistema Erp odoo como empleado.
2-Dar clic en el usuario
3- Dar clic en la opción “Mi perfil”
4-Verificar que los idiomas que aparecían en habilidades aparezcan en el nuevo widget de “Idiomas”</t>
  </si>
  <si>
    <t>Este caso de prueba se asegura de validar que el campo Rh dentro de "Mi perfil-Curriculum Vitae- Información privada" sea obligatorio, es decir que si no se agrega información en ese campo no se puede guardar la demás información.</t>
  </si>
  <si>
    <t>1-Loguearse dentro del sistema Erp odoo como empleado.
2-Dar clic en el usuario
3- Dar clic en la opción “Mi perfil”
4-Dar clic en el botón “Editar”
5-Navegar hasta la pestaña “Información privada”
6- Verificar que el campo “Rh” sea obligatorio.</t>
  </si>
  <si>
    <t>Ajuste 4</t>
  </si>
  <si>
    <t>Agregar una notica en medio del recuadro azul luego de las funciones y antes del campo cliente que diga: *Aplica para proyectos dentro de Q-Vision*</t>
  </si>
  <si>
    <t>El campo de fecha fin de cliente se debe reconsiderar ya que puede darse la opción de que la persona este actualmente trabajando en el proyecto que esta relacionando</t>
  </si>
  <si>
    <t>La opción de estudios complementarios, debe cambiarse el nombre de certificado a Certificación, ya que el significado de certificado tiene otro concepto (documento que evidencia que culmino/participo en algún curso u otro).</t>
  </si>
  <si>
    <t>Realizando una exploración, en el campo de Información de trabajo, aunque no se puede editar información (eso esta bien) resulta que los datos allí registrados se evidencian como vínculos, que al momento de cliquear lo va dirigiendo a otros espacios.</t>
  </si>
  <si>
    <t>La ciudad laboral podria tener lista desplegable de la ciudades de Colombia.</t>
  </si>
  <si>
    <t>Garantizar que todos los usuarios comprendan claramente las restricciones de los proyectos aplicables dentro de la plataforma Q-Vision, agregando una notificación visible entre las funciones y el campo cliente. Esto busca mejorar la claridad y precisión de la información proporcionada, asegurando que los usuarios estén bien informados sobre las condiciones específicas de los proyectos gestionados en Q-Vision.</t>
  </si>
  <si>
    <t>Garantizar que para todos los usuarios el campo "Fecha fin" no sea de campo obligatorio.</t>
  </si>
  <si>
    <t>Ver reflejado para visualizacion de usuario la palabra certificacion en ves de certificado.</t>
  </si>
  <si>
    <t>Garantizar que la informacion de "Ubicación laboral" de un empleado no pueda ser editad por este y se visualice en modo lectura.</t>
  </si>
  <si>
    <t>Garantizar que la lista desplegable en la ciudad laboral de la seccion Experiencia todas las ciudades de Colombia.</t>
  </si>
  <si>
    <t>Garantizar que se visualice un texto en la seccion de funciones cuando el cargo de un empleado no tiene funiones.</t>
  </si>
  <si>
    <t>Garantizar que los idiomas que estaban en la seccion Habilidades, esten ahora en el nuevo Wifget "Idiomas"</t>
  </si>
  <si>
    <t>Garantizar que el campo RH sea obligarotio al momento de guardar informacion privada de un empleado.</t>
  </si>
  <si>
    <t>1-Loguearse dentro del sistema Erp odoo como empleado.
2-Dar clic en el usuario
3- Dar clic en la opción “Mi perfil”
4-Dar clic en el botón “Editar”
5-Dar clic en el botón “Agregar” en experiencia
6-Verificar que en la sección de funciones aparezca el siguiente texto:”‘Funciones de Q-Vision. En construcción’’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</si>
</sst>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0"/>
      <name val="Arial"/>
    </font>
    <font>
      <sz val="11"/>
      <color theme="1"/>
      <name val="Lato"/>
      <family val="2"/>
    </font>
    <font>
      <b/>
      <sz val="16"/>
      <color theme="0"/>
      <name val="Lato"/>
      <family val="2"/>
    </font>
    <font>
      <b/>
      <sz val="10"/>
      <color rgb="FFFFFFFF"/>
      <name val="Lato"/>
      <family val="2"/>
    </font>
    <font>
      <sz val="10"/>
      <name val="Lato"/>
      <family val="2"/>
    </font>
    <font>
      <sz val="10"/>
      <name val="Arial"/>
      <family val="2"/>
    </font>
    <font>
      <b/>
      <sz val="10"/>
      <name val="Lato"/>
      <family val="2"/>
    </font>
    <font>
      <b/>
      <sz val="8"/>
      <name val="Lato"/>
      <family val="2"/>
    </font>
    <font>
      <sz val="8"/>
      <name val="Lato"/>
      <family val="2"/>
    </font>
    <font>
      <b/>
      <sz val="9"/>
      <name val="Lato"/>
      <family val="2"/>
    </font>
    <font>
      <sz val="9"/>
      <name val="Lato"/>
      <family val="2"/>
    </font>
    <font>
      <b/>
      <sz val="18"/>
      <color theme="0"/>
      <name val="Lato"/>
      <family val="2"/>
    </font>
    <font>
      <b/>
      <sz val="12"/>
      <name val="Lato"/>
      <family val="2"/>
    </font>
    <font>
      <b/>
      <sz val="9"/>
      <color theme="0"/>
      <name val="Lato"/>
      <family val="2"/>
    </font>
    <font>
      <b/>
      <sz val="10"/>
      <color theme="0"/>
      <name val="Lato"/>
      <family val="2"/>
    </font>
    <font>
      <sz val="9"/>
      <color rgb="FFFF0000"/>
      <name val="Lato"/>
      <family val="2"/>
    </font>
    <font>
      <sz val="9"/>
      <color theme="0"/>
      <name val="Lato"/>
      <family val="2"/>
    </font>
    <font>
      <b/>
      <sz val="12"/>
      <color theme="0"/>
      <name val="Lato"/>
      <family val="2"/>
    </font>
    <font>
      <sz val="11"/>
      <name val="Lato"/>
      <family val="2"/>
    </font>
    <font>
      <b/>
      <sz val="8"/>
      <color theme="0"/>
      <name val="Lato"/>
      <family val="2"/>
    </font>
    <font>
      <sz val="10"/>
      <color theme="0"/>
      <name val="Lato"/>
      <family val="2"/>
    </font>
    <font>
      <b/>
      <sz val="12"/>
      <color rgb="FFFFFFFF"/>
      <name val="Lato"/>
      <family val="2"/>
    </font>
    <font>
      <b/>
      <sz val="10"/>
      <color indexed="9"/>
      <name val="Arial"/>
      <family val="2"/>
    </font>
    <font>
      <sz val="8"/>
      <name val="Calibri"/>
      <family val="2"/>
      <scheme val="minor"/>
    </font>
    <font>
      <sz val="12"/>
      <color rgb="FF0D0D0D"/>
      <name val="Segoe UI"/>
      <family val="2"/>
    </font>
  </fonts>
  <fills count="12">
    <fill>
      <patternFill patternType="none"/>
    </fill>
    <fill>
      <patternFill patternType="gray125"/>
    </fill>
    <fill>
      <patternFill patternType="solid">
        <fgColor theme="4" tint="-0.499984740745262"/>
        <bgColor indexed="64"/>
      </patternFill>
    </fill>
    <fill>
      <patternFill patternType="solid">
        <fgColor rgb="FF1F497D"/>
        <bgColor indexed="64"/>
      </patternFill>
    </fill>
    <fill>
      <patternFill patternType="solid">
        <fgColor rgb="FFE9EDF4"/>
        <bgColor indexed="64"/>
      </patternFill>
    </fill>
    <fill>
      <patternFill patternType="solid">
        <fgColor rgb="FFC65911"/>
        <bgColor indexed="64"/>
      </patternFill>
    </fill>
    <fill>
      <patternFill patternType="solid">
        <fgColor theme="0"/>
        <bgColor indexed="64"/>
      </patternFill>
    </fill>
    <fill>
      <patternFill patternType="solid">
        <fgColor rgb="FFC65911"/>
        <bgColor rgb="FF2E75B6"/>
      </patternFill>
    </fill>
    <fill>
      <patternFill patternType="solid">
        <fgColor theme="4" tint="-0.499984740745262"/>
        <bgColor rgb="FFD9D9D9"/>
      </patternFill>
    </fill>
    <fill>
      <patternFill patternType="solid">
        <fgColor theme="4" tint="-0.499984740745262"/>
        <bgColor rgb="FFBFBFBF"/>
      </patternFill>
    </fill>
    <fill>
      <patternFill patternType="solid">
        <fgColor indexed="54"/>
        <bgColor indexed="64"/>
      </patternFill>
    </fill>
    <fill>
      <patternFill patternType="solid">
        <fgColor theme="5" tint="-0.249977111117893"/>
        <bgColor indexed="64"/>
      </patternFill>
    </fill>
  </fills>
  <borders count="33">
    <border>
      <left/>
      <right/>
      <top/>
      <bottom/>
      <diagonal/>
    </border>
    <border>
      <left/>
      <right/>
      <top/>
      <bottom style="medium">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medium">
        <color theme="4" tint="-0.24994659260841701"/>
      </left>
      <right style="medium">
        <color theme="4" tint="-0.24994659260841701"/>
      </right>
      <top style="medium">
        <color theme="4" tint="-0.24994659260841701"/>
      </top>
      <bottom/>
      <diagonal/>
    </border>
    <border>
      <left style="medium">
        <color theme="4" tint="-0.24994659260841701"/>
      </left>
      <right style="medium">
        <color theme="4" tint="-0.24994659260841701"/>
      </right>
      <top/>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style="medium">
        <color theme="4" tint="-0.24994659260841701"/>
      </bottom>
      <diagonal/>
    </border>
    <border>
      <left/>
      <right/>
      <top style="medium">
        <color theme="4" tint="-0.24994659260841701"/>
      </top>
      <bottom style="medium">
        <color theme="4" tint="-0.24994659260841701"/>
      </bottom>
      <diagonal/>
    </border>
    <border>
      <left/>
      <right style="medium">
        <color theme="4" tint="-0.24994659260841701"/>
      </right>
      <top style="medium">
        <color theme="4" tint="-0.24994659260841701"/>
      </top>
      <bottom style="medium">
        <color theme="4" tint="-0.24994659260841701"/>
      </bottom>
      <diagonal/>
    </border>
    <border>
      <left/>
      <right style="thin">
        <color theme="4" tint="-0.24994659260841701"/>
      </right>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style="thin">
        <color theme="4" tint="-0.24994659260841701"/>
      </left>
      <right/>
      <top/>
      <bottom/>
      <diagonal/>
    </border>
    <border>
      <left style="thin">
        <color theme="4" tint="-0.24994659260841701"/>
      </left>
      <right style="thin">
        <color theme="4" tint="-0.24994659260841701"/>
      </right>
      <top style="thin">
        <color theme="4" tint="-0.24994659260841701"/>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6" fillId="0" borderId="0"/>
    <xf numFmtId="9" fontId="6" fillId="0" borderId="0" applyFont="0" applyFill="0" applyBorder="0" applyAlignment="0" applyProtection="0"/>
  </cellStyleXfs>
  <cellXfs count="216">
    <xf numFmtId="0" fontId="0" fillId="0" borderId="0" xfId="0"/>
    <xf numFmtId="0" fontId="2" fillId="0" borderId="0" xfId="1" applyFont="1"/>
    <xf numFmtId="0" fontId="4" fillId="3" borderId="2" xfId="1" applyFont="1" applyFill="1" applyBorder="1" applyAlignment="1">
      <alignment horizontal="center" vertical="center" wrapText="1" readingOrder="1"/>
    </xf>
    <xf numFmtId="0" fontId="5" fillId="4" borderId="3" xfId="1" applyFont="1" applyFill="1" applyBorder="1" applyAlignment="1">
      <alignment horizontal="center" vertical="top" wrapText="1"/>
    </xf>
    <xf numFmtId="14" fontId="5" fillId="4" borderId="3" xfId="1" applyNumberFormat="1" applyFont="1" applyFill="1" applyBorder="1" applyAlignment="1">
      <alignment horizontal="center" vertical="top" wrapText="1"/>
    </xf>
    <xf numFmtId="0" fontId="2" fillId="0" borderId="0" xfId="1" applyFont="1" applyAlignment="1">
      <alignment horizontal="center"/>
    </xf>
    <xf numFmtId="0" fontId="5" fillId="4" borderId="3" xfId="1" applyFont="1" applyFill="1" applyBorder="1" applyAlignment="1">
      <alignment horizontal="center" vertical="center" wrapText="1"/>
    </xf>
    <xf numFmtId="14" fontId="5" fillId="4" borderId="3" xfId="1" applyNumberFormat="1" applyFont="1" applyFill="1" applyBorder="1" applyAlignment="1">
      <alignment horizontal="center" vertical="center" wrapText="1"/>
    </xf>
    <xf numFmtId="0" fontId="5" fillId="4" borderId="3" xfId="1" applyFont="1" applyFill="1" applyBorder="1" applyAlignment="1">
      <alignment horizontal="left" vertical="center" wrapText="1"/>
    </xf>
    <xf numFmtId="0" fontId="7" fillId="0" borderId="0" xfId="2" applyFont="1" applyAlignment="1">
      <alignment horizontal="left"/>
    </xf>
    <xf numFmtId="0" fontId="8" fillId="0" borderId="0" xfId="2" applyFont="1" applyAlignment="1">
      <alignment horizontal="left"/>
    </xf>
    <xf numFmtId="0" fontId="9" fillId="0" borderId="0" xfId="2" applyFont="1" applyAlignment="1">
      <alignment horizontal="left"/>
    </xf>
    <xf numFmtId="0" fontId="10" fillId="0" borderId="0" xfId="2" applyFont="1"/>
    <xf numFmtId="0" fontId="11" fillId="0" borderId="0" xfId="1" applyFont="1" applyAlignment="1">
      <alignment vertical="top"/>
    </xf>
    <xf numFmtId="0" fontId="11" fillId="5" borderId="0" xfId="1" applyFont="1" applyFill="1" applyAlignment="1">
      <alignment vertical="top"/>
    </xf>
    <xf numFmtId="0" fontId="10" fillId="0" borderId="0" xfId="1" applyFont="1" applyAlignment="1">
      <alignment horizontal="center" vertical="top"/>
    </xf>
    <xf numFmtId="0" fontId="14" fillId="2" borderId="13" xfId="1" applyFont="1" applyFill="1" applyBorder="1" applyAlignment="1">
      <alignment vertical="center"/>
    </xf>
    <xf numFmtId="0" fontId="5" fillId="0" borderId="0" xfId="1" applyFont="1" applyAlignment="1">
      <alignment vertical="center"/>
    </xf>
    <xf numFmtId="14" fontId="11" fillId="0" borderId="13" xfId="1" applyNumberFormat="1" applyFont="1" applyBorder="1" applyAlignment="1">
      <alignment horizontal="center" vertical="top"/>
    </xf>
    <xf numFmtId="1" fontId="11" fillId="0" borderId="13" xfId="1" applyNumberFormat="1" applyFont="1" applyBorder="1" applyAlignment="1">
      <alignment horizontal="center" vertical="top"/>
    </xf>
    <xf numFmtId="0" fontId="5" fillId="0" borderId="0" xfId="1" applyFont="1" applyAlignment="1">
      <alignment horizontal="center" vertical="center"/>
    </xf>
    <xf numFmtId="0" fontId="5" fillId="0" borderId="0" xfId="1" applyFont="1" applyAlignment="1">
      <alignment vertical="top"/>
    </xf>
    <xf numFmtId="0" fontId="5" fillId="0" borderId="0" xfId="1" applyFont="1" applyAlignment="1">
      <alignment horizontal="center" vertical="top"/>
    </xf>
    <xf numFmtId="0" fontId="5" fillId="0" borderId="13" xfId="1" applyFont="1" applyBorder="1" applyAlignment="1">
      <alignment horizontal="center" vertical="center"/>
    </xf>
    <xf numFmtId="0" fontId="14" fillId="2" borderId="13" xfId="1" applyFont="1" applyFill="1" applyBorder="1" applyAlignment="1">
      <alignment vertical="top"/>
    </xf>
    <xf numFmtId="0" fontId="15" fillId="2" borderId="13" xfId="1" applyFont="1" applyFill="1" applyBorder="1" applyAlignment="1">
      <alignment horizontal="center" vertical="center"/>
    </xf>
    <xf numFmtId="0" fontId="11" fillId="0" borderId="13" xfId="1" applyFont="1" applyBorder="1" applyAlignment="1">
      <alignment horizontal="center" vertical="center"/>
    </xf>
    <xf numFmtId="0" fontId="11" fillId="0" borderId="14" xfId="1" applyFont="1" applyBorder="1" applyAlignment="1">
      <alignment horizontal="center" vertical="center" wrapText="1"/>
    </xf>
    <xf numFmtId="0" fontId="17" fillId="6" borderId="17" xfId="1" applyFont="1" applyFill="1" applyBorder="1" applyAlignment="1">
      <alignment vertical="top"/>
    </xf>
    <xf numFmtId="0" fontId="17" fillId="6" borderId="18" xfId="1" applyFont="1" applyFill="1" applyBorder="1" applyAlignment="1">
      <alignment vertical="top"/>
    </xf>
    <xf numFmtId="0" fontId="11" fillId="6" borderId="19" xfId="1" applyFont="1" applyFill="1" applyBorder="1" applyAlignment="1">
      <alignment vertical="top"/>
    </xf>
    <xf numFmtId="0" fontId="7" fillId="0" borderId="0" xfId="1" applyFont="1" applyAlignment="1">
      <alignment horizontal="center" vertical="top" wrapText="1"/>
    </xf>
    <xf numFmtId="0" fontId="5" fillId="0" borderId="0" xfId="1" applyFont="1" applyProtection="1">
      <protection locked="0" hidden="1"/>
    </xf>
    <xf numFmtId="0" fontId="11" fillId="0" borderId="0" xfId="1" applyFont="1" applyProtection="1">
      <protection locked="0" hidden="1"/>
    </xf>
    <xf numFmtId="1" fontId="9" fillId="0" borderId="13" xfId="1" applyNumberFormat="1" applyFont="1" applyBorder="1" applyAlignment="1" applyProtection="1">
      <alignment horizontal="center" vertical="center" wrapText="1"/>
      <protection hidden="1"/>
    </xf>
    <xf numFmtId="9" fontId="9" fillId="0" borderId="13" xfId="1" applyNumberFormat="1" applyFont="1" applyBorder="1" applyAlignment="1" applyProtection="1">
      <alignment horizontal="center" vertical="center" wrapText="1"/>
      <protection hidden="1"/>
    </xf>
    <xf numFmtId="1" fontId="14" fillId="2" borderId="13" xfId="1" applyNumberFormat="1" applyFont="1" applyFill="1" applyBorder="1" applyAlignment="1" applyProtection="1">
      <alignment horizontal="center" vertical="center"/>
      <protection hidden="1"/>
    </xf>
    <xf numFmtId="9" fontId="14" fillId="2" borderId="13" xfId="3" applyFont="1" applyFill="1" applyBorder="1" applyAlignment="1" applyProtection="1">
      <alignment horizontal="center" vertical="center"/>
      <protection hidden="1"/>
    </xf>
    <xf numFmtId="10" fontId="5" fillId="0" borderId="0" xfId="3" applyNumberFormat="1" applyFont="1" applyProtection="1">
      <protection locked="0" hidden="1"/>
    </xf>
    <xf numFmtId="0" fontId="5" fillId="0" borderId="16" xfId="1" applyFont="1" applyBorder="1" applyAlignment="1" applyProtection="1">
      <alignment horizontal="center"/>
      <protection locked="0" hidden="1"/>
    </xf>
    <xf numFmtId="9" fontId="5" fillId="0" borderId="0" xfId="3" applyFont="1" applyProtection="1">
      <protection locked="0" hidden="1"/>
    </xf>
    <xf numFmtId="0" fontId="5" fillId="0" borderId="4" xfId="1" applyFont="1" applyBorder="1" applyProtection="1">
      <protection locked="0"/>
    </xf>
    <xf numFmtId="0" fontId="5" fillId="0" borderId="5" xfId="1" applyFont="1" applyBorder="1" applyProtection="1">
      <protection locked="0"/>
    </xf>
    <xf numFmtId="0" fontId="5" fillId="0" borderId="0" xfId="1" applyFont="1" applyProtection="1">
      <protection locked="0"/>
    </xf>
    <xf numFmtId="0" fontId="5" fillId="0" borderId="7" xfId="1" applyFont="1" applyBorder="1" applyProtection="1">
      <protection locked="0"/>
    </xf>
    <xf numFmtId="0" fontId="5" fillId="0" borderId="9" xfId="1" applyFont="1" applyBorder="1" applyProtection="1">
      <protection locked="0"/>
    </xf>
    <xf numFmtId="0" fontId="5" fillId="0" borderId="10" xfId="1" applyFont="1" applyBorder="1" applyProtection="1">
      <protection locked="0"/>
    </xf>
    <xf numFmtId="0" fontId="10" fillId="0" borderId="0" xfId="1" applyFont="1" applyAlignment="1" applyProtection="1">
      <alignment horizontal="center" vertical="top"/>
      <protection locked="0"/>
    </xf>
    <xf numFmtId="14" fontId="11" fillId="0" borderId="13" xfId="1" applyNumberFormat="1" applyFont="1" applyBorder="1" applyAlignment="1" applyProtection="1">
      <alignment horizontal="center" vertical="center"/>
      <protection hidden="1"/>
    </xf>
    <xf numFmtId="0" fontId="11" fillId="0" borderId="13" xfId="1" applyFont="1" applyBorder="1" applyAlignment="1" applyProtection="1">
      <alignment horizontal="center" vertical="center"/>
      <protection locked="0"/>
    </xf>
    <xf numFmtId="0" fontId="15" fillId="6" borderId="0" xfId="1" applyFont="1" applyFill="1" applyAlignment="1" applyProtection="1">
      <alignment vertical="center"/>
      <protection locked="0"/>
    </xf>
    <xf numFmtId="1" fontId="11" fillId="0" borderId="0" xfId="1" applyNumberFormat="1" applyFont="1" applyAlignment="1" applyProtection="1">
      <alignment horizontal="left" vertical="top"/>
      <protection locked="0"/>
    </xf>
    <xf numFmtId="0" fontId="11" fillId="0" borderId="0" xfId="1" applyFont="1" applyAlignment="1" applyProtection="1">
      <alignment vertical="top"/>
      <protection locked="0"/>
    </xf>
    <xf numFmtId="0" fontId="5" fillId="0" borderId="0" xfId="1" applyFont="1" applyAlignment="1" applyProtection="1">
      <alignment vertical="center"/>
      <protection locked="0"/>
    </xf>
    <xf numFmtId="0" fontId="5" fillId="0" borderId="0" xfId="1" applyFont="1" applyAlignment="1" applyProtection="1">
      <alignment vertical="top"/>
      <protection locked="0"/>
    </xf>
    <xf numFmtId="0" fontId="5" fillId="0" borderId="0" xfId="1" applyFont="1" applyAlignment="1" applyProtection="1">
      <alignment horizontal="center" vertical="center"/>
      <protection locked="0"/>
    </xf>
    <xf numFmtId="0" fontId="5" fillId="0" borderId="13" xfId="1" applyFont="1" applyBorder="1" applyAlignment="1" applyProtection="1">
      <alignment horizontal="center" vertical="center"/>
      <protection hidden="1"/>
    </xf>
    <xf numFmtId="0" fontId="21" fillId="0" borderId="0" xfId="1" applyFont="1" applyAlignment="1" applyProtection="1">
      <alignment horizontal="center" vertical="top"/>
      <protection locked="0"/>
    </xf>
    <xf numFmtId="0" fontId="5" fillId="0" borderId="0" xfId="1" applyFont="1" applyAlignment="1" applyProtection="1">
      <alignment horizontal="center" vertical="top"/>
      <protection locked="0"/>
    </xf>
    <xf numFmtId="0" fontId="21" fillId="0" borderId="0" xfId="1" applyFont="1" applyAlignment="1" applyProtection="1">
      <alignment vertical="top"/>
      <protection locked="0"/>
    </xf>
    <xf numFmtId="0" fontId="15" fillId="2" borderId="13" xfId="1" applyFont="1" applyFill="1" applyBorder="1" applyAlignment="1" applyProtection="1">
      <alignment horizontal="center" vertical="center"/>
      <protection locked="0"/>
    </xf>
    <xf numFmtId="0" fontId="14" fillId="8" borderId="13" xfId="1" applyFont="1" applyFill="1" applyBorder="1" applyAlignment="1" applyProtection="1">
      <alignment horizontal="center" vertical="center" wrapText="1"/>
      <protection locked="0"/>
    </xf>
    <xf numFmtId="0" fontId="19" fillId="0" borderId="0" xfId="1" applyFont="1" applyProtection="1">
      <protection locked="0"/>
    </xf>
    <xf numFmtId="1" fontId="5" fillId="0" borderId="0" xfId="1" applyNumberFormat="1" applyFont="1" applyProtection="1">
      <protection locked="0"/>
    </xf>
    <xf numFmtId="0" fontId="15" fillId="9" borderId="14" xfId="1" applyFont="1" applyFill="1" applyBorder="1" applyAlignment="1" applyProtection="1">
      <alignment horizontal="center" vertical="center"/>
      <protection locked="0"/>
    </xf>
    <xf numFmtId="0" fontId="15" fillId="9" borderId="13" xfId="1" applyFont="1" applyFill="1" applyBorder="1" applyAlignment="1" applyProtection="1">
      <alignment horizontal="center" vertical="center"/>
      <protection locked="0"/>
    </xf>
    <xf numFmtId="0" fontId="15" fillId="0" borderId="0" xfId="1" applyFont="1" applyAlignment="1" applyProtection="1">
      <alignment horizontal="center" vertical="center"/>
      <protection locked="0"/>
    </xf>
    <xf numFmtId="0" fontId="15" fillId="2" borderId="13" xfId="1" applyFont="1" applyFill="1" applyBorder="1" applyProtection="1">
      <protection locked="0"/>
    </xf>
    <xf numFmtId="0" fontId="5" fillId="6" borderId="14" xfId="1" applyFont="1" applyFill="1" applyBorder="1" applyAlignment="1" applyProtection="1">
      <alignment horizontal="center" vertical="center"/>
      <protection locked="0"/>
    </xf>
    <xf numFmtId="0" fontId="5" fillId="0" borderId="13" xfId="1" applyFont="1" applyBorder="1" applyAlignment="1" applyProtection="1">
      <alignment horizontal="center" vertical="center"/>
      <protection locked="0"/>
    </xf>
    <xf numFmtId="0" fontId="15" fillId="9" borderId="13" xfId="1" applyFont="1" applyFill="1" applyBorder="1" applyAlignment="1" applyProtection="1">
      <alignment horizontal="center" vertical="center"/>
      <protection hidden="1"/>
    </xf>
    <xf numFmtId="0" fontId="23" fillId="10" borderId="0" xfId="1" applyFont="1" applyFill="1"/>
    <xf numFmtId="0" fontId="1" fillId="0" borderId="0" xfId="1"/>
    <xf numFmtId="0" fontId="6" fillId="0" borderId="0" xfId="1" applyFont="1"/>
    <xf numFmtId="0" fontId="15" fillId="2" borderId="31" xfId="0" applyFont="1" applyFill="1" applyBorder="1" applyAlignment="1">
      <alignment horizontal="center" vertical="center" wrapText="1"/>
    </xf>
    <xf numFmtId="0" fontId="25" fillId="0" borderId="32" xfId="0" applyFont="1" applyBorder="1" applyAlignment="1">
      <alignment vertical="top" wrapText="1"/>
    </xf>
    <xf numFmtId="0" fontId="14" fillId="8" borderId="32" xfId="1" applyFont="1" applyFill="1" applyBorder="1" applyAlignment="1" applyProtection="1">
      <alignment horizontal="center" vertical="center" wrapText="1"/>
      <protection locked="0"/>
    </xf>
    <xf numFmtId="0" fontId="0" fillId="0" borderId="32" xfId="0" applyBorder="1" applyAlignment="1">
      <alignment horizontal="center" vertical="center" wrapText="1"/>
    </xf>
    <xf numFmtId="0" fontId="0" fillId="0" borderId="32" xfId="0" applyBorder="1" applyAlignment="1">
      <alignment vertical="center" wrapText="1"/>
    </xf>
    <xf numFmtId="0" fontId="0" fillId="0" borderId="32" xfId="0" applyBorder="1" applyAlignment="1">
      <alignment vertical="top" wrapText="1"/>
    </xf>
    <xf numFmtId="0" fontId="0" fillId="0" borderId="32" xfId="0" applyBorder="1" applyAlignment="1">
      <alignment vertical="center"/>
    </xf>
    <xf numFmtId="0" fontId="0" fillId="0" borderId="32" xfId="0" applyBorder="1" applyAlignment="1">
      <alignment horizontal="center" vertical="center"/>
    </xf>
    <xf numFmtId="0" fontId="11" fillId="0" borderId="13" xfId="1" applyFont="1" applyBorder="1" applyAlignment="1">
      <alignment vertical="center"/>
    </xf>
    <xf numFmtId="0" fontId="11" fillId="0" borderId="13" xfId="1" applyFont="1" applyBorder="1" applyAlignment="1">
      <alignment vertical="top"/>
    </xf>
    <xf numFmtId="0" fontId="2" fillId="0" borderId="0" xfId="1" applyFont="1" applyAlignment="1">
      <alignment horizontal="center" vertical="center"/>
    </xf>
    <xf numFmtId="0" fontId="2" fillId="0" borderId="1" xfId="1" applyFont="1" applyBorder="1" applyAlignment="1">
      <alignment horizontal="center" vertical="center"/>
    </xf>
    <xf numFmtId="0" fontId="3" fillId="2" borderId="0" xfId="1" applyFont="1" applyFill="1" applyAlignment="1">
      <alignment horizontal="center" vertical="center"/>
    </xf>
    <xf numFmtId="0" fontId="3" fillId="2" borderId="1" xfId="1" applyFont="1" applyFill="1" applyBorder="1" applyAlignment="1">
      <alignment horizontal="center" vertical="center"/>
    </xf>
    <xf numFmtId="0" fontId="11" fillId="0" borderId="13" xfId="1" applyFont="1" applyBorder="1" applyAlignment="1">
      <alignment horizontal="left" vertical="top" wrapText="1"/>
    </xf>
    <xf numFmtId="0" fontId="11" fillId="0" borderId="13" xfId="1" applyFont="1" applyBorder="1" applyAlignment="1">
      <alignment horizontal="left" vertical="top"/>
    </xf>
    <xf numFmtId="0" fontId="11" fillId="0" borderId="13" xfId="1" applyFont="1" applyBorder="1" applyAlignment="1">
      <alignment horizontal="center" vertical="center" wrapText="1"/>
    </xf>
    <xf numFmtId="0" fontId="11" fillId="0" borderId="13" xfId="1" applyFont="1" applyBorder="1" applyAlignment="1">
      <alignment horizontal="center" vertical="center"/>
    </xf>
    <xf numFmtId="0" fontId="14" fillId="2" borderId="13" xfId="1" applyFont="1" applyFill="1" applyBorder="1" applyAlignment="1">
      <alignment horizontal="center" vertical="top"/>
    </xf>
    <xf numFmtId="0" fontId="10" fillId="0" borderId="13" xfId="1" applyFont="1" applyBorder="1" applyAlignment="1">
      <alignment horizontal="center" vertical="center"/>
    </xf>
    <xf numFmtId="0" fontId="15" fillId="2" borderId="0" xfId="1" applyFont="1" applyFill="1" applyAlignment="1">
      <alignment horizontal="center" vertical="top"/>
    </xf>
    <xf numFmtId="0" fontId="5" fillId="0" borderId="13" xfId="1" applyFont="1" applyBorder="1" applyAlignment="1">
      <alignment horizontal="center" vertical="center"/>
    </xf>
    <xf numFmtId="0" fontId="15" fillId="2" borderId="13" xfId="1" applyFont="1" applyFill="1" applyBorder="1" applyAlignment="1">
      <alignment horizontal="center" vertical="center"/>
    </xf>
    <xf numFmtId="0" fontId="11" fillId="0" borderId="4" xfId="1" applyFont="1" applyBorder="1" applyAlignment="1">
      <alignment horizontal="center" vertical="top"/>
    </xf>
    <xf numFmtId="0" fontId="11" fillId="0" borderId="5" xfId="1" applyFont="1" applyBorder="1" applyAlignment="1">
      <alignment horizontal="center" vertical="top"/>
    </xf>
    <xf numFmtId="0" fontId="11" fillId="0" borderId="6" xfId="1" applyFont="1" applyBorder="1" applyAlignment="1">
      <alignment horizontal="center" vertical="top"/>
    </xf>
    <xf numFmtId="0" fontId="11" fillId="0" borderId="7" xfId="1" applyFont="1" applyBorder="1" applyAlignment="1">
      <alignment horizontal="center" vertical="top"/>
    </xf>
    <xf numFmtId="0" fontId="11" fillId="0" borderId="0" xfId="1" applyFont="1" applyAlignment="1">
      <alignment horizontal="center" vertical="top"/>
    </xf>
    <xf numFmtId="0" fontId="11" fillId="0" borderId="8" xfId="1" applyFont="1" applyBorder="1" applyAlignment="1">
      <alignment horizontal="center" vertical="top"/>
    </xf>
    <xf numFmtId="0" fontId="11" fillId="0" borderId="9" xfId="1" applyFont="1" applyBorder="1" applyAlignment="1">
      <alignment horizontal="center" vertical="top"/>
    </xf>
    <xf numFmtId="0" fontId="11" fillId="0" borderId="10" xfId="1" applyFont="1" applyBorder="1" applyAlignment="1">
      <alignment horizontal="center" vertical="top"/>
    </xf>
    <xf numFmtId="0" fontId="11" fillId="0" borderId="11" xfId="1" applyFont="1" applyBorder="1" applyAlignment="1">
      <alignment horizontal="center" vertical="top"/>
    </xf>
    <xf numFmtId="0" fontId="12" fillId="2" borderId="7" xfId="1" applyFont="1" applyFill="1" applyBorder="1" applyAlignment="1">
      <alignment horizontal="center" vertical="center"/>
    </xf>
    <xf numFmtId="0" fontId="12" fillId="2" borderId="0" xfId="1" applyFont="1" applyFill="1" applyAlignment="1">
      <alignment horizontal="center" vertical="center"/>
    </xf>
    <xf numFmtId="0" fontId="12" fillId="2" borderId="9" xfId="1" applyFont="1" applyFill="1" applyBorder="1" applyAlignment="1">
      <alignment horizontal="center" vertical="center"/>
    </xf>
    <xf numFmtId="0" fontId="12" fillId="2" borderId="10" xfId="1" applyFont="1" applyFill="1" applyBorder="1" applyAlignment="1">
      <alignment horizontal="center" vertical="center"/>
    </xf>
    <xf numFmtId="0" fontId="13" fillId="0" borderId="12" xfId="1" applyFont="1" applyBorder="1" applyAlignment="1">
      <alignment horizontal="center" vertical="center" wrapText="1"/>
    </xf>
    <xf numFmtId="0" fontId="15" fillId="2" borderId="13" xfId="1" applyFont="1" applyFill="1" applyBorder="1" applyAlignment="1">
      <alignment horizontal="center" vertical="top"/>
    </xf>
    <xf numFmtId="0" fontId="14" fillId="2" borderId="14" xfId="1" applyFont="1" applyFill="1" applyBorder="1" applyAlignment="1">
      <alignment horizontal="center" vertical="center" wrapText="1"/>
    </xf>
    <xf numFmtId="0" fontId="14" fillId="2" borderId="15" xfId="1" applyFont="1" applyFill="1" applyBorder="1" applyAlignment="1">
      <alignment horizontal="center" vertical="center" wrapText="1"/>
    </xf>
    <xf numFmtId="0" fontId="14" fillId="2" borderId="16" xfId="1" applyFont="1" applyFill="1" applyBorder="1" applyAlignment="1">
      <alignment horizontal="center" vertical="center" wrapText="1"/>
    </xf>
    <xf numFmtId="0" fontId="11" fillId="0" borderId="14" xfId="1" applyFont="1" applyBorder="1" applyAlignment="1">
      <alignment horizontal="center" vertical="center" wrapText="1"/>
    </xf>
    <xf numFmtId="0" fontId="11" fillId="0" borderId="16" xfId="1" applyFont="1" applyBorder="1" applyAlignment="1">
      <alignment horizontal="center" vertical="center" wrapText="1"/>
    </xf>
    <xf numFmtId="1" fontId="11" fillId="0" borderId="14" xfId="1" applyNumberFormat="1" applyFont="1" applyBorder="1" applyAlignment="1">
      <alignment horizontal="center" vertical="center" wrapText="1"/>
    </xf>
    <xf numFmtId="1" fontId="11" fillId="0" borderId="16" xfId="1" applyNumberFormat="1" applyFont="1" applyBorder="1" applyAlignment="1">
      <alignment horizontal="center" vertical="center" wrapText="1"/>
    </xf>
    <xf numFmtId="0" fontId="16" fillId="0" borderId="13" xfId="1" applyFont="1" applyBorder="1" applyAlignment="1">
      <alignment horizontal="center" vertical="center" wrapText="1"/>
    </xf>
    <xf numFmtId="0" fontId="15" fillId="2" borderId="14" xfId="1" applyFont="1" applyFill="1" applyBorder="1" applyAlignment="1">
      <alignment horizontal="center" vertical="center"/>
    </xf>
    <xf numFmtId="0" fontId="15" fillId="2" borderId="16" xfId="1" applyFont="1" applyFill="1" applyBorder="1" applyAlignment="1">
      <alignment horizontal="center" vertical="center"/>
    </xf>
    <xf numFmtId="0" fontId="14" fillId="2" borderId="14" xfId="1" applyFont="1" applyFill="1" applyBorder="1" applyAlignment="1">
      <alignment horizontal="center" vertical="center"/>
    </xf>
    <xf numFmtId="0" fontId="14" fillId="2" borderId="15" xfId="1" applyFont="1" applyFill="1" applyBorder="1" applyAlignment="1">
      <alignment horizontal="center" vertical="center"/>
    </xf>
    <xf numFmtId="0" fontId="5" fillId="0" borderId="13" xfId="1" applyFont="1" applyBorder="1" applyAlignment="1">
      <alignment horizontal="left" vertical="center"/>
    </xf>
    <xf numFmtId="0" fontId="14" fillId="6" borderId="14" xfId="1" applyFont="1" applyFill="1" applyBorder="1" applyAlignment="1">
      <alignment horizontal="center" vertical="top"/>
    </xf>
    <xf numFmtId="0" fontId="14" fillId="6" borderId="15" xfId="1" applyFont="1" applyFill="1" applyBorder="1" applyAlignment="1">
      <alignment horizontal="center" vertical="top"/>
    </xf>
    <xf numFmtId="0" fontId="14" fillId="6" borderId="16" xfId="1" applyFont="1" applyFill="1" applyBorder="1" applyAlignment="1">
      <alignment horizontal="center" vertical="top"/>
    </xf>
    <xf numFmtId="15" fontId="11" fillId="0" borderId="13" xfId="1" applyNumberFormat="1" applyFont="1" applyBorder="1" applyAlignment="1">
      <alignment horizontal="left" vertical="top" wrapText="1"/>
    </xf>
    <xf numFmtId="15" fontId="11" fillId="0" borderId="13" xfId="1" applyNumberFormat="1" applyFont="1" applyBorder="1" applyAlignment="1">
      <alignment horizontal="center" vertical="center" wrapText="1"/>
    </xf>
    <xf numFmtId="15" fontId="11" fillId="0" borderId="13" xfId="1" applyNumberFormat="1" applyFont="1" applyBorder="1" applyAlignment="1">
      <alignment horizontal="left" vertical="center" wrapText="1"/>
    </xf>
    <xf numFmtId="0" fontId="0" fillId="11" borderId="0" xfId="0" applyFill="1" applyAlignment="1">
      <alignment horizontal="center"/>
    </xf>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11" fillId="0" borderId="0" xfId="0" applyFont="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10" xfId="0" applyFont="1" applyBorder="1" applyAlignment="1">
      <alignment horizontal="center"/>
    </xf>
    <xf numFmtId="0" fontId="11" fillId="0" borderId="11" xfId="0" applyFont="1" applyBorder="1" applyAlignment="1">
      <alignment horizontal="center"/>
    </xf>
    <xf numFmtId="0" fontId="3" fillId="2" borderId="7" xfId="0" applyFont="1" applyFill="1" applyBorder="1" applyAlignment="1">
      <alignment horizontal="center" vertical="center" wrapText="1"/>
    </xf>
    <xf numFmtId="0" fontId="3" fillId="2" borderId="0" xfId="0" applyFont="1" applyFill="1" applyAlignment="1">
      <alignment horizontal="center" vertical="center" wrapText="1"/>
    </xf>
    <xf numFmtId="0" fontId="11" fillId="5" borderId="0" xfId="0" applyFont="1" applyFill="1" applyAlignment="1">
      <alignment horizontal="center"/>
    </xf>
    <xf numFmtId="0" fontId="5" fillId="0" borderId="13" xfId="1" applyFont="1" applyBorder="1" applyAlignment="1" applyProtection="1">
      <alignment horizontal="center"/>
      <protection locked="0" hidden="1"/>
    </xf>
    <xf numFmtId="0" fontId="5" fillId="0" borderId="20" xfId="1" applyFont="1" applyBorder="1" applyAlignment="1" applyProtection="1">
      <alignment horizontal="center"/>
      <protection locked="0" hidden="1"/>
    </xf>
    <xf numFmtId="0" fontId="5" fillId="0" borderId="21" xfId="1" applyFont="1" applyBorder="1" applyAlignment="1" applyProtection="1">
      <alignment horizontal="center"/>
      <protection locked="0" hidden="1"/>
    </xf>
    <xf numFmtId="0" fontId="5" fillId="0" borderId="22" xfId="1" applyFont="1" applyBorder="1" applyAlignment="1" applyProtection="1">
      <alignment horizontal="center"/>
      <protection locked="0" hidden="1"/>
    </xf>
    <xf numFmtId="0" fontId="18" fillId="2" borderId="20" xfId="1" applyFont="1" applyFill="1" applyBorder="1" applyAlignment="1" applyProtection="1">
      <alignment horizontal="center" vertical="center"/>
      <protection hidden="1"/>
    </xf>
    <xf numFmtId="0" fontId="18" fillId="2" borderId="21" xfId="1" applyFont="1" applyFill="1" applyBorder="1" applyAlignment="1" applyProtection="1">
      <alignment horizontal="center" vertical="center"/>
      <protection hidden="1"/>
    </xf>
    <xf numFmtId="0" fontId="18" fillId="2" borderId="22" xfId="1" applyFont="1" applyFill="1" applyBorder="1" applyAlignment="1" applyProtection="1">
      <alignment horizontal="center" vertical="center"/>
      <protection hidden="1"/>
    </xf>
    <xf numFmtId="0" fontId="19" fillId="0" borderId="23" xfId="1" applyFont="1" applyBorder="1" applyAlignment="1" applyProtection="1">
      <alignment horizontal="center" vertical="center"/>
      <protection hidden="1"/>
    </xf>
    <xf numFmtId="0" fontId="19" fillId="0" borderId="24" xfId="1" applyFont="1" applyBorder="1" applyAlignment="1" applyProtection="1">
      <alignment horizontal="center" vertical="center"/>
      <protection hidden="1"/>
    </xf>
    <xf numFmtId="0" fontId="19" fillId="0" borderId="25" xfId="1" applyFont="1" applyBorder="1" applyAlignment="1" applyProtection="1">
      <alignment horizontal="center" vertical="center"/>
      <protection hidden="1"/>
    </xf>
    <xf numFmtId="0" fontId="5" fillId="5" borderId="0" xfId="1" applyFont="1" applyFill="1" applyAlignment="1" applyProtection="1">
      <alignment horizontal="center"/>
      <protection locked="0" hidden="1"/>
    </xf>
    <xf numFmtId="0" fontId="11" fillId="5" borderId="0" xfId="1" applyFont="1" applyFill="1" applyAlignment="1" applyProtection="1">
      <alignment horizontal="center"/>
      <protection locked="0" hidden="1"/>
    </xf>
    <xf numFmtId="0" fontId="20" fillId="2" borderId="13" xfId="1" applyFont="1" applyFill="1" applyBorder="1" applyAlignment="1" applyProtection="1">
      <alignment horizontal="center" vertical="center" wrapText="1"/>
      <protection locked="0" hidden="1"/>
    </xf>
    <xf numFmtId="1" fontId="9" fillId="0" borderId="13" xfId="1" applyNumberFormat="1" applyFont="1" applyBorder="1" applyAlignment="1" applyProtection="1">
      <alignment horizontal="center" vertical="center" wrapText="1"/>
      <protection locked="0" hidden="1"/>
    </xf>
    <xf numFmtId="1" fontId="14" fillId="2" borderId="13" xfId="1" applyNumberFormat="1" applyFont="1" applyFill="1" applyBorder="1" applyAlignment="1" applyProtection="1">
      <alignment horizontal="center" vertical="center"/>
      <protection locked="0" hidden="1"/>
    </xf>
    <xf numFmtId="0" fontId="14" fillId="2" borderId="13" xfId="1" applyFont="1" applyFill="1" applyBorder="1" applyAlignment="1" applyProtection="1">
      <alignment horizontal="center" vertical="center"/>
      <protection locked="0" hidden="1"/>
    </xf>
    <xf numFmtId="0" fontId="21" fillId="2" borderId="0" xfId="1" applyFont="1" applyFill="1" applyAlignment="1" applyProtection="1">
      <alignment horizontal="center" vertical="center"/>
      <protection locked="0" hidden="1"/>
    </xf>
    <xf numFmtId="0" fontId="11" fillId="0" borderId="15" xfId="1" applyFont="1" applyBorder="1" applyAlignment="1">
      <alignment horizontal="center" vertical="center" wrapText="1"/>
    </xf>
    <xf numFmtId="0" fontId="3" fillId="2" borderId="5" xfId="1" applyFont="1" applyFill="1" applyBorder="1" applyAlignment="1" applyProtection="1">
      <alignment horizontal="center" vertical="center"/>
      <protection hidden="1"/>
    </xf>
    <xf numFmtId="0" fontId="3" fillId="2" borderId="0" xfId="1" applyFont="1" applyFill="1" applyAlignment="1" applyProtection="1">
      <alignment horizontal="center" vertical="center"/>
      <protection hidden="1"/>
    </xf>
    <xf numFmtId="0" fontId="3" fillId="2" borderId="10" xfId="1" applyFont="1" applyFill="1" applyBorder="1" applyAlignment="1" applyProtection="1">
      <alignment horizontal="center" vertical="center"/>
      <protection hidden="1"/>
    </xf>
    <xf numFmtId="0" fontId="5" fillId="5" borderId="5" xfId="1" applyFont="1" applyFill="1" applyBorder="1" applyAlignment="1" applyProtection="1">
      <alignment horizontal="center"/>
      <protection locked="0"/>
    </xf>
    <xf numFmtId="0" fontId="5" fillId="5" borderId="0" xfId="1" applyFont="1" applyFill="1" applyAlignment="1" applyProtection="1">
      <alignment horizontal="center"/>
      <protection locked="0"/>
    </xf>
    <xf numFmtId="0" fontId="22" fillId="7" borderId="5" xfId="1" applyFont="1" applyFill="1" applyBorder="1" applyAlignment="1" applyProtection="1">
      <alignment horizontal="center" vertical="center"/>
      <protection locked="0"/>
    </xf>
    <xf numFmtId="0" fontId="14" fillId="2" borderId="13" xfId="1" applyFont="1" applyFill="1" applyBorder="1" applyAlignment="1" applyProtection="1">
      <alignment horizontal="center" vertical="top"/>
      <protection locked="0"/>
    </xf>
    <xf numFmtId="0" fontId="10" fillId="0" borderId="13" xfId="1" applyFont="1" applyBorder="1" applyAlignment="1" applyProtection="1">
      <alignment horizontal="center" vertical="center"/>
      <protection hidden="1"/>
    </xf>
    <xf numFmtId="0" fontId="15" fillId="2" borderId="0" xfId="1" applyFont="1" applyFill="1" applyAlignment="1" applyProtection="1">
      <alignment horizontal="center" vertical="center"/>
      <protection locked="0"/>
    </xf>
    <xf numFmtId="0" fontId="15" fillId="2" borderId="26" xfId="1" applyFont="1" applyFill="1" applyBorder="1" applyAlignment="1" applyProtection="1">
      <alignment horizontal="center" vertical="center"/>
      <protection locked="0"/>
    </xf>
    <xf numFmtId="0" fontId="10" fillId="0" borderId="13" xfId="1" applyFont="1" applyBorder="1" applyAlignment="1" applyProtection="1">
      <alignment horizontal="center" vertical="top"/>
      <protection locked="0"/>
    </xf>
    <xf numFmtId="0" fontId="5" fillId="0" borderId="13" xfId="1" applyFont="1" applyBorder="1" applyAlignment="1" applyProtection="1">
      <alignment horizontal="center" vertical="center"/>
      <protection hidden="1"/>
    </xf>
    <xf numFmtId="0" fontId="14" fillId="2" borderId="14" xfId="1" applyFont="1" applyFill="1" applyBorder="1" applyAlignment="1" applyProtection="1">
      <alignment horizontal="center" vertical="top"/>
      <protection locked="0"/>
    </xf>
    <xf numFmtId="0" fontId="14" fillId="2" borderId="16" xfId="1" applyFont="1" applyFill="1" applyBorder="1" applyAlignment="1" applyProtection="1">
      <alignment horizontal="center" vertical="top"/>
      <protection locked="0"/>
    </xf>
    <xf numFmtId="0" fontId="15" fillId="2" borderId="0" xfId="1" applyFont="1" applyFill="1" applyAlignment="1" applyProtection="1">
      <alignment horizontal="center" vertical="top"/>
      <protection locked="0"/>
    </xf>
    <xf numFmtId="0" fontId="15" fillId="2" borderId="13" xfId="1" applyFont="1" applyFill="1" applyBorder="1" applyAlignment="1" applyProtection="1">
      <alignment horizontal="center" vertical="center"/>
      <protection locked="0"/>
    </xf>
    <xf numFmtId="0" fontId="15" fillId="2" borderId="13" xfId="1" applyFont="1" applyFill="1" applyBorder="1" applyAlignment="1" applyProtection="1">
      <alignment horizontal="center" vertical="top"/>
      <protection locked="0"/>
    </xf>
    <xf numFmtId="0" fontId="11" fillId="0" borderId="17" xfId="1" applyFont="1" applyBorder="1" applyAlignment="1" applyProtection="1">
      <alignment horizontal="center" vertical="top" wrapText="1"/>
      <protection hidden="1"/>
    </xf>
    <xf numFmtId="0" fontId="11" fillId="0" borderId="18" xfId="1" applyFont="1" applyBorder="1" applyAlignment="1" applyProtection="1">
      <alignment horizontal="center" vertical="top" wrapText="1"/>
      <protection hidden="1"/>
    </xf>
    <xf numFmtId="0" fontId="11" fillId="0" borderId="19" xfId="1" applyFont="1" applyBorder="1" applyAlignment="1" applyProtection="1">
      <alignment horizontal="center" vertical="top" wrapText="1"/>
      <protection hidden="1"/>
    </xf>
    <xf numFmtId="0" fontId="11" fillId="0" borderId="27" xfId="1" applyFont="1" applyBorder="1" applyAlignment="1" applyProtection="1">
      <alignment horizontal="center" vertical="top" wrapText="1"/>
      <protection hidden="1"/>
    </xf>
    <xf numFmtId="0" fontId="11" fillId="0" borderId="28" xfId="1" applyFont="1" applyBorder="1" applyAlignment="1" applyProtection="1">
      <alignment horizontal="center" vertical="top" wrapText="1"/>
      <protection hidden="1"/>
    </xf>
    <xf numFmtId="0" fontId="11" fillId="0" borderId="29" xfId="1" applyFont="1" applyBorder="1" applyAlignment="1" applyProtection="1">
      <alignment horizontal="center" vertical="top" wrapText="1"/>
      <protection hidden="1"/>
    </xf>
    <xf numFmtId="0" fontId="5" fillId="0" borderId="17" xfId="1" applyFont="1" applyBorder="1" applyAlignment="1" applyProtection="1">
      <alignment horizontal="left" vertical="top" wrapText="1"/>
      <protection hidden="1"/>
    </xf>
    <xf numFmtId="0" fontId="5" fillId="0" borderId="18" xfId="1" applyFont="1" applyBorder="1" applyAlignment="1" applyProtection="1">
      <alignment horizontal="left" vertical="top" wrapText="1"/>
      <protection hidden="1"/>
    </xf>
    <xf numFmtId="0" fontId="5" fillId="0" borderId="19" xfId="1" applyFont="1" applyBorder="1" applyAlignment="1" applyProtection="1">
      <alignment horizontal="left" vertical="top" wrapText="1"/>
      <protection hidden="1"/>
    </xf>
    <xf numFmtId="0" fontId="5" fillId="0" borderId="30" xfId="1" applyFont="1" applyBorder="1" applyAlignment="1" applyProtection="1">
      <alignment horizontal="left" vertical="top" wrapText="1"/>
      <protection hidden="1"/>
    </xf>
    <xf numFmtId="0" fontId="5" fillId="0" borderId="0" xfId="1" applyFont="1" applyAlignment="1" applyProtection="1">
      <alignment horizontal="left" vertical="top" wrapText="1"/>
      <protection hidden="1"/>
    </xf>
    <xf numFmtId="0" fontId="5" fillId="0" borderId="26" xfId="1" applyFont="1" applyBorder="1" applyAlignment="1" applyProtection="1">
      <alignment horizontal="left" vertical="top" wrapText="1"/>
      <protection hidden="1"/>
    </xf>
    <xf numFmtId="0" fontId="5" fillId="0" borderId="27" xfId="1" applyFont="1" applyBorder="1" applyAlignment="1" applyProtection="1">
      <alignment horizontal="left" vertical="top" wrapText="1"/>
      <protection hidden="1"/>
    </xf>
    <xf numFmtId="0" fontId="5" fillId="0" borderId="28" xfId="1" applyFont="1" applyBorder="1" applyAlignment="1" applyProtection="1">
      <alignment horizontal="left" vertical="top" wrapText="1"/>
      <protection hidden="1"/>
    </xf>
    <xf numFmtId="0" fontId="5" fillId="0" borderId="29" xfId="1" applyFont="1" applyBorder="1" applyAlignment="1" applyProtection="1">
      <alignment horizontal="left" vertical="top" wrapText="1"/>
      <protection hidden="1"/>
    </xf>
    <xf numFmtId="0" fontId="15" fillId="0" borderId="13" xfId="1" applyFont="1" applyBorder="1" applyAlignment="1" applyProtection="1">
      <alignment horizontal="center" vertical="center"/>
      <protection locked="0"/>
    </xf>
    <xf numFmtId="0" fontId="22" fillId="7" borderId="0" xfId="1" applyFont="1" applyFill="1" applyAlignment="1" applyProtection="1">
      <alignment horizontal="center" vertical="center"/>
      <protection locked="0"/>
    </xf>
    <xf numFmtId="1" fontId="5" fillId="0" borderId="13" xfId="1" applyNumberFormat="1" applyFont="1" applyBorder="1" applyAlignment="1" applyProtection="1">
      <alignment horizontal="center"/>
      <protection locked="0"/>
    </xf>
    <xf numFmtId="0" fontId="5" fillId="0" borderId="17" xfId="1" applyFont="1" applyBorder="1" applyAlignment="1" applyProtection="1">
      <alignment horizontal="center"/>
      <protection locked="0"/>
    </xf>
    <xf numFmtId="0" fontId="5" fillId="0" borderId="18" xfId="1" applyFont="1" applyBorder="1" applyAlignment="1" applyProtection="1">
      <alignment horizontal="center"/>
      <protection locked="0"/>
    </xf>
    <xf numFmtId="0" fontId="5" fillId="0" borderId="19" xfId="1" applyFont="1" applyBorder="1" applyAlignment="1" applyProtection="1">
      <alignment horizontal="center"/>
      <protection locked="0"/>
    </xf>
    <xf numFmtId="0" fontId="5" fillId="0" borderId="27" xfId="1" applyFont="1" applyBorder="1" applyAlignment="1" applyProtection="1">
      <alignment horizontal="center"/>
      <protection locked="0"/>
    </xf>
    <xf numFmtId="0" fontId="5" fillId="0" borderId="28" xfId="1" applyFont="1" applyBorder="1" applyAlignment="1" applyProtection="1">
      <alignment horizontal="center"/>
      <protection locked="0"/>
    </xf>
    <xf numFmtId="0" fontId="5" fillId="0" borderId="29" xfId="1" applyFont="1" applyBorder="1" applyAlignment="1" applyProtection="1">
      <alignment horizontal="center"/>
      <protection locked="0"/>
    </xf>
    <xf numFmtId="0" fontId="5" fillId="0" borderId="17" xfId="1" applyFont="1" applyBorder="1" applyAlignment="1" applyProtection="1">
      <alignment horizontal="left" vertical="top" wrapText="1"/>
      <protection locked="0"/>
    </xf>
    <xf numFmtId="0" fontId="5" fillId="0" borderId="18" xfId="1" applyFont="1" applyBorder="1" applyAlignment="1" applyProtection="1">
      <alignment horizontal="left" vertical="top" wrapText="1"/>
      <protection locked="0"/>
    </xf>
    <xf numFmtId="0" fontId="5" fillId="0" borderId="19" xfId="1" applyFont="1" applyBorder="1" applyAlignment="1" applyProtection="1">
      <alignment horizontal="left" vertical="top" wrapText="1"/>
      <protection locked="0"/>
    </xf>
    <xf numFmtId="0" fontId="5" fillId="0" borderId="30" xfId="1" applyFont="1" applyBorder="1" applyAlignment="1" applyProtection="1">
      <alignment horizontal="left" vertical="top" wrapText="1"/>
      <protection locked="0"/>
    </xf>
    <xf numFmtId="0" fontId="5" fillId="0" borderId="0" xfId="1" applyFont="1" applyAlignment="1" applyProtection="1">
      <alignment horizontal="left" vertical="top" wrapText="1"/>
      <protection locked="0"/>
    </xf>
    <xf numFmtId="0" fontId="5" fillId="0" borderId="26" xfId="1" applyFont="1" applyBorder="1" applyAlignment="1" applyProtection="1">
      <alignment horizontal="left" vertical="top" wrapText="1"/>
      <protection locked="0"/>
    </xf>
    <xf numFmtId="0" fontId="5" fillId="0" borderId="27" xfId="1" applyFont="1" applyBorder="1" applyAlignment="1" applyProtection="1">
      <alignment horizontal="left" vertical="top" wrapText="1"/>
      <protection locked="0"/>
    </xf>
    <xf numFmtId="0" fontId="5" fillId="0" borderId="28" xfId="1" applyFont="1" applyBorder="1" applyAlignment="1" applyProtection="1">
      <alignment horizontal="left" vertical="top" wrapText="1"/>
      <protection locked="0"/>
    </xf>
    <xf numFmtId="0" fontId="5" fillId="0" borderId="29" xfId="1" applyFont="1" applyBorder="1" applyAlignment="1" applyProtection="1">
      <alignment horizontal="left" vertical="top" wrapText="1"/>
      <protection locked="0"/>
    </xf>
    <xf numFmtId="0" fontId="14" fillId="8" borderId="13" xfId="1" applyFont="1" applyFill="1" applyBorder="1" applyAlignment="1" applyProtection="1">
      <alignment horizontal="center" vertical="center" wrapText="1"/>
      <protection locked="0"/>
    </xf>
    <xf numFmtId="0" fontId="14" fillId="8" borderId="14" xfId="1" applyFont="1" applyFill="1" applyBorder="1" applyAlignment="1" applyProtection="1">
      <alignment horizontal="center" vertical="center" wrapText="1"/>
      <protection locked="0"/>
    </xf>
    <xf numFmtId="0" fontId="14" fillId="8" borderId="15" xfId="1" applyFont="1" applyFill="1" applyBorder="1" applyAlignment="1" applyProtection="1">
      <alignment horizontal="center" vertical="center" wrapText="1"/>
      <protection locked="0"/>
    </xf>
    <xf numFmtId="0" fontId="14" fillId="8" borderId="16" xfId="1" applyFont="1" applyFill="1" applyBorder="1" applyAlignment="1" applyProtection="1">
      <alignment horizontal="center" vertical="center" wrapText="1"/>
      <protection locked="0"/>
    </xf>
  </cellXfs>
  <cellStyles count="4">
    <cellStyle name="Normal" xfId="0" builtinId="0"/>
    <cellStyle name="Normal 2" xfId="1" xr:uid="{5201B309-7AB5-4D23-879A-595CDA3D2ED5}"/>
    <cellStyle name="Normal 2 2" xfId="2" xr:uid="{55D1671D-8C69-4329-98C8-DC5F97FA2D64}"/>
    <cellStyle name="Porcentaje 2" xfId="3" xr:uid="{76714F9E-9A01-4937-B567-33B40F2C9B2B}"/>
  </cellStyles>
  <dxfs count="5">
    <dxf>
      <fill>
        <patternFill>
          <bgColor rgb="FF00B050"/>
        </patternFill>
      </fill>
    </dxf>
    <dxf>
      <fill>
        <patternFill>
          <bgColor theme="6" tint="0.39994506668294322"/>
        </patternFill>
      </fill>
    </dxf>
    <dxf>
      <fill>
        <patternFill>
          <bgColor rgb="FFFFFF00"/>
        </patternFill>
      </fill>
    </dxf>
    <dxf>
      <fill>
        <patternFill>
          <bgColor theme="9" tint="-0.2499465926084170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587400</xdr:colOff>
      <xdr:row>2</xdr:row>
      <xdr:rowOff>252300</xdr:rowOff>
    </xdr:to>
    <xdr:pic>
      <xdr:nvPicPr>
        <xdr:cNvPr id="2" name="Imagen 1" descr="Logotipo, nombre de la empresa  Descripción generada automáticamente">
          <a:extLst>
            <a:ext uri="{FF2B5EF4-FFF2-40B4-BE49-F238E27FC236}">
              <a16:creationId xmlns:a16="http://schemas.microsoft.com/office/drawing/2014/main" id="{42365579-C164-4EE8-89C5-1EAA065788D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40000" cy="9000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24847</xdr:colOff>
      <xdr:row>0</xdr:row>
      <xdr:rowOff>68745</xdr:rowOff>
    </xdr:from>
    <xdr:to>
      <xdr:col>3</xdr:col>
      <xdr:colOff>11979</xdr:colOff>
      <xdr:row>2</xdr:row>
      <xdr:rowOff>282945</xdr:rowOff>
    </xdr:to>
    <xdr:pic>
      <xdr:nvPicPr>
        <xdr:cNvPr id="2" name="Imagen 1" descr="Logotipo, nombre de la empresa  Descripción generada automáticamente">
          <a:extLst>
            <a:ext uri="{FF2B5EF4-FFF2-40B4-BE49-F238E27FC236}">
              <a16:creationId xmlns:a16="http://schemas.microsoft.com/office/drawing/2014/main" id="{894BEE5A-BE4D-48A4-BB9F-1F38C14E3DF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847" y="68745"/>
          <a:ext cx="2341120" cy="9000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264583</xdr:colOff>
      <xdr:row>0</xdr:row>
      <xdr:rowOff>148166</xdr:rowOff>
    </xdr:from>
    <xdr:to>
      <xdr:col>2</xdr:col>
      <xdr:colOff>1314450</xdr:colOff>
      <xdr:row>4</xdr:row>
      <xdr:rowOff>0</xdr:rowOff>
    </xdr:to>
    <xdr:pic>
      <xdr:nvPicPr>
        <xdr:cNvPr id="2" name="Imagen 1" descr="Logotipo, nombre de la empresa  Descripción generada automáticamente">
          <a:extLst>
            <a:ext uri="{FF2B5EF4-FFF2-40B4-BE49-F238E27FC236}">
              <a16:creationId xmlns:a16="http://schemas.microsoft.com/office/drawing/2014/main" id="{5C59FFB8-9CA1-4ADA-8CF2-D5C674B331A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4583" y="148166"/>
          <a:ext cx="2078567" cy="61383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190502</xdr:colOff>
      <xdr:row>0</xdr:row>
      <xdr:rowOff>51955</xdr:rowOff>
    </xdr:from>
    <xdr:to>
      <xdr:col>2</xdr:col>
      <xdr:colOff>432955</xdr:colOff>
      <xdr:row>2</xdr:row>
      <xdr:rowOff>155864</xdr:rowOff>
    </xdr:to>
    <xdr:pic>
      <xdr:nvPicPr>
        <xdr:cNvPr id="2" name="Imagen 1" descr="Logotipo, nombre de la empresa  Descripción generada automáticamente">
          <a:extLst>
            <a:ext uri="{FF2B5EF4-FFF2-40B4-BE49-F238E27FC236}">
              <a16:creationId xmlns:a16="http://schemas.microsoft.com/office/drawing/2014/main" id="{F54BB997-7177-4ECE-96B3-3935DB27976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7" y="51955"/>
          <a:ext cx="1271153" cy="542059"/>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142143</xdr:colOff>
      <xdr:row>0</xdr:row>
      <xdr:rowOff>83527</xdr:rowOff>
    </xdr:from>
    <xdr:to>
      <xdr:col>2</xdr:col>
      <xdr:colOff>732693</xdr:colOff>
      <xdr:row>2</xdr:row>
      <xdr:rowOff>188302</xdr:rowOff>
    </xdr:to>
    <xdr:pic>
      <xdr:nvPicPr>
        <xdr:cNvPr id="2" name="Imagen 1" descr="Logotipo, nombre de la empresa  Descripción generada automáticamente">
          <a:extLst>
            <a:ext uri="{FF2B5EF4-FFF2-40B4-BE49-F238E27FC236}">
              <a16:creationId xmlns:a16="http://schemas.microsoft.com/office/drawing/2014/main" id="{25125B70-F8B1-4765-92CE-9331FAB788D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143" y="83527"/>
          <a:ext cx="1676400" cy="695325"/>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Freddy Humberto Silva Cardenas" id="{DA5FB527-FD0A-4C94-946F-71804FBCA2E1}" userId="S::fsilva@qvision.us::962579f7-b899-4aec-be99-57409b7c93b8"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0" dT="2022-10-03T15:23:17.68" personId="{DA5FB527-FD0A-4C94-946F-71804FBCA2E1}" id="{CC77761B-FF01-4BB0-9EC1-7CF2240EC7CC}">
    <text>Verificación de funcionalidades incluidas en el alcance a partir de casos de prueba
Verificaciones a las pantallas que componen el aplicativo
Navegabilidad de la aplicación, así como su comportamiento</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5DDE-1600-4AF8-B72D-59C0DACDFB10}">
  <dimension ref="A1:F23"/>
  <sheetViews>
    <sheetView topLeftCell="A4" workbookViewId="0">
      <selection activeCell="F9" sqref="F9"/>
    </sheetView>
  </sheetViews>
  <sheetFormatPr baseColWidth="10" defaultColWidth="11.42578125" defaultRowHeight="18" x14ac:dyDescent="0.35"/>
  <cols>
    <col min="1" max="1" width="12.42578125" style="1" customWidth="1"/>
    <col min="2" max="2" width="13.85546875" style="1" customWidth="1"/>
    <col min="3" max="3" width="12.42578125" style="1" customWidth="1"/>
    <col min="4" max="4" width="11.42578125" style="1"/>
    <col min="5" max="5" width="48.28515625" style="1" customWidth="1"/>
    <col min="6" max="6" width="24.42578125" style="1" customWidth="1"/>
    <col min="7" max="16384" width="11.42578125" style="1"/>
  </cols>
  <sheetData>
    <row r="1" spans="1:6" ht="25.5" customHeight="1" x14ac:dyDescent="0.35">
      <c r="A1" s="84"/>
      <c r="B1" s="84"/>
      <c r="C1" s="84"/>
      <c r="D1" s="86" t="s">
        <v>0</v>
      </c>
      <c r="E1" s="86"/>
      <c r="F1" s="86"/>
    </row>
    <row r="2" spans="1:6" ht="25.5" customHeight="1" x14ac:dyDescent="0.35">
      <c r="A2" s="84"/>
      <c r="B2" s="84"/>
      <c r="C2" s="84"/>
      <c r="D2" s="86"/>
      <c r="E2" s="86"/>
      <c r="F2" s="86"/>
    </row>
    <row r="3" spans="1:6" ht="25.5" customHeight="1" thickBot="1" x14ac:dyDescent="0.4">
      <c r="A3" s="85"/>
      <c r="B3" s="85"/>
      <c r="C3" s="85"/>
      <c r="D3" s="87"/>
      <c r="E3" s="87"/>
      <c r="F3" s="87"/>
    </row>
    <row r="4" spans="1:6" ht="18.75" thickBot="1" x14ac:dyDescent="0.4">
      <c r="A4" s="2" t="s">
        <v>1</v>
      </c>
      <c r="B4" s="2" t="s">
        <v>2</v>
      </c>
      <c r="C4" s="2" t="s">
        <v>3</v>
      </c>
      <c r="D4" s="2" t="s">
        <v>4</v>
      </c>
      <c r="E4" s="2" t="s">
        <v>5</v>
      </c>
      <c r="F4" s="2" t="s">
        <v>6</v>
      </c>
    </row>
    <row r="5" spans="1:6" s="5" customFormat="1" ht="19.5" thickTop="1" thickBot="1" x14ac:dyDescent="0.4">
      <c r="A5" s="3" t="s">
        <v>7</v>
      </c>
      <c r="B5" s="4">
        <v>43101</v>
      </c>
      <c r="C5" s="4" t="s">
        <v>8</v>
      </c>
      <c r="D5" s="4"/>
      <c r="E5" s="3" t="s">
        <v>9</v>
      </c>
      <c r="F5" s="3" t="s">
        <v>10</v>
      </c>
    </row>
    <row r="6" spans="1:6" s="5" customFormat="1" ht="50.25" thickBot="1" x14ac:dyDescent="0.4">
      <c r="A6" s="6" t="s">
        <v>11</v>
      </c>
      <c r="B6" s="7">
        <v>44951</v>
      </c>
      <c r="C6" s="7" t="s">
        <v>12</v>
      </c>
      <c r="D6" s="7"/>
      <c r="E6" s="8" t="s">
        <v>13</v>
      </c>
      <c r="F6" s="6" t="s">
        <v>14</v>
      </c>
    </row>
    <row r="7" spans="1:6" s="5" customFormat="1" ht="18.75" thickBot="1" x14ac:dyDescent="0.4">
      <c r="A7" s="3" t="s">
        <v>11</v>
      </c>
      <c r="B7" s="4">
        <v>44960</v>
      </c>
      <c r="C7" s="4" t="s">
        <v>15</v>
      </c>
      <c r="D7" s="4" t="s">
        <v>16</v>
      </c>
      <c r="E7" s="3" t="s">
        <v>17</v>
      </c>
      <c r="F7" s="3" t="s">
        <v>18</v>
      </c>
    </row>
    <row r="9" spans="1:6" x14ac:dyDescent="0.35">
      <c r="A9" s="9" t="s">
        <v>19</v>
      </c>
    </row>
    <row r="10" spans="1:6" x14ac:dyDescent="0.35">
      <c r="A10" s="10" t="s">
        <v>20</v>
      </c>
    </row>
    <row r="11" spans="1:6" x14ac:dyDescent="0.35">
      <c r="A11" s="10" t="s">
        <v>21</v>
      </c>
    </row>
    <row r="12" spans="1:6" x14ac:dyDescent="0.35">
      <c r="A12" s="10" t="s">
        <v>22</v>
      </c>
    </row>
    <row r="13" spans="1:6" x14ac:dyDescent="0.35">
      <c r="A13" s="10" t="s">
        <v>23</v>
      </c>
    </row>
    <row r="14" spans="1:6" x14ac:dyDescent="0.35">
      <c r="A14" s="10" t="s">
        <v>24</v>
      </c>
    </row>
    <row r="15" spans="1:6" x14ac:dyDescent="0.35">
      <c r="A15" s="10" t="s">
        <v>25</v>
      </c>
    </row>
    <row r="16" spans="1:6" x14ac:dyDescent="0.35">
      <c r="A16" s="11"/>
    </row>
    <row r="17" spans="1:1" x14ac:dyDescent="0.35">
      <c r="A17" s="9" t="s">
        <v>26</v>
      </c>
    </row>
    <row r="18" spans="1:1" x14ac:dyDescent="0.35">
      <c r="A18" s="11" t="s">
        <v>27</v>
      </c>
    </row>
    <row r="19" spans="1:1" x14ac:dyDescent="0.35">
      <c r="A19" s="11" t="s">
        <v>28</v>
      </c>
    </row>
    <row r="20" spans="1:1" x14ac:dyDescent="0.35">
      <c r="A20" s="11"/>
    </row>
    <row r="21" spans="1:1" x14ac:dyDescent="0.35">
      <c r="A21" s="9" t="s">
        <v>29</v>
      </c>
    </row>
    <row r="22" spans="1:1" x14ac:dyDescent="0.35">
      <c r="A22" s="12" t="s">
        <v>30</v>
      </c>
    </row>
    <row r="23" spans="1:1" x14ac:dyDescent="0.35">
      <c r="A23" s="12" t="s">
        <v>31</v>
      </c>
    </row>
  </sheetData>
  <mergeCells count="2">
    <mergeCell ref="A1:C3"/>
    <mergeCell ref="D1: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0CCC7-80E0-41D5-9CD8-6D5F1B2E703F}">
  <sheetPr>
    <pageSetUpPr fitToPage="1"/>
  </sheetPr>
  <dimension ref="A1:K103"/>
  <sheetViews>
    <sheetView showGridLines="0" view="pageBreakPreview" zoomScaleNormal="55" zoomScaleSheetLayoutView="100" workbookViewId="0">
      <pane ySplit="4" topLeftCell="A20" activePane="bottomLeft" state="frozen"/>
      <selection activeCell="F9" sqref="F9"/>
      <selection pane="bottomLeft" activeCell="B20" sqref="B20:J27"/>
    </sheetView>
  </sheetViews>
  <sheetFormatPr baseColWidth="10" defaultColWidth="11.42578125" defaultRowHeight="14.25" customHeight="1" zeroHeight="1" x14ac:dyDescent="0.25"/>
  <cols>
    <col min="1" max="1" width="3.140625" style="13" customWidth="1"/>
    <col min="2" max="2" width="14.42578125" style="13" customWidth="1"/>
    <col min="3" max="3" width="17.7109375" style="13" customWidth="1"/>
    <col min="4" max="4" width="4.42578125" style="13" customWidth="1"/>
    <col min="5" max="5" width="19.28515625" style="13" customWidth="1"/>
    <col min="6" max="6" width="29" style="13" customWidth="1"/>
    <col min="7" max="7" width="2.7109375" style="13" customWidth="1"/>
    <col min="8" max="8" width="25.140625" style="13" customWidth="1"/>
    <col min="9" max="9" width="3.28515625" style="13" customWidth="1"/>
    <col min="10" max="10" width="46.7109375" style="13" customWidth="1"/>
    <col min="11" max="16384" width="11.42578125" style="13"/>
  </cols>
  <sheetData>
    <row r="1" spans="1:11" ht="27" customHeight="1" x14ac:dyDescent="0.25">
      <c r="A1" s="97"/>
      <c r="B1" s="98"/>
      <c r="C1" s="98"/>
      <c r="D1" s="99"/>
      <c r="E1" s="106" t="s">
        <v>32</v>
      </c>
      <c r="F1" s="107"/>
      <c r="G1" s="107"/>
      <c r="H1" s="107"/>
      <c r="I1" s="107"/>
      <c r="J1" s="107"/>
    </row>
    <row r="2" spans="1:11" ht="27" customHeight="1" x14ac:dyDescent="0.25">
      <c r="A2" s="100"/>
      <c r="B2" s="101"/>
      <c r="C2" s="101"/>
      <c r="D2" s="102"/>
      <c r="E2" s="106"/>
      <c r="F2" s="107"/>
      <c r="G2" s="107"/>
      <c r="H2" s="107"/>
      <c r="I2" s="107"/>
      <c r="J2" s="107"/>
    </row>
    <row r="3" spans="1:11" ht="27" customHeight="1" thickBot="1" x14ac:dyDescent="0.3">
      <c r="A3" s="103"/>
      <c r="B3" s="104"/>
      <c r="C3" s="104"/>
      <c r="D3" s="105"/>
      <c r="E3" s="108"/>
      <c r="F3" s="109"/>
      <c r="G3" s="109"/>
      <c r="H3" s="109"/>
      <c r="I3" s="109"/>
      <c r="J3" s="109"/>
    </row>
    <row r="4" spans="1:11" ht="24" customHeight="1" thickBot="1" x14ac:dyDescent="0.3">
      <c r="A4" s="110" t="s">
        <v>142</v>
      </c>
      <c r="B4" s="110"/>
      <c r="C4" s="110"/>
      <c r="D4" s="110"/>
      <c r="E4" s="110"/>
      <c r="F4" s="110"/>
      <c r="G4" s="110"/>
      <c r="H4" s="110"/>
      <c r="I4" s="110"/>
      <c r="J4" s="110"/>
    </row>
    <row r="5" spans="1:11" x14ac:dyDescent="0.25">
      <c r="A5" s="14"/>
      <c r="B5" s="14"/>
      <c r="C5" s="14"/>
      <c r="D5" s="14"/>
      <c r="E5" s="14"/>
      <c r="F5" s="14"/>
      <c r="G5" s="14"/>
      <c r="H5" s="14"/>
      <c r="I5" s="14"/>
      <c r="J5" s="14"/>
    </row>
    <row r="6" spans="1:11" ht="16.5" x14ac:dyDescent="0.25">
      <c r="A6" s="14"/>
      <c r="B6" s="92" t="s">
        <v>33</v>
      </c>
      <c r="C6" s="92"/>
      <c r="D6" s="15"/>
      <c r="E6" s="93" t="s">
        <v>121</v>
      </c>
      <c r="F6" s="93"/>
      <c r="G6" s="15"/>
      <c r="H6" s="16" t="s">
        <v>34</v>
      </c>
      <c r="I6" s="17"/>
      <c r="J6" s="18">
        <v>45533</v>
      </c>
    </row>
    <row r="7" spans="1:11" ht="16.5" x14ac:dyDescent="0.25">
      <c r="A7" s="14"/>
      <c r="B7" s="92" t="s">
        <v>35</v>
      </c>
      <c r="C7" s="92"/>
      <c r="D7" s="15"/>
      <c r="E7" s="93" t="s">
        <v>140</v>
      </c>
      <c r="F7" s="93"/>
      <c r="G7" s="15"/>
      <c r="H7" s="16" t="s">
        <v>36</v>
      </c>
      <c r="I7" s="17"/>
      <c r="J7" s="18">
        <v>45533</v>
      </c>
    </row>
    <row r="8" spans="1:11" ht="16.5" x14ac:dyDescent="0.25">
      <c r="A8" s="14"/>
      <c r="B8" s="92" t="s">
        <v>37</v>
      </c>
      <c r="C8" s="92"/>
      <c r="D8" s="15"/>
      <c r="E8" s="93" t="s">
        <v>139</v>
      </c>
      <c r="F8" s="93"/>
      <c r="G8" s="15"/>
      <c r="H8" s="16" t="s">
        <v>38</v>
      </c>
      <c r="I8" s="17"/>
      <c r="J8" s="19">
        <v>1</v>
      </c>
    </row>
    <row r="9" spans="1:11" ht="16.5" x14ac:dyDescent="0.25">
      <c r="A9" s="14"/>
      <c r="C9" s="17"/>
      <c r="D9" s="20"/>
      <c r="E9" s="21"/>
      <c r="F9" s="20"/>
      <c r="G9" s="20"/>
      <c r="H9" s="20"/>
      <c r="I9" s="20"/>
    </row>
    <row r="10" spans="1:11" ht="16.5" x14ac:dyDescent="0.25">
      <c r="A10" s="14"/>
      <c r="B10" s="94" t="s">
        <v>39</v>
      </c>
      <c r="C10" s="94"/>
      <c r="D10" s="94"/>
      <c r="E10" s="94"/>
      <c r="F10" s="94"/>
      <c r="G10" s="94"/>
      <c r="H10" s="94"/>
      <c r="I10" s="94"/>
      <c r="J10" s="94"/>
    </row>
    <row r="11" spans="1:11" ht="24" customHeight="1" x14ac:dyDescent="0.25">
      <c r="A11" s="14"/>
      <c r="B11" s="88" t="str">
        <f>+CONCATENATE("El propósito de este documento es definir los aspectos puntuales sobre el proceso de prueba que se le realizará al proyecto ",E7," tales como, el alcance, los documentos entregados por el cliente, las necesidades de hardware, software y de contextualización.  Para tener mayor información sobre aspectos generales del proceso de pruebas en ",E6,", remitirse al Plan General de Pruebas")</f>
        <v>El propósito de este documento es definir los aspectos puntuales sobre el proceso de prueba que se le realizará al proyecto Bugs de iTop R-000893 tales como, el alcance, los documentos entregados por el cliente, las necesidades de hardware, software y de contextualización.  Para tener mayor información sobre aspectos generales del proceso de pruebas en Area People Qvision, remitirse al Plan General de Pruebas</v>
      </c>
      <c r="C11" s="88"/>
      <c r="D11" s="88"/>
      <c r="E11" s="88"/>
      <c r="F11" s="88"/>
      <c r="G11" s="88"/>
      <c r="H11" s="88"/>
      <c r="I11" s="88"/>
      <c r="J11" s="88"/>
    </row>
    <row r="12" spans="1:11" ht="24" customHeight="1" x14ac:dyDescent="0.25">
      <c r="A12" s="14"/>
      <c r="B12" s="88"/>
      <c r="C12" s="88"/>
      <c r="D12" s="88"/>
      <c r="E12" s="88"/>
      <c r="F12" s="88"/>
      <c r="G12" s="88"/>
      <c r="H12" s="88"/>
      <c r="I12" s="88"/>
      <c r="J12" s="88"/>
    </row>
    <row r="13" spans="1:11" ht="8.25" customHeight="1" x14ac:dyDescent="0.25">
      <c r="A13" s="14"/>
      <c r="C13" s="21"/>
      <c r="D13" s="22"/>
      <c r="E13" s="22"/>
      <c r="F13" s="22"/>
      <c r="G13" s="22"/>
      <c r="H13" s="22"/>
      <c r="I13" s="22"/>
    </row>
    <row r="14" spans="1:11" ht="16.5" x14ac:dyDescent="0.25">
      <c r="A14" s="14"/>
      <c r="B14" s="94" t="s">
        <v>40</v>
      </c>
      <c r="C14" s="94"/>
      <c r="D14" s="94"/>
      <c r="E14" s="94"/>
      <c r="F14" s="94"/>
      <c r="G14" s="94"/>
      <c r="H14" s="94"/>
      <c r="I14" s="94"/>
      <c r="J14" s="94"/>
    </row>
    <row r="15" spans="1:11" ht="16.5" x14ac:dyDescent="0.25">
      <c r="A15" s="14"/>
      <c r="B15" s="92" t="s">
        <v>41</v>
      </c>
      <c r="C15" s="92"/>
      <c r="E15" s="95" t="s">
        <v>122</v>
      </c>
      <c r="F15" s="95"/>
      <c r="G15" s="22"/>
      <c r="H15" s="24" t="s">
        <v>42</v>
      </c>
      <c r="I15" s="22"/>
      <c r="J15" s="23" t="s">
        <v>135</v>
      </c>
      <c r="K15" s="17"/>
    </row>
    <row r="16" spans="1:11" ht="16.5" x14ac:dyDescent="0.25">
      <c r="A16" s="14"/>
      <c r="B16" s="92" t="s">
        <v>43</v>
      </c>
      <c r="C16" s="92"/>
      <c r="E16" s="95" t="s">
        <v>123</v>
      </c>
      <c r="F16" s="95"/>
      <c r="G16" s="22"/>
      <c r="H16" s="24" t="s">
        <v>44</v>
      </c>
      <c r="I16" s="22"/>
      <c r="J16" s="23" t="s">
        <v>136</v>
      </c>
      <c r="K16" s="17"/>
    </row>
    <row r="17" spans="1:10" ht="16.5" x14ac:dyDescent="0.25">
      <c r="A17" s="14"/>
      <c r="C17" s="21"/>
      <c r="D17" s="22"/>
      <c r="E17" s="22"/>
      <c r="F17" s="22"/>
      <c r="G17" s="22"/>
      <c r="H17" s="22"/>
      <c r="I17" s="22"/>
    </row>
    <row r="18" spans="1:10" ht="16.5" x14ac:dyDescent="0.25">
      <c r="A18" s="14"/>
      <c r="B18" s="96" t="s">
        <v>45</v>
      </c>
      <c r="C18" s="96"/>
      <c r="D18" s="96"/>
      <c r="E18" s="96"/>
      <c r="F18" s="96"/>
      <c r="G18" s="96"/>
      <c r="H18" s="96"/>
      <c r="I18" s="96"/>
      <c r="J18" s="96"/>
    </row>
    <row r="19" spans="1:10" ht="31.5" customHeight="1" x14ac:dyDescent="0.25">
      <c r="A19" s="14"/>
      <c r="B19" s="25" t="s">
        <v>46</v>
      </c>
      <c r="C19" s="96" t="s">
        <v>47</v>
      </c>
      <c r="D19" s="96"/>
      <c r="E19" s="96"/>
      <c r="F19" s="96"/>
      <c r="G19" s="96" t="s">
        <v>48</v>
      </c>
      <c r="H19" s="96"/>
      <c r="I19" s="96"/>
      <c r="J19" s="96"/>
    </row>
    <row r="20" spans="1:10" ht="92.25" customHeight="1" x14ac:dyDescent="0.25">
      <c r="A20" s="14"/>
      <c r="B20" s="26" t="s">
        <v>144</v>
      </c>
      <c r="C20" s="90" t="s">
        <v>200</v>
      </c>
      <c r="D20" s="91"/>
      <c r="E20" s="91"/>
      <c r="F20" s="91"/>
      <c r="G20" s="88" t="s">
        <v>205</v>
      </c>
      <c r="H20" s="89"/>
      <c r="I20" s="89"/>
      <c r="J20" s="89"/>
    </row>
    <row r="21" spans="1:10" ht="61.5" customHeight="1" x14ac:dyDescent="0.25">
      <c r="A21" s="14"/>
      <c r="B21" s="26" t="s">
        <v>148</v>
      </c>
      <c r="C21" s="90" t="s">
        <v>201</v>
      </c>
      <c r="D21" s="91"/>
      <c r="E21" s="91"/>
      <c r="F21" s="91"/>
      <c r="G21" s="88" t="s">
        <v>206</v>
      </c>
      <c r="H21" s="89"/>
      <c r="I21" s="89"/>
      <c r="J21" s="89"/>
    </row>
    <row r="22" spans="1:10" ht="61.5" customHeight="1" x14ac:dyDescent="0.25">
      <c r="A22" s="14"/>
      <c r="B22" s="26" t="s">
        <v>153</v>
      </c>
      <c r="C22" s="90" t="s">
        <v>202</v>
      </c>
      <c r="D22" s="91"/>
      <c r="E22" s="91"/>
      <c r="F22" s="91"/>
      <c r="G22" s="88" t="s">
        <v>207</v>
      </c>
      <c r="H22" s="89"/>
      <c r="I22" s="89"/>
      <c r="J22" s="89"/>
    </row>
    <row r="23" spans="1:10" ht="61.5" customHeight="1" x14ac:dyDescent="0.25">
      <c r="A23" s="14"/>
      <c r="B23" s="26" t="s">
        <v>199</v>
      </c>
      <c r="C23" s="90" t="s">
        <v>203</v>
      </c>
      <c r="D23" s="91"/>
      <c r="E23" s="91"/>
      <c r="F23" s="91"/>
      <c r="G23" s="88" t="s">
        <v>208</v>
      </c>
      <c r="H23" s="89"/>
      <c r="I23" s="89"/>
      <c r="J23" s="89"/>
    </row>
    <row r="24" spans="1:10" ht="61.5" customHeight="1" x14ac:dyDescent="0.25">
      <c r="A24" s="14"/>
      <c r="B24" s="26" t="s">
        <v>164</v>
      </c>
      <c r="C24" s="90" t="s">
        <v>204</v>
      </c>
      <c r="D24" s="91"/>
      <c r="E24" s="91"/>
      <c r="F24" s="91"/>
      <c r="G24" s="88" t="s">
        <v>209</v>
      </c>
      <c r="H24" s="89"/>
      <c r="I24" s="89"/>
      <c r="J24" s="89"/>
    </row>
    <row r="25" spans="1:10" ht="95.25" customHeight="1" x14ac:dyDescent="0.25">
      <c r="A25" s="14"/>
      <c r="B25" s="26" t="s">
        <v>171</v>
      </c>
      <c r="C25" s="90" t="s">
        <v>172</v>
      </c>
      <c r="D25" s="91"/>
      <c r="E25" s="91"/>
      <c r="F25" s="91"/>
      <c r="G25" s="88" t="s">
        <v>210</v>
      </c>
      <c r="H25" s="89"/>
      <c r="I25" s="89"/>
      <c r="J25" s="89"/>
    </row>
    <row r="26" spans="1:10" ht="95.25" customHeight="1" x14ac:dyDescent="0.25">
      <c r="A26" s="14"/>
      <c r="B26" s="26" t="s">
        <v>182</v>
      </c>
      <c r="C26" s="90" t="s">
        <v>183</v>
      </c>
      <c r="D26" s="91"/>
      <c r="E26" s="91"/>
      <c r="F26" s="91"/>
      <c r="G26" s="88" t="s">
        <v>211</v>
      </c>
      <c r="H26" s="89"/>
      <c r="I26" s="89"/>
      <c r="J26" s="89"/>
    </row>
    <row r="27" spans="1:10" ht="95.25" customHeight="1" x14ac:dyDescent="0.25">
      <c r="A27" s="14"/>
      <c r="B27" s="26" t="s">
        <v>141</v>
      </c>
      <c r="C27" s="90" t="s">
        <v>178</v>
      </c>
      <c r="D27" s="91"/>
      <c r="E27" s="91"/>
      <c r="F27" s="91"/>
      <c r="G27" s="88" t="s">
        <v>212</v>
      </c>
      <c r="H27" s="89"/>
      <c r="I27" s="89"/>
      <c r="J27" s="89"/>
    </row>
    <row r="28" spans="1:10" ht="16.5" x14ac:dyDescent="0.25">
      <c r="A28" s="14"/>
      <c r="B28" s="111" t="s">
        <v>49</v>
      </c>
      <c r="C28" s="111"/>
      <c r="D28" s="111"/>
      <c r="E28" s="111"/>
      <c r="F28" s="111"/>
      <c r="G28" s="111"/>
      <c r="H28" s="111"/>
      <c r="I28" s="111"/>
      <c r="J28" s="111"/>
    </row>
    <row r="29" spans="1:10" ht="46.5" customHeight="1" x14ac:dyDescent="0.25">
      <c r="A29" s="14"/>
      <c r="B29" s="88" t="s">
        <v>124</v>
      </c>
      <c r="C29" s="88"/>
      <c r="D29" s="88"/>
      <c r="E29" s="88"/>
      <c r="F29" s="88"/>
      <c r="G29" s="88"/>
      <c r="H29" s="88"/>
      <c r="I29" s="88"/>
      <c r="J29" s="88"/>
    </row>
    <row r="30" spans="1:10" ht="46.5" customHeight="1" x14ac:dyDescent="0.25">
      <c r="A30" s="14"/>
      <c r="B30" s="88"/>
      <c r="C30" s="88"/>
      <c r="D30" s="88"/>
      <c r="E30" s="88"/>
      <c r="F30" s="88"/>
      <c r="G30" s="88"/>
      <c r="H30" s="88"/>
      <c r="I30" s="88"/>
      <c r="J30" s="88"/>
    </row>
    <row r="31" spans="1:10" x14ac:dyDescent="0.25">
      <c r="A31" s="14"/>
      <c r="B31" s="112" t="s">
        <v>50</v>
      </c>
      <c r="C31" s="113"/>
      <c r="D31" s="113"/>
      <c r="E31" s="113"/>
      <c r="F31" s="113"/>
      <c r="G31" s="113"/>
      <c r="H31" s="113"/>
      <c r="I31" s="113"/>
      <c r="J31" s="114"/>
    </row>
    <row r="32" spans="1:10" ht="16.5" x14ac:dyDescent="0.25">
      <c r="A32" s="14"/>
      <c r="B32" s="120" t="s">
        <v>5</v>
      </c>
      <c r="C32" s="121"/>
      <c r="D32" s="120" t="s">
        <v>51</v>
      </c>
      <c r="E32" s="121"/>
      <c r="F32" s="120" t="s">
        <v>52</v>
      </c>
      <c r="G32" s="121"/>
      <c r="H32" s="25" t="s">
        <v>53</v>
      </c>
      <c r="I32" s="120" t="s">
        <v>54</v>
      </c>
      <c r="J32" s="121"/>
    </row>
    <row r="33" spans="1:10" ht="66" customHeight="1" x14ac:dyDescent="0.25">
      <c r="A33" s="14"/>
      <c r="B33" s="115" t="s">
        <v>125</v>
      </c>
      <c r="C33" s="116"/>
      <c r="D33" s="117">
        <v>5</v>
      </c>
      <c r="E33" s="118"/>
      <c r="F33" s="117">
        <v>5</v>
      </c>
      <c r="G33" s="118"/>
      <c r="H33" s="27">
        <f>+D33*F33</f>
        <v>25</v>
      </c>
      <c r="I33" s="90" t="s">
        <v>128</v>
      </c>
      <c r="J33" s="119"/>
    </row>
    <row r="34" spans="1:10" ht="45.75" customHeight="1" x14ac:dyDescent="0.25">
      <c r="A34" s="14"/>
      <c r="B34" s="115" t="s">
        <v>126</v>
      </c>
      <c r="C34" s="116"/>
      <c r="D34" s="117">
        <v>3</v>
      </c>
      <c r="E34" s="118"/>
      <c r="F34" s="117">
        <v>3</v>
      </c>
      <c r="G34" s="118"/>
      <c r="H34" s="27">
        <f t="shared" ref="H34:H35" si="0">+D34*F34</f>
        <v>9</v>
      </c>
      <c r="I34" s="90" t="s">
        <v>129</v>
      </c>
      <c r="J34" s="90"/>
    </row>
    <row r="35" spans="1:10" ht="48.75" customHeight="1" x14ac:dyDescent="0.25">
      <c r="A35" s="14"/>
      <c r="B35" s="115" t="s">
        <v>127</v>
      </c>
      <c r="C35" s="116"/>
      <c r="D35" s="117">
        <v>1</v>
      </c>
      <c r="E35" s="118"/>
      <c r="F35" s="117">
        <v>1</v>
      </c>
      <c r="G35" s="118"/>
      <c r="H35" s="27">
        <f t="shared" si="0"/>
        <v>1</v>
      </c>
      <c r="I35" s="90" t="s">
        <v>130</v>
      </c>
      <c r="J35" s="90"/>
    </row>
    <row r="36" spans="1:10" ht="6" customHeight="1" x14ac:dyDescent="0.25">
      <c r="A36" s="14"/>
      <c r="B36" s="125" t="s">
        <v>55</v>
      </c>
      <c r="C36" s="126"/>
      <c r="D36" s="126"/>
      <c r="E36" s="126"/>
      <c r="F36" s="126"/>
      <c r="G36" s="126"/>
      <c r="H36" s="126"/>
      <c r="I36" s="126"/>
      <c r="J36" s="127"/>
    </row>
    <row r="37" spans="1:10" ht="72" customHeight="1" x14ac:dyDescent="0.25">
      <c r="A37" s="14"/>
      <c r="B37" s="122" t="s">
        <v>56</v>
      </c>
      <c r="C37" s="123"/>
      <c r="D37" s="128" t="s">
        <v>131</v>
      </c>
      <c r="E37" s="128"/>
      <c r="F37" s="128"/>
      <c r="G37" s="128"/>
      <c r="H37" s="128"/>
      <c r="I37" s="128"/>
      <c r="J37" s="128"/>
    </row>
    <row r="38" spans="1:10" ht="46.5" customHeight="1" x14ac:dyDescent="0.25">
      <c r="A38" s="14"/>
      <c r="B38" s="122" t="s">
        <v>57</v>
      </c>
      <c r="C38" s="123"/>
      <c r="D38" s="128" t="s">
        <v>132</v>
      </c>
      <c r="E38" s="128"/>
      <c r="F38" s="128"/>
      <c r="G38" s="128"/>
      <c r="H38" s="128"/>
      <c r="I38" s="128"/>
      <c r="J38" s="128"/>
    </row>
    <row r="39" spans="1:10" ht="40.5" customHeight="1" x14ac:dyDescent="0.25">
      <c r="A39" s="14"/>
      <c r="B39" s="122" t="s">
        <v>58</v>
      </c>
      <c r="C39" s="123"/>
      <c r="D39" s="129"/>
      <c r="E39" s="129"/>
      <c r="F39" s="130" t="s">
        <v>134</v>
      </c>
      <c r="G39" s="130"/>
      <c r="H39" s="130"/>
      <c r="I39" s="130"/>
      <c r="J39" s="130"/>
    </row>
    <row r="40" spans="1:10" ht="28.5" customHeight="1" x14ac:dyDescent="0.25">
      <c r="A40" s="14"/>
      <c r="B40" s="122" t="s">
        <v>59</v>
      </c>
      <c r="C40" s="123"/>
      <c r="D40" s="124"/>
      <c r="E40" s="124"/>
      <c r="F40" s="124"/>
      <c r="G40" s="124"/>
      <c r="H40" s="124"/>
      <c r="I40" s="124"/>
      <c r="J40" s="124"/>
    </row>
    <row r="41" spans="1:10" ht="7.5" customHeight="1" x14ac:dyDescent="0.25">
      <c r="A41" s="14"/>
      <c r="B41" s="28"/>
      <c r="C41" s="29"/>
      <c r="D41" s="29"/>
      <c r="E41" s="29"/>
      <c r="F41" s="29"/>
      <c r="G41" s="29"/>
      <c r="H41" s="29"/>
      <c r="I41" s="29"/>
      <c r="J41" s="30"/>
    </row>
    <row r="42" spans="1:10" x14ac:dyDescent="0.25"/>
    <row r="43" spans="1:10" ht="16.5" x14ac:dyDescent="0.25">
      <c r="B43" s="21"/>
      <c r="C43" s="21"/>
      <c r="D43" s="21"/>
      <c r="E43" s="21"/>
      <c r="F43" s="21"/>
      <c r="G43" s="21"/>
      <c r="H43" s="21"/>
      <c r="I43" s="21"/>
    </row>
    <row r="44" spans="1:10" ht="16.5" x14ac:dyDescent="0.25">
      <c r="B44" s="31"/>
      <c r="C44" s="31"/>
      <c r="D44" s="31"/>
      <c r="E44" s="31"/>
      <c r="F44" s="31"/>
      <c r="G44" s="31"/>
      <c r="H44" s="31"/>
      <c r="I44" s="31"/>
    </row>
    <row r="45" spans="1:10" ht="16.5" x14ac:dyDescent="0.25">
      <c r="B45" s="21"/>
      <c r="C45" s="21"/>
      <c r="D45" s="21"/>
      <c r="E45" s="21"/>
      <c r="F45" s="21"/>
      <c r="G45" s="21"/>
      <c r="H45" s="21"/>
      <c r="I45" s="21"/>
    </row>
    <row r="46" spans="1:10" ht="16.5" x14ac:dyDescent="0.25">
      <c r="B46" s="21"/>
      <c r="C46" s="21"/>
      <c r="D46" s="21"/>
      <c r="E46" s="21"/>
      <c r="F46" s="21"/>
      <c r="G46" s="21"/>
      <c r="H46" s="21"/>
      <c r="I46" s="21"/>
    </row>
    <row r="47" spans="1:10" ht="16.5" x14ac:dyDescent="0.25">
      <c r="B47" s="21"/>
      <c r="C47" s="21"/>
      <c r="D47" s="21"/>
      <c r="E47" s="21"/>
      <c r="F47" s="21"/>
      <c r="G47" s="21"/>
      <c r="H47" s="21"/>
      <c r="I47" s="21"/>
    </row>
    <row r="48" spans="1:10" ht="16.5" x14ac:dyDescent="0.25">
      <c r="B48" s="31"/>
      <c r="C48" s="31"/>
      <c r="D48" s="31"/>
      <c r="E48" s="31"/>
      <c r="F48" s="31"/>
      <c r="G48" s="31"/>
      <c r="H48" s="31"/>
      <c r="I48" s="31"/>
    </row>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sheetData>
  <mergeCells count="64">
    <mergeCell ref="B40:C40"/>
    <mergeCell ref="D40:J40"/>
    <mergeCell ref="B36:J36"/>
    <mergeCell ref="B37:C37"/>
    <mergeCell ref="D37:J37"/>
    <mergeCell ref="B38:C38"/>
    <mergeCell ref="D38:J38"/>
    <mergeCell ref="B39:C39"/>
    <mergeCell ref="D39:E39"/>
    <mergeCell ref="F39:J39"/>
    <mergeCell ref="B33:C33"/>
    <mergeCell ref="D33:E33"/>
    <mergeCell ref="F33:G33"/>
    <mergeCell ref="I33:J33"/>
    <mergeCell ref="B32:C32"/>
    <mergeCell ref="D32:E32"/>
    <mergeCell ref="F32:G32"/>
    <mergeCell ref="I32:J32"/>
    <mergeCell ref="B35:C35"/>
    <mergeCell ref="D35:E35"/>
    <mergeCell ref="F35:G35"/>
    <mergeCell ref="I35:J35"/>
    <mergeCell ref="B34:C34"/>
    <mergeCell ref="D34:E34"/>
    <mergeCell ref="F34:G34"/>
    <mergeCell ref="I34:J34"/>
    <mergeCell ref="C20:F20"/>
    <mergeCell ref="G20:J20"/>
    <mergeCell ref="B28:J28"/>
    <mergeCell ref="B29:J30"/>
    <mergeCell ref="B31:J31"/>
    <mergeCell ref="C27:F27"/>
    <mergeCell ref="G27:J27"/>
    <mergeCell ref="C24:F24"/>
    <mergeCell ref="G24:J24"/>
    <mergeCell ref="C23:F23"/>
    <mergeCell ref="G23:J23"/>
    <mergeCell ref="C22:F22"/>
    <mergeCell ref="G22:J22"/>
    <mergeCell ref="C21:F21"/>
    <mergeCell ref="G21:J21"/>
    <mergeCell ref="C26:F26"/>
    <mergeCell ref="G19:J19"/>
    <mergeCell ref="A1:D3"/>
    <mergeCell ref="E1:J3"/>
    <mergeCell ref="A4:J4"/>
    <mergeCell ref="B6:C6"/>
    <mergeCell ref="E6:F6"/>
    <mergeCell ref="G26:J26"/>
    <mergeCell ref="C25:F25"/>
    <mergeCell ref="G25:J25"/>
    <mergeCell ref="B7:C7"/>
    <mergeCell ref="E7:F7"/>
    <mergeCell ref="B8:C8"/>
    <mergeCell ref="E8:F8"/>
    <mergeCell ref="B10:J10"/>
    <mergeCell ref="B11:J12"/>
    <mergeCell ref="B14:J14"/>
    <mergeCell ref="B15:C15"/>
    <mergeCell ref="E15:F15"/>
    <mergeCell ref="B16:C16"/>
    <mergeCell ref="E16:F16"/>
    <mergeCell ref="B18:J18"/>
    <mergeCell ref="C19:F19"/>
  </mergeCells>
  <phoneticPr fontId="24" type="noConversion"/>
  <conditionalFormatting sqref="H33:H35">
    <cfRule type="cellIs" dxfId="4" priority="1" operator="between">
      <formula>21</formula>
      <formula>25</formula>
    </cfRule>
    <cfRule type="cellIs" dxfId="3" priority="2" operator="between">
      <formula>16</formula>
      <formula>20</formula>
    </cfRule>
    <cfRule type="cellIs" dxfId="2" priority="3" operator="between">
      <formula>11</formula>
      <formula>15</formula>
    </cfRule>
    <cfRule type="cellIs" dxfId="1" priority="4" operator="between">
      <formula>6</formula>
      <formula>10</formula>
    </cfRule>
    <cfRule type="cellIs" dxfId="0" priority="5" operator="between">
      <formula>1</formula>
      <formula>5</formula>
    </cfRule>
  </conditionalFormatting>
  <dataValidations count="1">
    <dataValidation type="list" allowBlank="1" showInputMessage="1" showErrorMessage="1" sqref="D39:E39" xr:uid="{DD8E0188-FC24-46E2-BE3A-F8C24318AB55}">
      <formula1>"Si,No"</formula1>
    </dataValidation>
  </dataValidations>
  <pageMargins left="0.75" right="0.75" top="1" bottom="1" header="0" footer="0"/>
  <pageSetup scale="4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F030D-65CC-4025-8DED-89F5360EEFD3}">
  <dimension ref="A1:K42"/>
  <sheetViews>
    <sheetView showGridLines="0" tabSelected="1" view="pageBreakPreview" zoomScaleNormal="100" zoomScaleSheetLayoutView="100" workbookViewId="0">
      <selection activeCell="I17" sqref="I17"/>
    </sheetView>
  </sheetViews>
  <sheetFormatPr baseColWidth="10" defaultRowHeight="15" x14ac:dyDescent="0.25"/>
  <cols>
    <col min="1" max="1" width="2.5703125" customWidth="1"/>
    <col min="3" max="3" width="74" customWidth="1"/>
    <col min="4" max="4" width="13.42578125" customWidth="1"/>
    <col min="5" max="5" width="48.42578125" customWidth="1"/>
    <col min="6" max="6" width="49.42578125" customWidth="1"/>
    <col min="7" max="7" width="25.5703125" customWidth="1"/>
    <col min="8" max="8" width="57.85546875" customWidth="1"/>
    <col min="9" max="9" width="35.5703125" customWidth="1"/>
  </cols>
  <sheetData>
    <row r="1" spans="1:11" x14ac:dyDescent="0.25">
      <c r="A1" s="132"/>
      <c r="B1" s="133"/>
      <c r="C1" s="133"/>
      <c r="D1" s="134"/>
      <c r="E1" s="141" t="s">
        <v>120</v>
      </c>
      <c r="F1" s="142"/>
      <c r="G1" s="142"/>
      <c r="H1" s="142"/>
      <c r="I1" s="142"/>
      <c r="J1" s="142"/>
      <c r="K1" s="142"/>
    </row>
    <row r="2" spans="1:11" x14ac:dyDescent="0.25">
      <c r="A2" s="135"/>
      <c r="B2" s="136"/>
      <c r="C2" s="136"/>
      <c r="D2" s="137"/>
      <c r="E2" s="141"/>
      <c r="F2" s="142"/>
      <c r="G2" s="142"/>
      <c r="H2" s="142"/>
      <c r="I2" s="142"/>
      <c r="J2" s="142"/>
      <c r="K2" s="142"/>
    </row>
    <row r="3" spans="1:11" x14ac:dyDescent="0.25">
      <c r="A3" s="135"/>
      <c r="B3" s="136"/>
      <c r="C3" s="136"/>
      <c r="D3" s="137"/>
      <c r="E3" s="141"/>
      <c r="F3" s="142"/>
      <c r="G3" s="142"/>
      <c r="H3" s="142"/>
      <c r="I3" s="142"/>
      <c r="J3" s="142"/>
      <c r="K3" s="142"/>
    </row>
    <row r="4" spans="1:11" x14ac:dyDescent="0.25">
      <c r="A4" s="135"/>
      <c r="B4" s="136"/>
      <c r="C4" s="136"/>
      <c r="D4" s="137"/>
      <c r="E4" s="141"/>
      <c r="F4" s="142"/>
      <c r="G4" s="142"/>
      <c r="H4" s="142"/>
      <c r="I4" s="142"/>
      <c r="J4" s="142"/>
      <c r="K4" s="142"/>
    </row>
    <row r="5" spans="1:11" ht="15.75" thickBot="1" x14ac:dyDescent="0.3">
      <c r="A5" s="138"/>
      <c r="B5" s="139"/>
      <c r="C5" s="139"/>
      <c r="D5" s="140"/>
      <c r="E5" s="141"/>
      <c r="F5" s="142"/>
      <c r="G5" s="142"/>
      <c r="H5" s="142"/>
      <c r="I5" s="142"/>
      <c r="J5" s="142"/>
      <c r="K5" s="142"/>
    </row>
    <row r="6" spans="1:11" ht="15.75" thickBot="1" x14ac:dyDescent="0.3"/>
    <row r="7" spans="1:11" ht="20.25" thickBot="1" x14ac:dyDescent="0.3">
      <c r="B7" s="110" t="s">
        <v>143</v>
      </c>
      <c r="C7" s="110"/>
      <c r="D7" s="110"/>
      <c r="E7" s="110"/>
      <c r="F7" s="110"/>
      <c r="G7" s="110"/>
      <c r="H7" s="110"/>
      <c r="I7" s="110"/>
      <c r="J7" s="110"/>
      <c r="K7" s="110"/>
    </row>
    <row r="8" spans="1:11" ht="12" customHeight="1" x14ac:dyDescent="0.3">
      <c r="A8" s="143"/>
      <c r="B8" s="143"/>
      <c r="C8" s="143"/>
      <c r="D8" s="143"/>
      <c r="E8" s="143"/>
      <c r="F8" s="143"/>
      <c r="G8" s="143"/>
      <c r="H8" s="143"/>
      <c r="I8" s="143"/>
      <c r="J8" s="143"/>
      <c r="K8" s="143"/>
    </row>
    <row r="9" spans="1:11" ht="78.75" customHeight="1" x14ac:dyDescent="0.25">
      <c r="A9" s="131"/>
      <c r="B9" s="74" t="s">
        <v>60</v>
      </c>
      <c r="C9" s="74" t="s">
        <v>61</v>
      </c>
      <c r="D9" s="74" t="s">
        <v>62</v>
      </c>
      <c r="E9" s="74" t="s">
        <v>63</v>
      </c>
      <c r="F9" s="74" t="s">
        <v>64</v>
      </c>
      <c r="G9" s="74" t="s">
        <v>65</v>
      </c>
      <c r="H9" s="74" t="s">
        <v>66</v>
      </c>
      <c r="I9" s="74" t="s">
        <v>67</v>
      </c>
      <c r="J9" s="74" t="s">
        <v>68</v>
      </c>
      <c r="K9" s="74" t="s">
        <v>69</v>
      </c>
    </row>
    <row r="10" spans="1:11" ht="409.5" customHeight="1" x14ac:dyDescent="0.25">
      <c r="A10" s="131"/>
      <c r="B10" s="77" t="s">
        <v>144</v>
      </c>
      <c r="C10" s="78" t="s">
        <v>200</v>
      </c>
      <c r="D10" s="77" t="s">
        <v>138</v>
      </c>
      <c r="E10" s="78" t="s">
        <v>145</v>
      </c>
      <c r="F10" s="79" t="s">
        <v>188</v>
      </c>
      <c r="G10" s="79" t="s">
        <v>146</v>
      </c>
      <c r="H10" s="75" t="s">
        <v>189</v>
      </c>
      <c r="I10" s="79" t="s">
        <v>147</v>
      </c>
      <c r="J10" s="81" t="s">
        <v>108</v>
      </c>
      <c r="K10" s="78" t="s">
        <v>133</v>
      </c>
    </row>
    <row r="11" spans="1:11" ht="409.5" customHeight="1" x14ac:dyDescent="0.25">
      <c r="A11" s="131"/>
      <c r="B11" s="77" t="s">
        <v>148</v>
      </c>
      <c r="C11" s="78" t="s">
        <v>201</v>
      </c>
      <c r="D11" s="77" t="s">
        <v>149</v>
      </c>
      <c r="E11" s="78" t="s">
        <v>150</v>
      </c>
      <c r="F11" s="79" t="s">
        <v>151</v>
      </c>
      <c r="G11" s="79" t="s">
        <v>146</v>
      </c>
      <c r="H11" s="75" t="s">
        <v>190</v>
      </c>
      <c r="I11" s="79" t="s">
        <v>152</v>
      </c>
      <c r="J11" s="81" t="s">
        <v>108</v>
      </c>
      <c r="K11" s="78" t="s">
        <v>133</v>
      </c>
    </row>
    <row r="12" spans="1:11" ht="409.5" customHeight="1" x14ac:dyDescent="0.25">
      <c r="A12" s="131"/>
      <c r="B12" s="77" t="s">
        <v>153</v>
      </c>
      <c r="C12" s="78" t="s">
        <v>202</v>
      </c>
      <c r="D12" s="77" t="s">
        <v>154</v>
      </c>
      <c r="E12" s="78" t="s">
        <v>155</v>
      </c>
      <c r="F12" s="79" t="s">
        <v>158</v>
      </c>
      <c r="G12" s="79" t="s">
        <v>156</v>
      </c>
      <c r="H12" s="75" t="s">
        <v>191</v>
      </c>
      <c r="I12" s="79" t="s">
        <v>157</v>
      </c>
      <c r="J12" s="81" t="s">
        <v>108</v>
      </c>
      <c r="K12" s="78" t="s">
        <v>133</v>
      </c>
    </row>
    <row r="13" spans="1:11" ht="409.5" customHeight="1" x14ac:dyDescent="0.25">
      <c r="A13" s="131"/>
      <c r="B13" s="77" t="s">
        <v>159</v>
      </c>
      <c r="C13" s="78" t="s">
        <v>203</v>
      </c>
      <c r="D13" s="77" t="s">
        <v>160</v>
      </c>
      <c r="E13" s="78" t="s">
        <v>161</v>
      </c>
      <c r="F13" s="79" t="s">
        <v>192</v>
      </c>
      <c r="G13" s="79" t="s">
        <v>162</v>
      </c>
      <c r="H13" s="75" t="s">
        <v>193</v>
      </c>
      <c r="I13" s="79" t="s">
        <v>163</v>
      </c>
      <c r="J13" s="81" t="s">
        <v>108</v>
      </c>
      <c r="K13" s="78" t="s">
        <v>133</v>
      </c>
    </row>
    <row r="14" spans="1:11" ht="409.5" customHeight="1" x14ac:dyDescent="0.25">
      <c r="A14" s="131"/>
      <c r="B14" s="77" t="s">
        <v>164</v>
      </c>
      <c r="C14" s="80" t="s">
        <v>165</v>
      </c>
      <c r="D14" s="77" t="s">
        <v>170</v>
      </c>
      <c r="E14" s="78" t="s">
        <v>166</v>
      </c>
      <c r="F14" s="79" t="s">
        <v>167</v>
      </c>
      <c r="G14" s="79" t="s">
        <v>168</v>
      </c>
      <c r="H14" s="75" t="s">
        <v>194</v>
      </c>
      <c r="I14" s="79" t="s">
        <v>169</v>
      </c>
      <c r="J14" s="81" t="s">
        <v>108</v>
      </c>
      <c r="K14" s="78" t="s">
        <v>133</v>
      </c>
    </row>
    <row r="15" spans="1:11" ht="409.5" customHeight="1" x14ac:dyDescent="0.25">
      <c r="A15" s="131"/>
      <c r="B15" s="77" t="s">
        <v>171</v>
      </c>
      <c r="C15" s="78" t="s">
        <v>172</v>
      </c>
      <c r="D15" s="77" t="s">
        <v>173</v>
      </c>
      <c r="E15" s="78" t="s">
        <v>174</v>
      </c>
      <c r="F15" s="79" t="s">
        <v>195</v>
      </c>
      <c r="G15" s="79" t="s">
        <v>175</v>
      </c>
      <c r="H15" s="75" t="s">
        <v>213</v>
      </c>
      <c r="I15" s="79" t="s">
        <v>176</v>
      </c>
      <c r="J15" s="81" t="s">
        <v>108</v>
      </c>
      <c r="K15" s="78" t="s">
        <v>133</v>
      </c>
    </row>
    <row r="16" spans="1:11" ht="409.5" customHeight="1" x14ac:dyDescent="0.25">
      <c r="A16" s="131"/>
      <c r="B16" s="77" t="s">
        <v>182</v>
      </c>
      <c r="C16" s="78" t="s">
        <v>183</v>
      </c>
      <c r="D16" s="77" t="s">
        <v>177</v>
      </c>
      <c r="E16" s="78" t="s">
        <v>185</v>
      </c>
      <c r="F16" s="79" t="s">
        <v>186</v>
      </c>
      <c r="G16" s="79" t="s">
        <v>175</v>
      </c>
      <c r="H16" s="75" t="s">
        <v>196</v>
      </c>
      <c r="I16" s="79" t="s">
        <v>187</v>
      </c>
      <c r="J16" s="81" t="s">
        <v>108</v>
      </c>
      <c r="K16" s="78" t="s">
        <v>133</v>
      </c>
    </row>
    <row r="17" spans="1:11" ht="409.5" customHeight="1" x14ac:dyDescent="0.25">
      <c r="A17" s="131"/>
      <c r="B17" s="77" t="s">
        <v>141</v>
      </c>
      <c r="C17" s="80" t="s">
        <v>178</v>
      </c>
      <c r="D17" s="77" t="s">
        <v>184</v>
      </c>
      <c r="E17" s="78" t="s">
        <v>179</v>
      </c>
      <c r="F17" s="79" t="s">
        <v>197</v>
      </c>
      <c r="G17" s="79" t="s">
        <v>180</v>
      </c>
      <c r="H17" s="75" t="s">
        <v>198</v>
      </c>
      <c r="I17" s="79" t="s">
        <v>181</v>
      </c>
      <c r="J17" s="81"/>
      <c r="K17" s="78" t="s">
        <v>133</v>
      </c>
    </row>
    <row r="18" spans="1:11" ht="409.5" customHeight="1" x14ac:dyDescent="0.25">
      <c r="A18" s="131"/>
    </row>
    <row r="19" spans="1:11" ht="409.5" customHeight="1" x14ac:dyDescent="0.25">
      <c r="A19" s="131"/>
    </row>
    <row r="20" spans="1:11" ht="409.5" customHeight="1" x14ac:dyDescent="0.25">
      <c r="A20" s="131"/>
    </row>
    <row r="21" spans="1:11" ht="409.5" customHeight="1" x14ac:dyDescent="0.25">
      <c r="A21" s="131"/>
    </row>
    <row r="22" spans="1:11" ht="409.5" customHeight="1" x14ac:dyDescent="0.25">
      <c r="A22" s="131"/>
    </row>
    <row r="23" spans="1:11" ht="409.5" customHeight="1" x14ac:dyDescent="0.25">
      <c r="A23" s="131"/>
    </row>
    <row r="24" spans="1:11" ht="409.5" customHeight="1" x14ac:dyDescent="0.25">
      <c r="A24" s="131"/>
    </row>
    <row r="25" spans="1:11" ht="409.5" customHeight="1" x14ac:dyDescent="0.25">
      <c r="A25" s="131"/>
    </row>
    <row r="26" spans="1:11" ht="409.5" customHeight="1" x14ac:dyDescent="0.25">
      <c r="A26" s="131"/>
    </row>
    <row r="27" spans="1:11" ht="409.5" customHeight="1" x14ac:dyDescent="0.25">
      <c r="A27" s="131"/>
    </row>
    <row r="28" spans="1:11" ht="409.5" customHeight="1" x14ac:dyDescent="0.25">
      <c r="A28" s="131"/>
    </row>
    <row r="29" spans="1:11" ht="409.5" customHeight="1" x14ac:dyDescent="0.25">
      <c r="A29" s="131"/>
    </row>
    <row r="30" spans="1:11" ht="409.5" customHeight="1" x14ac:dyDescent="0.25">
      <c r="A30" s="131"/>
    </row>
    <row r="31" spans="1:11" ht="409.5" customHeight="1" x14ac:dyDescent="0.25">
      <c r="A31" s="131"/>
    </row>
    <row r="32" spans="1:11" ht="409.5" customHeight="1" x14ac:dyDescent="0.25">
      <c r="A32" s="131"/>
    </row>
    <row r="33" spans="1:1" ht="409.5" customHeight="1" x14ac:dyDescent="0.25">
      <c r="A33" s="131"/>
    </row>
    <row r="34" spans="1:1" ht="409.5" customHeight="1" x14ac:dyDescent="0.25">
      <c r="A34" s="131"/>
    </row>
    <row r="35" spans="1:1" ht="409.5" customHeight="1" x14ac:dyDescent="0.25">
      <c r="A35" s="131"/>
    </row>
    <row r="36" spans="1:1" ht="409.5" customHeight="1" x14ac:dyDescent="0.25">
      <c r="A36" s="131"/>
    </row>
    <row r="37" spans="1:1" ht="409.5" customHeight="1" x14ac:dyDescent="0.25">
      <c r="A37" s="131"/>
    </row>
    <row r="38" spans="1:1" ht="409.5" customHeight="1" x14ac:dyDescent="0.25">
      <c r="A38" s="131"/>
    </row>
    <row r="39" spans="1:1" ht="409.5" customHeight="1" x14ac:dyDescent="0.25">
      <c r="A39" s="131"/>
    </row>
    <row r="40" spans="1:1" ht="409.5" customHeight="1" x14ac:dyDescent="0.25">
      <c r="A40" s="131"/>
    </row>
    <row r="41" spans="1:1" ht="409.5" customHeight="1" x14ac:dyDescent="0.25">
      <c r="A41" s="131"/>
    </row>
    <row r="42" spans="1:1" ht="409.5" customHeight="1" x14ac:dyDescent="0.25">
      <c r="A42" s="131"/>
    </row>
  </sheetData>
  <mergeCells count="5">
    <mergeCell ref="A9:A42"/>
    <mergeCell ref="A1:D5"/>
    <mergeCell ref="E1:K5"/>
    <mergeCell ref="A8:K8"/>
    <mergeCell ref="B7:K7"/>
  </mergeCells>
  <phoneticPr fontId="24" type="noConversion"/>
  <dataValidations count="1">
    <dataValidation type="list" allowBlank="1" showInputMessage="1" showErrorMessage="1" sqref="J10:J17" xr:uid="{DF51A4B4-74EB-43EA-8E2D-763A79627260}">
      <formula1>Resultado</formula1>
    </dataValidation>
  </dataValidations>
  <pageMargins left="0.7" right="0.7" top="0.75" bottom="0.75" header="0.3" footer="0.3"/>
  <pageSetup scale="35" orientation="portrait" r:id="rId1"/>
  <rowBreaks count="1" manualBreakCount="1">
    <brk id="28" max="10"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293E0-6CFC-4E24-9C46-CD0588A15814}">
  <sheetPr>
    <pageSetUpPr fitToPage="1"/>
  </sheetPr>
  <dimension ref="A1:L16"/>
  <sheetViews>
    <sheetView showGridLines="0" zoomScale="110" workbookViewId="0">
      <selection activeCell="C12" sqref="C12:L12"/>
    </sheetView>
  </sheetViews>
  <sheetFormatPr baseColWidth="10" defaultColWidth="11.42578125" defaultRowHeight="16.5" x14ac:dyDescent="0.35"/>
  <cols>
    <col min="1" max="1" width="1.85546875" style="32" customWidth="1"/>
    <col min="2" max="2" width="15.42578125" style="32" customWidth="1"/>
    <col min="3" max="10" width="7.7109375" style="32" customWidth="1"/>
    <col min="11" max="11" width="6" style="32" customWidth="1"/>
    <col min="12" max="12" width="5.42578125" style="32" customWidth="1"/>
    <col min="13" max="16384" width="11.42578125" style="32"/>
  </cols>
  <sheetData>
    <row r="1" spans="1:12" ht="17.25" customHeight="1" x14ac:dyDescent="0.35">
      <c r="A1" s="145"/>
      <c r="B1" s="145"/>
      <c r="C1" s="145"/>
      <c r="D1" s="145"/>
      <c r="E1" s="148" t="s">
        <v>70</v>
      </c>
      <c r="F1" s="148"/>
      <c r="G1" s="148"/>
      <c r="H1" s="148"/>
      <c r="I1" s="148"/>
      <c r="J1" s="148"/>
      <c r="K1" s="148"/>
      <c r="L1" s="148"/>
    </row>
    <row r="2" spans="1:12" ht="17.25" customHeight="1" x14ac:dyDescent="0.35">
      <c r="A2" s="146"/>
      <c r="B2" s="146"/>
      <c r="C2" s="146"/>
      <c r="D2" s="146"/>
      <c r="E2" s="149"/>
      <c r="F2" s="149"/>
      <c r="G2" s="149"/>
      <c r="H2" s="149"/>
      <c r="I2" s="149"/>
      <c r="J2" s="149"/>
      <c r="K2" s="149"/>
      <c r="L2" s="149"/>
    </row>
    <row r="3" spans="1:12" ht="17.25" customHeight="1" thickBot="1" x14ac:dyDescent="0.4">
      <c r="A3" s="147"/>
      <c r="B3" s="147"/>
      <c r="C3" s="147"/>
      <c r="D3" s="147"/>
      <c r="E3" s="150"/>
      <c r="F3" s="150"/>
      <c r="G3" s="150"/>
      <c r="H3" s="150"/>
      <c r="I3" s="150"/>
      <c r="J3" s="150"/>
      <c r="K3" s="150"/>
      <c r="L3" s="150"/>
    </row>
    <row r="4" spans="1:12" ht="19.5" customHeight="1" thickBot="1" x14ac:dyDescent="0.4">
      <c r="A4" s="151" t="str">
        <f>+EstrategiaPruebas!A4</f>
        <v>Bugs iTop R-001007</v>
      </c>
      <c r="B4" s="152"/>
      <c r="C4" s="152"/>
      <c r="D4" s="152"/>
      <c r="E4" s="152"/>
      <c r="F4" s="152"/>
      <c r="G4" s="152"/>
      <c r="H4" s="152"/>
      <c r="I4" s="152"/>
      <c r="J4" s="152"/>
      <c r="K4" s="152"/>
      <c r="L4" s="153"/>
    </row>
    <row r="5" spans="1:12" ht="9" customHeight="1" x14ac:dyDescent="0.35">
      <c r="A5" s="154"/>
      <c r="B5" s="154"/>
      <c r="C5" s="154"/>
      <c r="D5" s="154"/>
      <c r="E5" s="154"/>
      <c r="F5" s="154"/>
      <c r="G5" s="154"/>
      <c r="H5" s="154"/>
      <c r="I5" s="154"/>
      <c r="J5" s="154"/>
      <c r="K5" s="154"/>
      <c r="L5" s="154"/>
    </row>
    <row r="6" spans="1:12" s="33" customFormat="1" ht="12.75" customHeight="1" x14ac:dyDescent="0.3">
      <c r="A6" s="155"/>
      <c r="B6" s="156" t="s">
        <v>71</v>
      </c>
      <c r="C6" s="156" t="s">
        <v>72</v>
      </c>
      <c r="D6" s="156"/>
      <c r="E6" s="156" t="s">
        <v>73</v>
      </c>
      <c r="F6" s="156"/>
      <c r="G6" s="156" t="s">
        <v>74</v>
      </c>
      <c r="H6" s="156"/>
      <c r="I6" s="156" t="s">
        <v>75</v>
      </c>
      <c r="J6" s="156"/>
      <c r="K6" s="156" t="s">
        <v>76</v>
      </c>
      <c r="L6" s="156"/>
    </row>
    <row r="7" spans="1:12" s="33" customFormat="1" ht="26.25" customHeight="1" x14ac:dyDescent="0.3">
      <c r="A7" s="155"/>
      <c r="B7" s="156"/>
      <c r="C7" s="156"/>
      <c r="D7" s="156"/>
      <c r="E7" s="156"/>
      <c r="F7" s="156"/>
      <c r="G7" s="156"/>
      <c r="H7" s="156"/>
      <c r="I7" s="156"/>
      <c r="J7" s="156"/>
      <c r="K7" s="156"/>
      <c r="L7" s="156"/>
    </row>
    <row r="8" spans="1:12" s="33" customFormat="1" ht="12" customHeight="1" x14ac:dyDescent="0.3">
      <c r="A8" s="155"/>
      <c r="B8" s="34">
        <f>+COUNTA(#REF!)</f>
        <v>1</v>
      </c>
      <c r="C8" s="34">
        <f>+E8+G8+I8</f>
        <v>7</v>
      </c>
      <c r="D8" s="35">
        <f>+IF(B8&gt;0,C8/B8,"")</f>
        <v>7</v>
      </c>
      <c r="E8" s="34">
        <f>COUNTIF(DiseñoEjecución!$J$10:$J$485,"Pasó")</f>
        <v>7</v>
      </c>
      <c r="F8" s="35">
        <f>+IF(B8&gt;0,E8/B8,"")</f>
        <v>7</v>
      </c>
      <c r="G8" s="34">
        <f>COUNTIF(DiseñoEjecución!$J$10:$J$485,"Falló")</f>
        <v>0</v>
      </c>
      <c r="H8" s="35">
        <f>+IF(B8&gt;0,G8/B8,"")</f>
        <v>0</v>
      </c>
      <c r="I8" s="34">
        <f>COUNTIF(DiseñoEjecución!$J$10:$J$485,"No aplica")</f>
        <v>0</v>
      </c>
      <c r="J8" s="35">
        <f>+IF(B8&gt;0,I8/B8,"")</f>
        <v>0</v>
      </c>
      <c r="K8" s="157">
        <v>0</v>
      </c>
      <c r="L8" s="157"/>
    </row>
    <row r="9" spans="1:12" ht="12.75" customHeight="1" x14ac:dyDescent="0.35">
      <c r="A9" s="155"/>
      <c r="B9" s="36">
        <f>SUM(B8:B8)</f>
        <v>1</v>
      </c>
      <c r="C9" s="36">
        <f>SUM(C8:C8)</f>
        <v>7</v>
      </c>
      <c r="D9" s="37">
        <f>IFERROR((C9/$B$9),0)</f>
        <v>7</v>
      </c>
      <c r="E9" s="36">
        <f>SUM(E8:E8)</f>
        <v>7</v>
      </c>
      <c r="F9" s="37">
        <f>IFERROR((E9/$B$9),0)</f>
        <v>7</v>
      </c>
      <c r="G9" s="36">
        <f>SUM(G8:G8)</f>
        <v>0</v>
      </c>
      <c r="H9" s="37">
        <f>IFERROR((G9/$B$9),0)</f>
        <v>0</v>
      </c>
      <c r="I9" s="36">
        <f>SUM(I8:I8)</f>
        <v>0</v>
      </c>
      <c r="J9" s="37">
        <f>IFERROR((I9/$B$9),0)</f>
        <v>0</v>
      </c>
      <c r="K9" s="158">
        <f>SUM(K8:L8)</f>
        <v>0</v>
      </c>
      <c r="L9" s="159"/>
    </row>
    <row r="10" spans="1:12" x14ac:dyDescent="0.35">
      <c r="A10" s="155"/>
      <c r="H10" s="38"/>
    </row>
    <row r="11" spans="1:12" ht="13.5" customHeight="1" x14ac:dyDescent="0.35">
      <c r="A11" s="155"/>
      <c r="B11" s="160" t="s">
        <v>77</v>
      </c>
      <c r="C11" s="160"/>
      <c r="D11" s="160"/>
      <c r="E11" s="160"/>
      <c r="F11" s="160"/>
      <c r="G11" s="160"/>
      <c r="H11" s="160"/>
      <c r="I11" s="160"/>
      <c r="J11" s="160"/>
      <c r="K11" s="160"/>
      <c r="L11" s="160"/>
    </row>
    <row r="12" spans="1:12" x14ac:dyDescent="0.35">
      <c r="A12" s="155"/>
      <c r="B12" s="39" t="s">
        <v>78</v>
      </c>
      <c r="C12" s="144"/>
      <c r="D12" s="144"/>
      <c r="E12" s="144"/>
      <c r="F12" s="144"/>
      <c r="G12" s="144"/>
      <c r="H12" s="144"/>
      <c r="I12" s="144"/>
      <c r="J12" s="144"/>
      <c r="K12" s="144"/>
      <c r="L12" s="144"/>
    </row>
    <row r="13" spans="1:12" x14ac:dyDescent="0.35">
      <c r="A13" s="155"/>
      <c r="B13" s="39" t="s">
        <v>79</v>
      </c>
      <c r="C13" s="144"/>
      <c r="D13" s="144"/>
      <c r="E13" s="144"/>
      <c r="F13" s="144"/>
      <c r="G13" s="144"/>
      <c r="H13" s="144"/>
      <c r="I13" s="144"/>
      <c r="J13" s="144"/>
      <c r="K13" s="144"/>
      <c r="L13" s="144"/>
    </row>
    <row r="14" spans="1:12" x14ac:dyDescent="0.35">
      <c r="A14" s="155"/>
      <c r="B14" s="39" t="s">
        <v>80</v>
      </c>
      <c r="C14" s="144"/>
      <c r="D14" s="144"/>
      <c r="E14" s="144"/>
      <c r="F14" s="144"/>
      <c r="G14" s="144"/>
      <c r="H14" s="144"/>
      <c r="I14" s="144"/>
      <c r="J14" s="144"/>
      <c r="K14" s="144"/>
      <c r="L14" s="144"/>
    </row>
    <row r="15" spans="1:12" x14ac:dyDescent="0.35">
      <c r="A15" s="155"/>
      <c r="B15" s="39" t="s">
        <v>81</v>
      </c>
      <c r="C15" s="144"/>
      <c r="D15" s="144"/>
      <c r="E15" s="144"/>
      <c r="F15" s="144"/>
      <c r="G15" s="144"/>
      <c r="H15" s="144"/>
      <c r="I15" s="144"/>
      <c r="J15" s="144"/>
      <c r="K15" s="144"/>
      <c r="L15" s="144"/>
    </row>
    <row r="16" spans="1:12" s="40" customFormat="1" x14ac:dyDescent="0.35">
      <c r="A16" s="155"/>
    </row>
  </sheetData>
  <sheetProtection insertRows="0" deleteRows="0"/>
  <mergeCells count="18">
    <mergeCell ref="K9:L9"/>
    <mergeCell ref="B11:L11"/>
    <mergeCell ref="C12:L12"/>
    <mergeCell ref="C13:L13"/>
    <mergeCell ref="A1:D3"/>
    <mergeCell ref="E1:L3"/>
    <mergeCell ref="A4:L4"/>
    <mergeCell ref="A5:L5"/>
    <mergeCell ref="A6:A16"/>
    <mergeCell ref="B6:B7"/>
    <mergeCell ref="C6:D7"/>
    <mergeCell ref="E6:F7"/>
    <mergeCell ref="G6:H7"/>
    <mergeCell ref="I6:J7"/>
    <mergeCell ref="C14:L14"/>
    <mergeCell ref="C15:L15"/>
    <mergeCell ref="K6:L7"/>
    <mergeCell ref="K8:L8"/>
  </mergeCells>
  <pageMargins left="0.75" right="0.75" top="1" bottom="1" header="0" footer="0"/>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9D3E-A4B4-48D9-8C44-F172ABE502BC}">
  <sheetPr>
    <pageSetUpPr fitToPage="1"/>
  </sheetPr>
  <dimension ref="A1:K68"/>
  <sheetViews>
    <sheetView showGridLines="0" showWhiteSpace="0" view="pageBreakPreview" topLeftCell="A33" zoomScaleNormal="100" zoomScaleSheetLayoutView="100" workbookViewId="0">
      <selection activeCell="I32" sqref="I32"/>
    </sheetView>
  </sheetViews>
  <sheetFormatPr baseColWidth="10" defaultColWidth="11.42578125" defaultRowHeight="16.5" x14ac:dyDescent="0.35"/>
  <cols>
    <col min="1" max="1" width="2.7109375" style="43" customWidth="1"/>
    <col min="2" max="3" width="13.5703125" style="43" customWidth="1"/>
    <col min="4" max="4" width="3.85546875" style="43" customWidth="1"/>
    <col min="5" max="5" width="54" style="43" customWidth="1"/>
    <col min="6" max="6" width="7.28515625" style="43" customWidth="1"/>
    <col min="7" max="7" width="9.7109375" style="43" customWidth="1"/>
    <col min="8" max="8" width="1.42578125" style="43" hidden="1" customWidth="1"/>
    <col min="9" max="9" width="60" style="43" customWidth="1"/>
    <col min="10" max="10" width="0.140625" style="43" customWidth="1"/>
    <col min="11" max="16384" width="11.42578125" style="43"/>
  </cols>
  <sheetData>
    <row r="1" spans="1:11" ht="23.25" customHeight="1" x14ac:dyDescent="0.35">
      <c r="A1" s="41"/>
      <c r="B1" s="42"/>
      <c r="C1" s="42"/>
      <c r="D1" s="162" t="s">
        <v>82</v>
      </c>
      <c r="E1" s="162"/>
      <c r="F1" s="162"/>
      <c r="G1" s="162"/>
      <c r="H1" s="162"/>
      <c r="I1" s="162"/>
    </row>
    <row r="2" spans="1:11" ht="23.25" customHeight="1" x14ac:dyDescent="0.35">
      <c r="A2" s="44"/>
      <c r="D2" s="163"/>
      <c r="E2" s="163"/>
      <c r="F2" s="163"/>
      <c r="G2" s="163"/>
      <c r="H2" s="163"/>
      <c r="I2" s="163"/>
    </row>
    <row r="3" spans="1:11" ht="23.25" customHeight="1" thickBot="1" x14ac:dyDescent="0.4">
      <c r="A3" s="45"/>
      <c r="B3" s="46"/>
      <c r="C3" s="46"/>
      <c r="D3" s="164"/>
      <c r="E3" s="164"/>
      <c r="F3" s="164"/>
      <c r="G3" s="164"/>
      <c r="H3" s="164"/>
      <c r="I3" s="164"/>
    </row>
    <row r="4" spans="1:11" ht="21.75" customHeight="1" thickBot="1" x14ac:dyDescent="0.4">
      <c r="A4" s="151" t="s">
        <v>142</v>
      </c>
      <c r="B4" s="152"/>
      <c r="C4" s="152"/>
      <c r="D4" s="152"/>
      <c r="E4" s="152"/>
      <c r="F4" s="152"/>
      <c r="G4" s="152"/>
      <c r="H4" s="152"/>
      <c r="I4" s="153"/>
    </row>
    <row r="5" spans="1:11" ht="19.5" x14ac:dyDescent="0.35">
      <c r="A5" s="165"/>
      <c r="B5" s="167" t="s">
        <v>83</v>
      </c>
      <c r="C5" s="167"/>
      <c r="D5" s="167"/>
      <c r="E5" s="167"/>
      <c r="F5" s="167"/>
      <c r="G5" s="167"/>
      <c r="H5" s="167"/>
      <c r="I5" s="167"/>
    </row>
    <row r="6" spans="1:11" x14ac:dyDescent="0.35">
      <c r="A6" s="166"/>
      <c r="B6" s="168" t="s">
        <v>33</v>
      </c>
      <c r="C6" s="168"/>
      <c r="D6" s="169" t="str">
        <f>+EstrategiaPruebas!E6</f>
        <v>Area People Qvision</v>
      </c>
      <c r="E6" s="169"/>
      <c r="F6" s="47"/>
      <c r="G6" s="170" t="s">
        <v>34</v>
      </c>
      <c r="H6" s="171"/>
      <c r="I6" s="48">
        <f>+EstrategiaPruebas!J6</f>
        <v>45533</v>
      </c>
    </row>
    <row r="7" spans="1:11" x14ac:dyDescent="0.35">
      <c r="A7" s="166"/>
      <c r="B7" s="168" t="s">
        <v>35</v>
      </c>
      <c r="C7" s="168"/>
      <c r="D7" s="169" t="str">
        <f>+EstrategiaPruebas!E7</f>
        <v>Bugs de iTop R-000893</v>
      </c>
      <c r="E7" s="169"/>
      <c r="F7" s="47"/>
      <c r="G7" s="170" t="s">
        <v>36</v>
      </c>
      <c r="H7" s="171"/>
      <c r="I7" s="48">
        <f>+EstrategiaPruebas!J7</f>
        <v>45533</v>
      </c>
    </row>
    <row r="8" spans="1:11" x14ac:dyDescent="0.35">
      <c r="A8" s="166"/>
      <c r="B8" s="168" t="s">
        <v>37</v>
      </c>
      <c r="C8" s="168"/>
      <c r="D8" s="169" t="str">
        <f>+EstrategiaPruebas!E8</f>
        <v>Modulo Evaluacion de desempeño</v>
      </c>
      <c r="E8" s="169"/>
      <c r="F8" s="47"/>
      <c r="G8" s="170" t="s">
        <v>38</v>
      </c>
      <c r="H8" s="171"/>
      <c r="I8" s="49">
        <f>+EstrategiaPruebas!J8</f>
        <v>1</v>
      </c>
    </row>
    <row r="9" spans="1:11" x14ac:dyDescent="0.35">
      <c r="A9" s="166"/>
      <c r="B9" s="168" t="s">
        <v>84</v>
      </c>
      <c r="C9" s="168"/>
      <c r="D9" s="172" t="s">
        <v>85</v>
      </c>
      <c r="E9" s="172"/>
      <c r="F9" s="47"/>
      <c r="G9" s="47"/>
      <c r="H9" s="50"/>
      <c r="I9" s="51"/>
    </row>
    <row r="10" spans="1:11" x14ac:dyDescent="0.35">
      <c r="A10" s="166"/>
      <c r="B10" s="52"/>
      <c r="C10" s="53"/>
      <c r="D10" s="54"/>
      <c r="E10" s="55"/>
      <c r="F10" s="55"/>
      <c r="G10" s="55"/>
      <c r="H10" s="55"/>
      <c r="I10" s="55"/>
      <c r="K10" s="54"/>
    </row>
    <row r="11" spans="1:11" ht="14.25" customHeight="1" x14ac:dyDescent="0.35">
      <c r="A11" s="166"/>
      <c r="B11" s="176" t="s">
        <v>40</v>
      </c>
      <c r="C11" s="176"/>
      <c r="D11" s="176"/>
      <c r="E11" s="176"/>
      <c r="F11" s="176"/>
      <c r="G11" s="176"/>
      <c r="H11" s="176"/>
      <c r="I11" s="176"/>
    </row>
    <row r="12" spans="1:11" ht="18" customHeight="1" x14ac:dyDescent="0.35">
      <c r="A12" s="166"/>
      <c r="B12" s="168" t="s">
        <v>41</v>
      </c>
      <c r="C12" s="168"/>
      <c r="D12" s="173" t="str">
        <f>+EstrategiaPruebas!E15</f>
        <v>Juan Pablo Julio Niño</v>
      </c>
      <c r="E12" s="173"/>
      <c r="F12" s="174" t="s">
        <v>42</v>
      </c>
      <c r="G12" s="175"/>
      <c r="H12" s="173" t="str">
        <f>+EstrategiaPruebas!J15</f>
        <v>Viviana Torres Restrepo</v>
      </c>
      <c r="I12" s="173"/>
    </row>
    <row r="13" spans="1:11" ht="15" customHeight="1" x14ac:dyDescent="0.35">
      <c r="A13" s="166"/>
      <c r="B13" s="168" t="s">
        <v>43</v>
      </c>
      <c r="C13" s="168"/>
      <c r="D13" s="173" t="str">
        <f>+EstrategiaPruebas!E16</f>
        <v>Rosa Maria Quilindo Ledezma</v>
      </c>
      <c r="E13" s="173"/>
      <c r="F13" s="174" t="s">
        <v>44</v>
      </c>
      <c r="G13" s="175"/>
      <c r="H13" s="173" t="str">
        <f>+EstrategiaPruebas!J16</f>
        <v>Luis Gregorio Toro</v>
      </c>
      <c r="I13" s="173"/>
    </row>
    <row r="14" spans="1:11" ht="15" customHeight="1" x14ac:dyDescent="0.35">
      <c r="A14" s="166"/>
      <c r="B14" s="57"/>
      <c r="C14" s="57"/>
      <c r="D14" s="58"/>
      <c r="E14" s="58"/>
      <c r="F14" s="58"/>
      <c r="G14" s="58"/>
      <c r="H14" s="59"/>
      <c r="I14" s="58"/>
    </row>
    <row r="15" spans="1:11" ht="15" customHeight="1" x14ac:dyDescent="0.35">
      <c r="A15" s="166"/>
      <c r="B15" s="177" t="s">
        <v>45</v>
      </c>
      <c r="C15" s="177"/>
      <c r="D15" s="177"/>
      <c r="E15" s="177"/>
      <c r="F15" s="177"/>
      <c r="G15" s="177"/>
      <c r="H15" s="177"/>
      <c r="I15" s="177"/>
    </row>
    <row r="16" spans="1:11" ht="15" customHeight="1" x14ac:dyDescent="0.35">
      <c r="A16" s="166"/>
      <c r="B16" s="60" t="s">
        <v>46</v>
      </c>
      <c r="C16" s="177" t="s">
        <v>47</v>
      </c>
      <c r="D16" s="177"/>
      <c r="E16" s="177"/>
      <c r="F16" s="177" t="s">
        <v>48</v>
      </c>
      <c r="G16" s="177"/>
      <c r="H16" s="177"/>
      <c r="I16" s="177"/>
    </row>
    <row r="17" spans="1:10" ht="62.25" customHeight="1" x14ac:dyDescent="0.35">
      <c r="A17" s="166"/>
      <c r="B17" s="26"/>
      <c r="C17" s="90"/>
      <c r="D17" s="91"/>
      <c r="E17" s="91"/>
      <c r="F17" s="91"/>
      <c r="G17" s="88"/>
      <c r="H17" s="89"/>
      <c r="I17" s="89"/>
      <c r="J17" s="89"/>
    </row>
    <row r="18" spans="1:10" ht="62.25" customHeight="1" x14ac:dyDescent="0.35">
      <c r="A18" s="166"/>
      <c r="B18" s="26"/>
      <c r="C18" s="90"/>
      <c r="D18" s="91"/>
      <c r="E18" s="91"/>
      <c r="F18" s="91"/>
      <c r="G18" s="88"/>
      <c r="H18" s="89"/>
      <c r="I18" s="89"/>
      <c r="J18" s="89"/>
    </row>
    <row r="19" spans="1:10" ht="62.25" customHeight="1" x14ac:dyDescent="0.35">
      <c r="A19" s="166"/>
      <c r="B19" s="26"/>
      <c r="C19" s="90"/>
      <c r="D19" s="91"/>
      <c r="E19" s="91"/>
      <c r="F19" s="91"/>
      <c r="G19" s="88"/>
      <c r="H19" s="89"/>
      <c r="I19" s="89"/>
      <c r="J19" s="89"/>
    </row>
    <row r="20" spans="1:10" ht="62.25" customHeight="1" x14ac:dyDescent="0.35">
      <c r="A20" s="166"/>
      <c r="B20" s="26"/>
      <c r="C20" s="90"/>
      <c r="D20" s="91"/>
      <c r="E20" s="91"/>
      <c r="F20" s="91"/>
      <c r="G20" s="88"/>
      <c r="H20" s="89"/>
      <c r="I20" s="89"/>
      <c r="J20" s="89"/>
    </row>
    <row r="21" spans="1:10" ht="62.25" customHeight="1" x14ac:dyDescent="0.35">
      <c r="A21" s="166"/>
      <c r="B21" s="26"/>
      <c r="C21" s="90"/>
      <c r="D21" s="91"/>
      <c r="E21" s="91"/>
      <c r="F21" s="91"/>
      <c r="G21" s="88"/>
      <c r="H21" s="89"/>
      <c r="I21" s="89"/>
      <c r="J21" s="89"/>
    </row>
    <row r="22" spans="1:10" ht="62.25" customHeight="1" x14ac:dyDescent="0.35">
      <c r="A22" s="166"/>
      <c r="B22" s="26"/>
      <c r="C22" s="90"/>
      <c r="D22" s="91"/>
      <c r="E22" s="91"/>
      <c r="F22" s="91"/>
      <c r="G22" s="88"/>
      <c r="H22" s="89"/>
      <c r="I22" s="89"/>
      <c r="J22" s="89"/>
    </row>
    <row r="23" spans="1:10" ht="62.25" customHeight="1" x14ac:dyDescent="0.35">
      <c r="A23" s="166"/>
      <c r="B23" s="26"/>
      <c r="C23" s="90"/>
      <c r="D23" s="91"/>
      <c r="E23" s="91"/>
      <c r="F23" s="91"/>
      <c r="G23" s="88"/>
      <c r="H23" s="89"/>
      <c r="I23" s="89"/>
      <c r="J23" s="89"/>
    </row>
    <row r="24" spans="1:10" ht="62.25" customHeight="1" x14ac:dyDescent="0.35">
      <c r="A24" s="166"/>
      <c r="B24" s="26"/>
      <c r="C24" s="90"/>
      <c r="D24" s="91"/>
      <c r="E24" s="91"/>
      <c r="F24" s="91"/>
      <c r="G24" s="88"/>
      <c r="H24" s="89"/>
      <c r="I24" s="89"/>
      <c r="J24" s="89"/>
    </row>
    <row r="25" spans="1:10" ht="15" customHeight="1" x14ac:dyDescent="0.35">
      <c r="A25" s="166"/>
      <c r="B25" s="178" t="s">
        <v>86</v>
      </c>
      <c r="C25" s="178"/>
      <c r="D25" s="178"/>
      <c r="E25" s="178"/>
      <c r="F25" s="178"/>
      <c r="G25" s="178"/>
      <c r="H25" s="178"/>
      <c r="I25" s="178"/>
    </row>
    <row r="26" spans="1:10" ht="42.75" customHeight="1" x14ac:dyDescent="0.35">
      <c r="A26" s="166"/>
      <c r="B26" s="179" t="str">
        <f>+EstrategiaPruebas!B29</f>
        <v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v>
      </c>
      <c r="C26" s="180"/>
      <c r="D26" s="180"/>
      <c r="E26" s="180"/>
      <c r="F26" s="180"/>
      <c r="G26" s="180"/>
      <c r="H26" s="180"/>
      <c r="I26" s="181"/>
    </row>
    <row r="27" spans="1:10" ht="42.75" customHeight="1" x14ac:dyDescent="0.35">
      <c r="A27" s="166"/>
      <c r="B27" s="182"/>
      <c r="C27" s="183"/>
      <c r="D27" s="183"/>
      <c r="E27" s="183"/>
      <c r="F27" s="183"/>
      <c r="G27" s="183"/>
      <c r="H27" s="183"/>
      <c r="I27" s="184"/>
    </row>
    <row r="28" spans="1:10" ht="5.25" customHeight="1" x14ac:dyDescent="0.35">
      <c r="A28" s="166"/>
    </row>
    <row r="29" spans="1:10" ht="11.25" customHeight="1" x14ac:dyDescent="0.35">
      <c r="A29" s="166"/>
      <c r="B29" s="195" t="s">
        <v>87</v>
      </c>
      <c r="C29" s="195"/>
      <c r="D29" s="195"/>
      <c r="E29" s="195"/>
      <c r="F29" s="195"/>
      <c r="G29" s="195"/>
      <c r="H29" s="195"/>
      <c r="I29" s="195"/>
    </row>
    <row r="30" spans="1:10" ht="6.75" customHeight="1" x14ac:dyDescent="0.35">
      <c r="A30" s="166"/>
    </row>
    <row r="31" spans="1:10" ht="24" customHeight="1" x14ac:dyDescent="0.35">
      <c r="A31" s="166"/>
      <c r="B31" s="61" t="s">
        <v>46</v>
      </c>
      <c r="C31" s="212" t="s">
        <v>88</v>
      </c>
      <c r="D31" s="212"/>
      <c r="E31" s="213"/>
      <c r="F31" s="76" t="s">
        <v>89</v>
      </c>
      <c r="G31" s="214" t="s">
        <v>73</v>
      </c>
      <c r="H31" s="215"/>
      <c r="I31" s="61" t="s">
        <v>90</v>
      </c>
    </row>
    <row r="32" spans="1:10" ht="56.25" customHeight="1" x14ac:dyDescent="0.35">
      <c r="A32" s="166"/>
      <c r="B32" s="26" t="s">
        <v>144</v>
      </c>
      <c r="C32" s="115" t="s">
        <v>200</v>
      </c>
      <c r="D32" s="161"/>
      <c r="E32" s="116"/>
      <c r="F32" s="82">
        <v>1</v>
      </c>
      <c r="G32" s="115">
        <v>1</v>
      </c>
      <c r="H32" s="116"/>
      <c r="I32" s="83"/>
      <c r="J32" s="83"/>
    </row>
    <row r="33" spans="1:10" ht="38.25" customHeight="1" x14ac:dyDescent="0.35">
      <c r="A33" s="166"/>
      <c r="B33" s="26" t="s">
        <v>148</v>
      </c>
      <c r="C33" s="115" t="s">
        <v>201</v>
      </c>
      <c r="D33" s="161"/>
      <c r="E33" s="116"/>
      <c r="F33" s="82">
        <v>1</v>
      </c>
      <c r="G33" s="115">
        <v>1</v>
      </c>
      <c r="H33" s="116"/>
      <c r="I33" s="83"/>
      <c r="J33" s="83"/>
    </row>
    <row r="34" spans="1:10" ht="38.25" customHeight="1" x14ac:dyDescent="0.35">
      <c r="A34" s="166"/>
      <c r="B34" s="26" t="s">
        <v>153</v>
      </c>
      <c r="C34" s="115" t="s">
        <v>202</v>
      </c>
      <c r="D34" s="161"/>
      <c r="E34" s="116"/>
      <c r="F34" s="82">
        <v>1</v>
      </c>
      <c r="G34" s="115">
        <v>1</v>
      </c>
      <c r="H34" s="116"/>
      <c r="I34" s="83"/>
      <c r="J34" s="83"/>
    </row>
    <row r="35" spans="1:10" ht="47.25" customHeight="1" x14ac:dyDescent="0.35">
      <c r="A35" s="166"/>
      <c r="B35" s="26" t="s">
        <v>199</v>
      </c>
      <c r="C35" s="115" t="s">
        <v>203</v>
      </c>
      <c r="D35" s="161"/>
      <c r="E35" s="116"/>
      <c r="F35" s="82">
        <v>1</v>
      </c>
      <c r="G35" s="115">
        <v>1</v>
      </c>
      <c r="H35" s="116"/>
      <c r="I35" s="83"/>
      <c r="J35" s="83"/>
    </row>
    <row r="36" spans="1:10" ht="38.25" customHeight="1" x14ac:dyDescent="0.35">
      <c r="A36" s="166"/>
      <c r="B36" s="26" t="s">
        <v>164</v>
      </c>
      <c r="C36" s="115" t="s">
        <v>204</v>
      </c>
      <c r="D36" s="161"/>
      <c r="E36" s="116"/>
      <c r="F36" s="82">
        <v>1</v>
      </c>
      <c r="G36" s="115">
        <v>1</v>
      </c>
      <c r="H36" s="116"/>
      <c r="I36" s="83"/>
      <c r="J36" s="83"/>
    </row>
    <row r="37" spans="1:10" ht="38.25" customHeight="1" x14ac:dyDescent="0.35">
      <c r="A37" s="166"/>
      <c r="B37" s="26" t="s">
        <v>171</v>
      </c>
      <c r="C37" s="115" t="s">
        <v>172</v>
      </c>
      <c r="D37" s="161"/>
      <c r="E37" s="116"/>
      <c r="F37" s="82">
        <v>1</v>
      </c>
      <c r="G37" s="115">
        <v>1</v>
      </c>
      <c r="H37" s="116"/>
      <c r="I37" s="83"/>
      <c r="J37" s="83"/>
    </row>
    <row r="38" spans="1:10" ht="38.25" customHeight="1" x14ac:dyDescent="0.35">
      <c r="A38" s="166"/>
      <c r="B38" s="26" t="s">
        <v>182</v>
      </c>
      <c r="C38" s="115" t="s">
        <v>183</v>
      </c>
      <c r="D38" s="161"/>
      <c r="E38" s="116"/>
      <c r="F38" s="82">
        <v>1</v>
      </c>
      <c r="G38" s="115">
        <v>1</v>
      </c>
      <c r="H38" s="116"/>
      <c r="I38" s="83"/>
      <c r="J38" s="83"/>
    </row>
    <row r="39" spans="1:10" ht="45" customHeight="1" x14ac:dyDescent="0.35">
      <c r="A39" s="166"/>
      <c r="B39" s="26" t="s">
        <v>141</v>
      </c>
      <c r="C39" s="115" t="s">
        <v>178</v>
      </c>
      <c r="D39" s="161"/>
      <c r="E39" s="116"/>
      <c r="F39" s="82">
        <v>1</v>
      </c>
      <c r="G39" s="115">
        <v>1</v>
      </c>
      <c r="H39" s="116"/>
      <c r="I39" s="83"/>
      <c r="J39" s="83"/>
    </row>
    <row r="40" spans="1:10" ht="18.75" customHeight="1" x14ac:dyDescent="0.35">
      <c r="A40" s="166"/>
      <c r="B40" s="177" t="s">
        <v>91</v>
      </c>
      <c r="C40" s="177"/>
      <c r="D40" s="194"/>
      <c r="E40" s="194"/>
      <c r="F40" s="194"/>
      <c r="G40" s="194"/>
      <c r="H40" s="194"/>
      <c r="I40" s="194"/>
    </row>
    <row r="41" spans="1:10" ht="18.75" customHeight="1" x14ac:dyDescent="0.35">
      <c r="A41" s="166"/>
      <c r="B41" s="177"/>
      <c r="C41" s="177"/>
      <c r="D41" s="194"/>
      <c r="E41" s="194"/>
      <c r="F41" s="194"/>
      <c r="G41" s="194"/>
      <c r="H41" s="194"/>
      <c r="I41" s="194"/>
    </row>
    <row r="42" spans="1:10" ht="6.75" customHeight="1" x14ac:dyDescent="0.35">
      <c r="A42" s="166"/>
    </row>
    <row r="43" spans="1:10" ht="14.25" customHeight="1" x14ac:dyDescent="0.35">
      <c r="A43" s="166"/>
      <c r="B43" s="195" t="s">
        <v>92</v>
      </c>
      <c r="C43" s="195"/>
      <c r="D43" s="195"/>
      <c r="E43" s="195"/>
      <c r="F43" s="195"/>
      <c r="G43" s="195"/>
      <c r="H43" s="195"/>
      <c r="I43" s="195"/>
      <c r="J43" s="62"/>
    </row>
    <row r="44" spans="1:10" ht="3" customHeight="1" x14ac:dyDescent="0.35">
      <c r="A44" s="166"/>
    </row>
    <row r="45" spans="1:10" ht="1.5" customHeight="1" x14ac:dyDescent="0.35">
      <c r="A45" s="166"/>
      <c r="F45" s="63"/>
      <c r="G45" s="63"/>
    </row>
    <row r="46" spans="1:10" ht="1.5" customHeight="1" x14ac:dyDescent="0.35">
      <c r="A46" s="166"/>
    </row>
    <row r="47" spans="1:10" ht="16.5" customHeight="1" x14ac:dyDescent="0.35">
      <c r="A47" s="166"/>
      <c r="B47" s="60" t="s">
        <v>93</v>
      </c>
      <c r="C47" s="60"/>
      <c r="E47" s="64" t="s">
        <v>94</v>
      </c>
      <c r="F47" s="65" t="s">
        <v>95</v>
      </c>
      <c r="G47" s="66"/>
      <c r="H47" s="67" t="s">
        <v>96</v>
      </c>
      <c r="I47" s="67"/>
    </row>
    <row r="48" spans="1:10" ht="16.5" customHeight="1" x14ac:dyDescent="0.35">
      <c r="A48" s="166"/>
      <c r="B48" s="56" t="s">
        <v>97</v>
      </c>
      <c r="C48" s="56"/>
      <c r="E48" s="68" t="s">
        <v>98</v>
      </c>
      <c r="F48" s="69"/>
      <c r="G48" s="55"/>
      <c r="H48" s="196">
        <f>+C51</f>
        <v>0</v>
      </c>
      <c r="I48" s="196"/>
    </row>
    <row r="49" spans="1:9" ht="16.5" customHeight="1" x14ac:dyDescent="0.35">
      <c r="A49" s="166"/>
      <c r="B49" s="56" t="s">
        <v>99</v>
      </c>
      <c r="C49" s="56"/>
      <c r="E49" s="68" t="s">
        <v>100</v>
      </c>
      <c r="F49" s="69"/>
      <c r="G49" s="55"/>
    </row>
    <row r="50" spans="1:9" ht="16.5" customHeight="1" x14ac:dyDescent="0.35">
      <c r="A50" s="166"/>
      <c r="B50" s="56" t="s">
        <v>101</v>
      </c>
      <c r="C50" s="56"/>
      <c r="E50" s="64" t="s">
        <v>102</v>
      </c>
      <c r="F50" s="65">
        <f>SUM(F48:F49)</f>
        <v>0</v>
      </c>
      <c r="G50" s="66"/>
    </row>
    <row r="51" spans="1:9" ht="16.5" customHeight="1" x14ac:dyDescent="0.35">
      <c r="A51" s="166"/>
      <c r="B51" s="65" t="s">
        <v>102</v>
      </c>
      <c r="C51" s="70">
        <f>SUM(C48:C50)</f>
        <v>0</v>
      </c>
    </row>
    <row r="52" spans="1:9" ht="16.5" customHeight="1" x14ac:dyDescent="0.35">
      <c r="A52" s="166"/>
    </row>
    <row r="53" spans="1:9" ht="16.5" customHeight="1" x14ac:dyDescent="0.35">
      <c r="A53" s="166"/>
      <c r="B53" s="170" t="s">
        <v>91</v>
      </c>
      <c r="C53" s="170"/>
      <c r="D53" s="197"/>
      <c r="E53" s="198"/>
      <c r="F53" s="198"/>
      <c r="G53" s="198"/>
      <c r="H53" s="198"/>
      <c r="I53" s="199"/>
    </row>
    <row r="54" spans="1:9" ht="16.5" customHeight="1" x14ac:dyDescent="0.35">
      <c r="A54" s="166"/>
      <c r="B54" s="170"/>
      <c r="C54" s="170"/>
      <c r="D54" s="200"/>
      <c r="E54" s="201"/>
      <c r="F54" s="201"/>
      <c r="G54" s="201"/>
      <c r="H54" s="201"/>
      <c r="I54" s="202"/>
    </row>
    <row r="55" spans="1:9" ht="13.5" customHeight="1" x14ac:dyDescent="0.35">
      <c r="A55" s="166"/>
    </row>
    <row r="56" spans="1:9" ht="13.5" customHeight="1" x14ac:dyDescent="0.35">
      <c r="A56" s="166"/>
      <c r="B56" s="195" t="s">
        <v>103</v>
      </c>
      <c r="C56" s="195"/>
      <c r="D56" s="195"/>
      <c r="E56" s="195"/>
      <c r="F56" s="195"/>
      <c r="G56" s="195"/>
      <c r="H56" s="195"/>
      <c r="I56" s="195"/>
    </row>
    <row r="57" spans="1:9" ht="5.25" customHeight="1" x14ac:dyDescent="0.35">
      <c r="A57" s="166"/>
    </row>
    <row r="58" spans="1:9" ht="13.5" customHeight="1" x14ac:dyDescent="0.35">
      <c r="A58" s="166"/>
      <c r="B58" s="203" t="s">
        <v>137</v>
      </c>
      <c r="C58" s="204"/>
      <c r="D58" s="204"/>
      <c r="E58" s="204"/>
      <c r="F58" s="204"/>
      <c r="G58" s="204"/>
      <c r="H58" s="204"/>
      <c r="I58" s="205"/>
    </row>
    <row r="59" spans="1:9" ht="13.5" customHeight="1" x14ac:dyDescent="0.35">
      <c r="A59" s="166"/>
      <c r="B59" s="206"/>
      <c r="C59" s="207"/>
      <c r="D59" s="207"/>
      <c r="E59" s="207"/>
      <c r="F59" s="207"/>
      <c r="G59" s="207"/>
      <c r="H59" s="207"/>
      <c r="I59" s="208"/>
    </row>
    <row r="60" spans="1:9" ht="13.5" customHeight="1" x14ac:dyDescent="0.35">
      <c r="A60" s="166"/>
      <c r="B60" s="206"/>
      <c r="C60" s="207"/>
      <c r="D60" s="207"/>
      <c r="E60" s="207"/>
      <c r="F60" s="207"/>
      <c r="G60" s="207"/>
      <c r="H60" s="207"/>
      <c r="I60" s="208"/>
    </row>
    <row r="61" spans="1:9" ht="56.25" customHeight="1" x14ac:dyDescent="0.35">
      <c r="A61" s="166"/>
      <c r="B61" s="209"/>
      <c r="C61" s="210"/>
      <c r="D61" s="210"/>
      <c r="E61" s="210"/>
      <c r="F61" s="210"/>
      <c r="G61" s="210"/>
      <c r="H61" s="210"/>
      <c r="I61" s="211"/>
    </row>
    <row r="62" spans="1:9" ht="3.75" customHeight="1" x14ac:dyDescent="0.35">
      <c r="A62" s="166"/>
    </row>
    <row r="63" spans="1:9" ht="14.25" customHeight="1" x14ac:dyDescent="0.35">
      <c r="A63" s="166"/>
      <c r="B63" s="195" t="s">
        <v>104</v>
      </c>
      <c r="C63" s="195"/>
      <c r="D63" s="195"/>
      <c r="E63" s="195"/>
      <c r="F63" s="195"/>
      <c r="G63" s="195"/>
      <c r="H63" s="195"/>
      <c r="I63" s="195"/>
    </row>
    <row r="64" spans="1:9" ht="5.25" customHeight="1" x14ac:dyDescent="0.35">
      <c r="A64" s="166"/>
    </row>
    <row r="65" spans="1:9" x14ac:dyDescent="0.35">
      <c r="A65" s="166"/>
      <c r="B65" s="185" t="str">
        <f>CONCATENATE(D9," como producto conforme el proyecto (",D7,"), el cual incluye las historias de usuario del (",A4,"), con las observaciones que están establecidas en los Daily, Cierre y Certificación de Sprint y los errores detallados, al igual que sus consideraciones y sugerencias reportadas.")</f>
        <v>No aceptar como producto conforme el proyecto (Bugs de iTop R-000893), el cual incluye las historias de usuario del (Bugs iTop R-001007), con las observaciones que están establecidas en los Daily, Cierre y Certificación de Sprint y los errores detallados, al igual que sus consideraciones y sugerencias reportadas.</v>
      </c>
      <c r="C65" s="186"/>
      <c r="D65" s="186"/>
      <c r="E65" s="186"/>
      <c r="F65" s="186"/>
      <c r="G65" s="186"/>
      <c r="H65" s="186"/>
      <c r="I65" s="187"/>
    </row>
    <row r="66" spans="1:9" x14ac:dyDescent="0.35">
      <c r="A66" s="166"/>
      <c r="B66" s="188"/>
      <c r="C66" s="189"/>
      <c r="D66" s="189"/>
      <c r="E66" s="189"/>
      <c r="F66" s="189"/>
      <c r="G66" s="189"/>
      <c r="H66" s="189"/>
      <c r="I66" s="190"/>
    </row>
    <row r="67" spans="1:9" x14ac:dyDescent="0.35">
      <c r="A67" s="166"/>
      <c r="B67" s="191"/>
      <c r="C67" s="192"/>
      <c r="D67" s="192"/>
      <c r="E67" s="192"/>
      <c r="F67" s="192"/>
      <c r="G67" s="192"/>
      <c r="H67" s="192"/>
      <c r="I67" s="193"/>
    </row>
    <row r="68" spans="1:9" x14ac:dyDescent="0.35">
      <c r="A68" s="166"/>
    </row>
  </sheetData>
  <sheetProtection insertRows="0" deleteRows="0"/>
  <mergeCells count="74">
    <mergeCell ref="C36:E36"/>
    <mergeCell ref="G36:H36"/>
    <mergeCell ref="C35:E35"/>
    <mergeCell ref="C37:E37"/>
    <mergeCell ref="C38:E38"/>
    <mergeCell ref="C39:E39"/>
    <mergeCell ref="G37:H37"/>
    <mergeCell ref="G38:H38"/>
    <mergeCell ref="G39:H39"/>
    <mergeCell ref="B65:I67"/>
    <mergeCell ref="B40:C41"/>
    <mergeCell ref="D40:I41"/>
    <mergeCell ref="B43:I43"/>
    <mergeCell ref="H48:I48"/>
    <mergeCell ref="B53:C54"/>
    <mergeCell ref="D53:I54"/>
    <mergeCell ref="B56:I56"/>
    <mergeCell ref="B58:I61"/>
    <mergeCell ref="B63:I63"/>
    <mergeCell ref="B15:I15"/>
    <mergeCell ref="C16:E16"/>
    <mergeCell ref="F16:I16"/>
    <mergeCell ref="B25:I25"/>
    <mergeCell ref="B26:I27"/>
    <mergeCell ref="C22:F22"/>
    <mergeCell ref="G22:J22"/>
    <mergeCell ref="C24:F24"/>
    <mergeCell ref="G24:J24"/>
    <mergeCell ref="C23:F23"/>
    <mergeCell ref="G23:J23"/>
    <mergeCell ref="D12:E12"/>
    <mergeCell ref="F12:G12"/>
    <mergeCell ref="B11:I11"/>
    <mergeCell ref="H12:I12"/>
    <mergeCell ref="B13:C13"/>
    <mergeCell ref="D13:E13"/>
    <mergeCell ref="F13:G13"/>
    <mergeCell ref="H13:I13"/>
    <mergeCell ref="D1:I3"/>
    <mergeCell ref="A4:I4"/>
    <mergeCell ref="A5:A68"/>
    <mergeCell ref="B5:I5"/>
    <mergeCell ref="B6:C6"/>
    <mergeCell ref="D6:E6"/>
    <mergeCell ref="G6:H6"/>
    <mergeCell ref="B7:C7"/>
    <mergeCell ref="D7:E7"/>
    <mergeCell ref="G7:H7"/>
    <mergeCell ref="B8:C8"/>
    <mergeCell ref="D8:E8"/>
    <mergeCell ref="G8:H8"/>
    <mergeCell ref="B9:C9"/>
    <mergeCell ref="D9:E9"/>
    <mergeCell ref="B12:C12"/>
    <mergeCell ref="C17:F17"/>
    <mergeCell ref="G17:J17"/>
    <mergeCell ref="C18:F18"/>
    <mergeCell ref="G18:J18"/>
    <mergeCell ref="G35:H35"/>
    <mergeCell ref="C34:E34"/>
    <mergeCell ref="G34:H34"/>
    <mergeCell ref="B29:I29"/>
    <mergeCell ref="C31:E31"/>
    <mergeCell ref="G31:H31"/>
    <mergeCell ref="C33:E33"/>
    <mergeCell ref="G33:H33"/>
    <mergeCell ref="C32:E32"/>
    <mergeCell ref="G32:H32"/>
    <mergeCell ref="C21:F21"/>
    <mergeCell ref="G21:J21"/>
    <mergeCell ref="C19:F19"/>
    <mergeCell ref="G19:J19"/>
    <mergeCell ref="C20:F20"/>
    <mergeCell ref="G20:J20"/>
  </mergeCells>
  <dataValidations count="1">
    <dataValidation type="list" allowBlank="1" showInputMessage="1" showErrorMessage="1" sqref="F11:I11" xr:uid="{F5FF2C74-7CEF-47F5-B8E6-12C33085AAC0}">
      <formula1>"Aceptar, No Aceptar, Seleccione"</formula1>
    </dataValidation>
  </dataValidations>
  <pageMargins left="0.7" right="0.7" top="0.75" bottom="0.75" header="0.3" footer="0.3"/>
  <pageSetup scale="41"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9800D89-4D7C-4C27-8A88-9168082653A2}">
          <x14:formula1>
            <xm:f>Parametros!$F$2:$F$3</xm:f>
          </x14:formula1>
          <xm:sqref>D9:E9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7110-CF64-40C4-BCB1-DE97DA093EA8}">
  <dimension ref="A1:F6"/>
  <sheetViews>
    <sheetView workbookViewId="0">
      <selection activeCell="D3" sqref="D3"/>
    </sheetView>
  </sheetViews>
  <sheetFormatPr baseColWidth="10" defaultColWidth="11.42578125" defaultRowHeight="12.75" x14ac:dyDescent="0.2"/>
  <cols>
    <col min="1" max="1" width="19" style="72" bestFit="1" customWidth="1"/>
    <col min="2" max="3" width="11.42578125" style="72"/>
    <col min="4" max="4" width="23.140625" style="72" bestFit="1" customWidth="1"/>
    <col min="5" max="16384" width="11.42578125" style="72"/>
  </cols>
  <sheetData>
    <row r="1" spans="1:6" x14ac:dyDescent="0.2">
      <c r="A1" s="71" t="s">
        <v>105</v>
      </c>
      <c r="B1" s="71" t="s">
        <v>106</v>
      </c>
      <c r="C1" s="71" t="s">
        <v>52</v>
      </c>
      <c r="D1" s="71" t="s">
        <v>107</v>
      </c>
      <c r="E1" s="71" t="s">
        <v>53</v>
      </c>
      <c r="F1" s="71" t="s">
        <v>84</v>
      </c>
    </row>
    <row r="2" spans="1:6" x14ac:dyDescent="0.2">
      <c r="A2" s="72" t="s">
        <v>108</v>
      </c>
      <c r="B2" s="72" t="s">
        <v>109</v>
      </c>
      <c r="C2" s="72" t="s">
        <v>110</v>
      </c>
      <c r="D2" s="72" t="s">
        <v>111</v>
      </c>
      <c r="E2" s="73" t="s">
        <v>97</v>
      </c>
      <c r="F2" s="73" t="s">
        <v>112</v>
      </c>
    </row>
    <row r="3" spans="1:6" x14ac:dyDescent="0.2">
      <c r="A3" s="72" t="s">
        <v>113</v>
      </c>
      <c r="B3" s="72" t="s">
        <v>114</v>
      </c>
      <c r="C3" s="72" t="s">
        <v>115</v>
      </c>
      <c r="D3" s="72" t="s">
        <v>116</v>
      </c>
      <c r="E3" s="73" t="s">
        <v>99</v>
      </c>
      <c r="F3" s="73" t="s">
        <v>85</v>
      </c>
    </row>
    <row r="4" spans="1:6" x14ac:dyDescent="0.2">
      <c r="A4" s="73" t="s">
        <v>117</v>
      </c>
      <c r="C4" s="72" t="s">
        <v>118</v>
      </c>
      <c r="D4" s="72" t="s">
        <v>119</v>
      </c>
      <c r="E4" s="73" t="s">
        <v>101</v>
      </c>
    </row>
    <row r="5" spans="1:6" x14ac:dyDescent="0.2">
      <c r="A5" s="73"/>
    </row>
    <row r="6" spans="1:6" x14ac:dyDescent="0.2">
      <c r="A6" s="73"/>
    </row>
  </sheetData>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Revisiones</vt:lpstr>
      <vt:lpstr>EstrategiaPruebas</vt:lpstr>
      <vt:lpstr>DiseñoEjecución</vt:lpstr>
      <vt:lpstr>Métricas</vt:lpstr>
      <vt:lpstr>CierreSprint</vt:lpstr>
      <vt:lpstr>Parametros</vt:lpstr>
      <vt:lpstr>Parametros!Aplica</vt:lpstr>
      <vt:lpstr>AplicaCP</vt:lpstr>
      <vt:lpstr>CierreSprint!Área_de_impresión</vt:lpstr>
      <vt:lpstr>EstrategiaPruebas!Área_de_impresión</vt:lpstr>
      <vt:lpstr>Resultado</vt:lpstr>
      <vt:lpstr>Parametros!Resultado_obtenido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Freddy Humberto Silva Cardenas</dc:creator>
  <cp:lastModifiedBy>Rosa Maria Quilindo Ledezma</cp:lastModifiedBy>
  <dcterms:created xsi:type="dcterms:W3CDTF">2023-11-02T17:43:57Z</dcterms:created>
  <dcterms:modified xsi:type="dcterms:W3CDTF">2024-09-09T15:32:01Z</dcterms:modified>
</cp:coreProperties>
</file>