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iTops\iTop_001007\sprint_1\iTop_1007_Req_5\Gestion\"/>
    </mc:Choice>
  </mc:AlternateContent>
  <xr:revisionPtr revIDLastSave="0" documentId="13_ncr:1_{7D88A752-C314-43E5-A432-AAB40ABFD8D6}"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CierreSprint!$A$1:$I$63</definedName>
    <definedName name="_xlnm.Print_Area" localSheetId="1">EstrategiaPruebas!$A$1:$J$41</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0" i="6" l="1"/>
  <c r="D7" i="6"/>
  <c r="I6" i="6"/>
  <c r="I7" i="6"/>
  <c r="I8" i="5" l="1"/>
  <c r="G8" i="5"/>
  <c r="E8" i="5"/>
  <c r="C46" i="6" l="1"/>
  <c r="H43" i="6" s="1"/>
  <c r="F45" i="6"/>
  <c r="B24" i="6"/>
  <c r="H13" i="6"/>
  <c r="D13" i="6"/>
  <c r="H12" i="6"/>
  <c r="D12" i="6"/>
  <c r="I8" i="6"/>
  <c r="D8" i="6"/>
  <c r="D6" i="6"/>
  <c r="K9" i="5"/>
  <c r="I9" i="5"/>
  <c r="G9" i="5"/>
  <c r="E9" i="5"/>
  <c r="B8" i="5"/>
  <c r="A4" i="5"/>
  <c r="H33" i="3"/>
  <c r="H32" i="3"/>
  <c r="H31" i="3"/>
  <c r="B11" i="3"/>
  <c r="F8" i="5" l="1"/>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B3D8F844-D6A4-4AC8-895E-B80E3161588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1"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2" authorId="0" shapeId="0" xr:uid="{4F4E2A8F-D6C3-40FB-8893-161A72DD0DF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3" authorId="0" shapeId="0" xr:uid="{0F0F51E6-26CB-4FE3-B4D7-85567305D7A7}">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8242F469-2326-4B68-A380-6F537F9DC5D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8" authorId="0" shapeId="0" xr:uid="{ADDA1DBD-61D1-4595-9622-A3A7544305E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9" authorId="0" shapeId="0" xr:uid="{6E156F18-ED9C-4054-943A-ECDCF7ACE327}">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0" authorId="0" shapeId="0" xr:uid="{D67BF321-E730-41A1-90BC-30EC2A2B94E2}">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<sst xmlns="http://schemas.openxmlformats.org/spreadsheetml/2006/main" count="375" uniqueCount="264">
  <si>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</si>
  <si>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</si>
  <si>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</si>
  <si>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</si>
  <si>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</si>
  <si>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</si>
  <si>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</si>
  <si>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</si>
  <si>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</si>
  <si>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</si>
  <si>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</si>
  <si>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</si>
  <si>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</si>
  <si>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</si>
  <si>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</si>
  <si>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</si>
  <si>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</si>
  <si>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</si>
  <si>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</si>
  <si>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</si>
  <si>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</si>
  <si>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</si>
  <si>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</si>
  <si>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</si>
  <si>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</si>
  <si>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</si>
  <si>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</si>
  <si>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</si>
  <si>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</si>
  <si>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</si>
  <si>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</si>
  <si>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</si>
  <si>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</si>
  <si>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</si>
  <si>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</si>
  <si>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</si>
  <si>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</si>
  <si>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</si>
  <si>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</si>
  <si>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</si>
  <si>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</si>
  <si>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</si>
  <si>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</si>
  <si>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</si>
  <si>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</si>
  <si>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</si>
  <si>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</si>
  <si>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</si>
  <si>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</si>
  <si>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</si>
  <si>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</si>
  <si>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</si>
  <si>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</si>
  <si>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</si>
  <si>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</si>
  <si>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</si>
  <si>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</si>
  <si>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</si>
  <si>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</si>
  <si>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</si>
  <si>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</si>
  <si>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</si>
  <si>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</si>
  <si>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</si>
  <si>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</si>
  <si>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</si>
  <si>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</si>
  <si>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</si>
  <si>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</si>
  <si>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</si>
  <si>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</si>
  <si>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</si>
  <si>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</si>
  <si>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</si>
  <si>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</si>
  <si>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</si>
  <si>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</si>
  <si>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</si>
  <si>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</si>
  <si>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</si>
  <si>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</si>
  <si>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</si>
  <si>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</si>
  <si>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</si>
  <si>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</si>
  <si>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</si>
  <si>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</si>
  <si>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</si>
  <si>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</si>
  <si>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</si>
  <si>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</si>
  <si>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</si>
  <si>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</si>
  <si>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</si>
  <si>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</si>
  <si>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</si>
  <si>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</si>
  <si>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</si>
  <si>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</si>
  <si>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</si>
  <si>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</si>
  <si>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</si>
  <si>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</si>
  <si>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</si>
  <si>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</si>
  <si>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</si>
  <si>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</si>
  <si>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</si>
  <si>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</si>
  <si>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</si>
  <si>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</si>
  <si>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</si>
  <si>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</si>
  <si>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</si>
  <si>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</si>
  <si>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</si>
  <si>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</si>
  <si>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</si>
  <si>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</si>
  <si>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</si>
  <si>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</si>
  <si>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MVP 1</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</si>
  <si>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</si>
  <si>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</si>
  <si>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</si>
  <si>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</si>
  <si>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</si>
  <si>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</si>
  <si>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</si>
  <si>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</si>
  <si>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</si>
  <si>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</si>
  <si>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</si>
  <si>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CP001</t>
  </si>
  <si>
    <t>Rosa Maria Quilindo Ledezma.</t>
  </si>
  <si>
    <t>CP002</t>
  </si>
  <si>
    <t>CP003</t>
  </si>
  <si>
    <t>CP004</t>
  </si>
  <si>
    <t>CP005</t>
  </si>
  <si>
    <t>CP006</t>
  </si>
  <si>
    <t>CP007</t>
  </si>
  <si>
    <t>CP009</t>
  </si>
  <si>
    <t>CP008</t>
  </si>
  <si>
    <t>CP010</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</si>
  <si>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</si>
  <si>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</si>
  <si>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</si>
  <si>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</si>
  <si>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Cristerios de aceptación</t>
  </si>
  <si>
    <t xml:space="preserve">El empleado puede descargar su hoja de vida pero solo en formato pdf </t>
  </si>
  <si>
    <t xml:space="preserve">descargar hoja de vida </t>
  </si>
  <si>
    <t>descargar hoja de vida en formato pdf</t>
  </si>
  <si>
    <t>Verificar que cuando el usuario con perfil de empleado regular   ingrese al ERP odoo y navegue hasta "Mi perfil", el sistema le permita descargar su hoja de vida en un formato PDF.</t>
  </si>
  <si>
    <t xml:space="preserve">1-ingresar al ERP odoo con credenciales de empleado regular       2-dar clic en el usuario                                                                                                 3- dar clic en "Mi perfil"                                                                                                   4-dar clic en el icono de "imprimir"                                                                       5- verificar que si se descarga la hoja de vida del empleado 
</t>
  </si>
  <si>
    <t>al ingresar al sistema ERP odoo con credenciales de empleado regular, se logra validar que el desde su perfil puede descargar su hoja de vida en formato PDF correctamente.</t>
  </si>
  <si>
    <t>Verificar contenido del perfil en la hoja de vida</t>
  </si>
  <si>
    <t xml:space="preserve">La hoja de vida debe contener información del perfil </t>
  </si>
  <si>
    <t>C6</t>
  </si>
  <si>
    <t>C2</t>
  </si>
  <si>
    <t xml:space="preserve">*El usuario ha iniciado sesión como empleado regular.                                     *El perfil debe incluir información sobre titulaciones, estudios terminados, experiencia profesional, conocimientos técnicos y habilidades blandas.                                     *El usuario ya debe haber descargado la hoja de vida desde el sistema </t>
  </si>
  <si>
    <t>al ingresar al sistema con credenciales de empleado se valida que la hoja de vida muestra la información del perfil del colaborador exactamente como fue ingresada, incluyendo titulaciones, estudios terminados, experiencia profesional, conocimientos técnicos y habilidades blandas correctamente.</t>
  </si>
  <si>
    <t>Verificar placeholder de orden en la hoja de vida</t>
  </si>
  <si>
    <t>Verificar edición del perfil y actualización en la hoja de vida</t>
  </si>
  <si>
    <t>al ingresar al sistema con credenciales de empleado se valida que los cambios realizados en el perfil del colaborador se reflejan inmediatamente y correctamente en la hoja de vida, manteniendo el orden especificado en el placeholder.</t>
  </si>
  <si>
    <t>C9</t>
  </si>
  <si>
    <t xml:space="preserve"> La hoja de vida debe contener una sección para visualizar la educación </t>
  </si>
  <si>
    <t>Verificar la visualización de educación con formación terminada</t>
  </si>
  <si>
    <t>*El usuario ha iniciado sesión como empleado regular.    
*La hoja de vida debe estar disponible y debe reflejar la información del perfil.</t>
  </si>
  <si>
    <t>al ingresar al sistema con credenciales de empleado se valida que la hoja de vida muestra la formación terminada/culminada con los campos correctos: Título obtenido, Institución, Año finalización y Ciudad.</t>
  </si>
  <si>
    <t>Verificar la obligatoriedad y funcionalidad del campo "Ciudad"</t>
  </si>
  <si>
    <t>Este caso de prueba se asegura de que el campo "Ciudad" en la sección de educación es obligatorio y se despliega como una lista con opciones de ciudades del país.</t>
  </si>
  <si>
    <t>*El usuario ha iniciado sesión como empleado regular.                                             *El colaborador debe estar dentro de "Mi perfil"                                  *El colaborador debe estar en el proceso de agregar o editar información educativa.</t>
  </si>
  <si>
    <t>Verificar que no aparecen las opciones "Bachiller" ni "Curso" en el campo "Nivel de estudio"</t>
  </si>
  <si>
    <t xml:space="preserve">al ingresar al sistema con credenciales de empleado se valida que la el campo "Ciudad" es obligatorio y se presenta como una lista desplegable con opciones de ciudades. El sistema no permite guardar la formación sin seleccionar una ciudad y muestra un mensaje de error en tal caso. Al seleccionar una ciudad y guardar, la formación se guarda correctamente.
</t>
  </si>
  <si>
    <t>al ingresar al sistema con credenciales de empleado se valida que las opciones "Bachiller" y "Curso" no aparecen en la lista del campo "Nivel de estudio".</t>
  </si>
  <si>
    <t>al ingresar al sistema con credenciales de empleado se valida que cuando se selecciona "Complementaria" en el campo "Formación", la opción "Certificados" aparece en el campo "Tipo de formación".</t>
  </si>
  <si>
    <t xml:space="preserve"> La hoja de vida debe contener una sección para visulizar las certificaciones </t>
  </si>
  <si>
    <t xml:space="preserve">C10. </t>
  </si>
  <si>
    <t>Verificar visualización de todas las certificaciones ingresadas</t>
  </si>
  <si>
    <t xml:space="preserve">Todas las certificaciones ingresadas por el colaborador se muestran en la sección de certificaciones de la hoja de vida.
</t>
  </si>
  <si>
    <t>CP011</t>
  </si>
  <si>
    <t>CP012</t>
  </si>
  <si>
    <t>CP013</t>
  </si>
  <si>
    <t>CP014</t>
  </si>
  <si>
    <t>CP015</t>
  </si>
  <si>
    <t>CP016</t>
  </si>
  <si>
    <t>Verificar la persistencia de datos de certificaciones después de cerrar sesión</t>
  </si>
  <si>
    <t>Este caso de prueba verifica que las certificaciones ingresadas por el colaborador persisten en el sistema después de cerrar y volver a iniciar sesión.</t>
  </si>
  <si>
    <t>Las certificaciones ingresadas persisten en el sistema después de cerrar y volver a iniciar sesión, y se muestran correctamente en la sección de certificaciones de la hoja de vida.</t>
  </si>
  <si>
    <t xml:space="preserve"> El sistema debe contener una sección en experiencia donde se puedan ingresar proyectos</t>
  </si>
  <si>
    <t>C12</t>
  </si>
  <si>
    <t>Verificar la creación de un proyecto en la sección de experiencia</t>
  </si>
  <si>
    <t>Verificar la visualización del tooltip en el campo 'Detalle de funciones adicionales'</t>
  </si>
  <si>
    <t>Verificar la edición de un proyecto en la sección de experiencia</t>
  </si>
  <si>
    <t>Verificar la eliminación de un proyecto en la sección de experiencia</t>
  </si>
  <si>
    <t>Este caso de prueba verifica que el colaborador puede eliminar un proyecto existente en la sección de experiencia y que el proyecto eliminado no se muestra más en la lista.</t>
  </si>
  <si>
    <t>Verificar la visualización de proyectos en la sección de experiencia</t>
  </si>
  <si>
    <t>Verificar que cuando el usuario con perfil de empleado regular   ingrese al ERP odoo y navegue hasta "Mi perfil", exista el botón imprimir y al darle clic el sistema le permita descargar su hoja de vida.</t>
  </si>
  <si>
    <t>*El usuario ha iniciado sesión como empleado regular. 
*Existe su hoja de vida.
*Existe el botón imprimir.</t>
  </si>
  <si>
    <t>1-ingresar al ERP odoo con credenciales de empleado regular       
2-dar clic en el usuario                                                                                                
3- dar clic en "Mi perfil"                                                                                                   
4-dar clic en el botón "imprimir"                                                                       
5- verificar que si se descarga la hoja de vida del empleado en formato PDF</t>
  </si>
  <si>
    <t>al ingresar al sistema ERP odoo con credenciales de empleado regular, se logra validar que el desde su perfil puede descargar su hoja de vida correctamente.</t>
  </si>
  <si>
    <t>Este caso de prueba se asegura de que la hoja de vida del colaborador contenga la información del perfil tal como fue ingresada por El mismo, cuando El la descargue desde el ERP odoo.</t>
  </si>
  <si>
    <t>1-ingresar al ERP odoo con credenciales de empleado regular       
2-dar clic en el usuario                                                                                                
3- dar clic en "Mi perfil"                                                                                                   
4-dar clic en el botón "imprimir"     
5- Verificar que la información del perfil esté completa y correctamente ingresada en la pestaña Curriculum vitae.
6- abrir la hoja de vida descargada
7- verificar que en la hoja de vida contenga la misma información que el empleado registro en su perfil del sistema.</t>
  </si>
  <si>
    <t>*El usuario ha iniciado sesión como empleado regular.                                         *El sistema debe estar configurado para mostrar un placeholder en la sección tipo "Perfil profesional" que esta dentro de la pestaña curriculum vitae.</t>
  </si>
  <si>
    <t>Este caso de prueba se asegura de que el placeholder en la hoja de vida del colaborador cuando ingresa a su perfil en la pestaña curriculun vitae en la sección tipo "Perfil Profesional" muestra el orden correcto en el que se debe agregar la información del perfil. El placeholder debe ser el siguiente: 
Perfil profesional (Titulación, estudios terminados), breve experiencia profesional, conocimientos o habilidades técnicas y por último habilidades blandas.</t>
  </si>
  <si>
    <t>al ingresar al sistema con credenciales de empleado se valida que el placeholder en la sección de tipo "Perfil profesional "  en la pestaña curriculum vitae  muestra el orden correcto de la información, tal como se especifica: Perfil profesional (Titulación, estudios terminados), breve experiencia profesional, conocimientos o habilidades técnicas y habilidades blandas.</t>
  </si>
  <si>
    <t>1-ingresar al ERP odoo con credenciales de empleado regular       
2-dar clic en el usuario                                                                                                
3- dar clic en "Mi perfil"
4- dar clic en la pestaña “curriculum vitae”
5- dar clic en el botón agregar                                                                                                  
6-Verificar que el placeholder está presente y visible en la opción tipo “Perfil profesional”.
7-Revisar que el placeholder muestra el siguiente orden:
Perfil profesional (Titulación, estudios terminados)
Breve experiencia profesional
Conocimientos o habilidades técnicas
Habilidades blandas</t>
  </si>
  <si>
    <t>Este caso de prueba se asegura de que cualquier cambio realizado en el perfil del colaborador en la pestaña curriculum vitae se refleje correctamente en la hoja de vida descargada.</t>
  </si>
  <si>
    <t>Este caso de prueba se asegura de que la hoja de vida muestra correctamente la sección de educación cuando el estado de formación es "culminado", debe contener los campos :Nombre de la Institución ,Título del programa, Estado de formación, 'Título adquirido, fecha inicio ,fecha finalización, Ciudad, formación, tipo de formación.</t>
  </si>
  <si>
    <t>*El usuario ha iniciado sesión como empleado regular.                                    
 *El colaborador debe haber ingresado información educativa con estado "terminada/culminada".</t>
  </si>
  <si>
    <t>1-ingresar al ERP odoo con credenciales de empleado regular       
2-dar clic en el usuario                                                                                                
3- dar clic en "Mi perfil"
4- dar clic en la pestaña “curriculum vitae”
5- dar clic en el botón editar para agregar o editar una formación.
6-verificar que exista el campo “Ciudad” y que tenga una lista desplegable con todas las ciudades de Colombia.
7-dar clic en el botón guardar.
8- validar que si se haya guardado la información de ese campo.</t>
  </si>
  <si>
    <t>Este caso de prueba se asegura de que las opciones "Bachiller" y "Curso" no aparecen en la lista del campo "Nivel de estudio" dentro de la sección tipo "Educación" cuando se ingresa al Curriculum vitae desde mi perfil.</t>
  </si>
  <si>
    <t>1-ingresar al ERP odoo con credenciales de empleado regular       
2-dar clic en el usuario                                                                                                
3- dar clic en "Mi perfil"
4- dar clic en la pestaña “curriculum vitae”
5- dar clic en el botón editar para agregar o editar una formación.
6-Verificar las opciones disponibles en el campo "Nivel de estudio".
7-Comprobar que las opciones "Bachiller" y "Curso" no están presentes en la lista.</t>
  </si>
  <si>
    <t>Verificar la aparición de "Certificados" en el campo "Tipo de formación" cuando se selecciona "Complementaria" en el campo"Formación"</t>
  </si>
  <si>
    <t>Este caso de prueba se asegura de que la opción "Certificados" aparece en el campo "Tipo de formación" cuando se selecciona "Complementaria" en el campo "Formación",dentro de la sección tipo "Educación" cuando se ingresa al Curriculum vitae desde mi perfil.</t>
  </si>
  <si>
    <t>1-ingresar al ERP odoo con credenciales de empleado regular       
2-dar clic en el usuario                                                                                                
3- dar clic en "Mi perfil"
4- dar clic en la pestaña “curriculum vitae”
5- dar clic en el botón editar para agregar o editar una formación.
6-Seleccionar la opción "Complementaria" en el campo "Formación".
7-verificar que se active el campo “Tipo de formación”
8-Verificar que la opción "Certificado" aparece en el campo "Tipo de formación".</t>
  </si>
  <si>
    <t>Este caso de prueba verifica que todas las certificaciones ingresadas por el colaborador se muestran correctamente en la sección de certificaciones de la hoja de vida, desde "Mi perfil"</t>
  </si>
  <si>
    <t>*El usuario ha iniciado sesión como empleado regular.                                             
*El colaborador debe estar dentro de "Mi perfil"                                  
*El colaborador debe haber ingresado una o más certificaciones en su perfil.</t>
  </si>
  <si>
    <t xml:space="preserve">1-ingresar al ERP odoo con credenciales de empleado regular        
2-dar clic en el usuario                                                                                                 
3- dar clic en "Mi perfil" 
4- dar clic en la pestaña “curriculum vitae” 
5-Verificar que todas las certificaciones ingresadas se muestran correctamente, después de que 
se cerró y se abrió sesión nuevamente </t>
  </si>
  <si>
    <t>Este caso de prueba verifica que el colaborador puede crear un proyecto en la sección de experiencia, ingresando toda la información requerida, cuando este dentro de curriculum vitae desde "Mi perfil" .</t>
  </si>
  <si>
    <t>*El usuario ha iniciado sesión como empleado regular.                                             
*El colaborador debe estar dentro de "Mi perfil"                                  
*El colaborador debe tener acceso a la sección de experiencia.</t>
  </si>
  <si>
    <t>1-ingresar al ERP odoo con credenciales de empleado regular       
2-dar clic en el usuario                                                                                                
3- dar clic en "Mi perfil"
4- dar clic en la pestaña “curriculum vitae”
5-dar clic en el botón editar
6-dar clic a la sección tipo “experiencia” en el perfil.
7-Dar clic en “agregar línea” la opción para agregar un nuevo proyecto.
8-Ingresar la siguiente información en los campos correspondientes:
Cliente
Nombre de proyecto
Fecha inicio
Fecha fin
Detalle de funciones adicionales 
9-dar clic en el botón Guardar, para guardar el proyecto.</t>
  </si>
  <si>
    <t>al ingresar al sistema con credenciales de empleado se valida que el proyecto se crea correctamente y se muestra en la sección de experiencia con todos los campos ingresados.</t>
  </si>
  <si>
    <t>Este caso de prueba verifica que el tooltip con la información "Funciones específicas del cliente" se muestra correctamente cuando el usuario pasa el cursor sobre el campo 'Detalle de funciones adicionales', dentro de curriculum vitae dese mi perfil.</t>
  </si>
  <si>
    <t>Este caso de prueba verifica que el colaborador puede editar un proyecto existente en la sección de tipo "experiencia "y que los cambios se guardan correctamente, dentro de curriculum vitae desde mi perfil.</t>
  </si>
  <si>
    <t>1-ingresar al ERP odoo con credenciales de empleado regular       
2-dar clic en el usuario                                                                                                
3- dar clic en "Mi perfil"
4- dar clic en la pestaña “curriculum vitae”
5-dar clic en el botón editar
6-dar clic a la sección tipo “experiencia” en el perfil.
7-dar clic en un proyecto existente para eliminar.
8-Confirmar la eliminación del proyecto.</t>
  </si>
  <si>
    <t>1-ingresar al ERP odoo con credenciales de empleado regular       
2-dar clic en el usuario                                                                                                
3- dar clic en "Mi perfil"
4- dar clic en la pestaña “curriculum vitae”
5-dar clic en el botón editar
6-dar clic a la sección tipo “experiencia” en el perfil.
7-Dar clic en un proyecto existente para editar.
8-Realizar cambios en la información del proyecto.
9-Dar clic en el botón “Guardar” para guardar los cambios.</t>
  </si>
  <si>
    <t>1-ingresar al ERP odoo con credenciales de empleado regular       
2-dar clic en el usuario                                                                                                
3- dar clic en "Mi perfil"
4- dar clic en la pestaña “curriculum vitae”
5-dar clic en el botón editar
6-dar clic a la sección tipo “experiencia” en el perfil.
7-Dar clic en “agregar línea” la opción para agregar un nuevo proyecto.
8-Pasar el cursor sobre el campo 'Detalle de funciones adicionales' y verificar que se muestre el tooltip que debe contener la siguiente información: 'Funciones específicas del cliente'</t>
  </si>
  <si>
    <t xml:space="preserve">al ingresar al sistema con credenciales de empleado se valida el tooltip con la información "Funciones específicas del cliente" se muestra correctamente cuando el usuario pasa el cursor sobre el campo 'Detalle de funciones adicionales', dentro de curriculum vitae desde mi perfil.
</t>
  </si>
  <si>
    <t>al ingresar al sistema con credenciales de empleado se valida los cambios realizados en el proyecto se guardan correctamente y se reflejan en la sección de experiencia, dentro de curriculum vitae desde mi perfil.</t>
  </si>
  <si>
    <t>al ingresar al sistema con credenciales de empleado se valida que el proyecto se elimina correctamente y no se muestra más en la sección de experiencia, dentro de curriculum vitae desde mi perfil.</t>
  </si>
  <si>
    <t>al ingresar al sistema con credenciales de empleado se valida que todos los proyectos ingresados por el colaborador se muestran correctamente en la sección de experiencia con toda la información ingresada, dentro de curriculum vitae desde mi perfil.</t>
  </si>
  <si>
    <t>*El usuario ha iniciado sesión como empleado regular.                                             
*El colaborador debe estar dentro de "Mi perfil"                                  
*El colaborador debe tener acceso a la sección de experiencia.                *El colaborador debe tener uno o más proyectos registrados.</t>
  </si>
  <si>
    <t>Este caso de prueba verifica que todos los proyectos ingresados por el colaborador se muestran correctamente en la sección de experiencia,dentro de curriculum vitae desde mi perfil.</t>
  </si>
  <si>
    <t>La hoja de vida debe contener información del perfil</t>
  </si>
  <si>
    <t>C6.</t>
  </si>
  <si>
    <t>La hoja de vida debe contener una sección de habilidades técnicas y habilidades blandas</t>
  </si>
  <si>
    <t xml:space="preserve">C7. </t>
  </si>
  <si>
    <t xml:space="preserve"> La hoja de vida debe contener una sección para visulizar las certificaciones 
</t>
  </si>
  <si>
    <t>C12.</t>
  </si>
  <si>
    <t xml:space="preserve"> La hoja de vida debe contener una sección para visualizar la educación 
</t>
  </si>
  <si>
    <t>Implementar una funcionalidad que permita a los empleados descargar su hoja de vida exclusivamente en formato PDF.</t>
  </si>
  <si>
    <t xml:space="preserve"> El empleado puede descargar su hoja de vida pero sólo en formato pdf </t>
  </si>
  <si>
    <t>C2.</t>
  </si>
  <si>
    <t>Asegurar que la hoja de vida del empleado contenga la información del perfil ingresado por el colaborador, presentando la información en el orden especificado en el placeholder: Perfil profesional (Titulación, estudios terminados), breve experiencia profesional, conocimientos o habilidades técnicas y, por último, habilidades blandas.</t>
  </si>
  <si>
    <t>Implementar una nueva estructura de habilidades en la hoja de vida, clasificando las habilidades en "Habilidades blandas", "Habilidades técnicas" y "Otros conocimientos"</t>
  </si>
  <si>
    <t xml:space="preserve">Implementar una sección en la hoja de vida para visualizar la educación del colaborador </t>
  </si>
  <si>
    <t>Implementar una sección en la hoja de vida para visualizar todas las certificaciones ingresadas por el colaborador</t>
  </si>
  <si>
    <t>Implementar una sección en la hoja de vida para ingresar proyectos en la sección de experiencia, con los siguientes campos obligatorios: Cliente, Nombre del proyecto, Fecha de inicio, Fecha de fin y Detalle de funciones adicionales. Además, el campo "Detalle de funciones adicionales" debe incluir un tooltip con el texto: "Funciones específicas del cliente".</t>
  </si>
  <si>
    <t>CP017</t>
  </si>
  <si>
    <t>carga masivade metodologias al perfil profesional</t>
  </si>
  <si>
    <t xml:space="preserve">*El usuario ha iniciado sesión como empleado regular.                                             
*El colaborador debe estar dentro de "Mi perfil"        </t>
  </si>
  <si>
    <t xml:space="preserve">en este caso de prueba se verifica que se haga una carga masiva de metodologías que aparecían en la sección de "Habilidades" ahora deben aparecer en la sección de educación dentro de curriculum vitae desde mi perfil. </t>
  </si>
  <si>
    <t>1-ingresar al ERP odoo con credenciales de empleado regular       
2-dar clic en el usuario                                                                                                
3- dar clic en "Mi perfil"
4- dar clic en la pestaña “curriculum vitae”
5-verificar que las metodologías que estaban en la sección “habilidades” ahora estén en la sección “Educación”.</t>
  </si>
  <si>
    <t>se verifica que se hizo la carga masiva de metodologías que aparecían en la sección de "Habilidades" ahora  aparecen en la sección de educación dentro de curriculum vitae desde mi perfil, correctamente.</t>
  </si>
  <si>
    <t>rosa Maria Quilindo Ledezma.</t>
  </si>
  <si>
    <t>Requerimiento 5 iTop R-001007</t>
  </si>
  <si>
    <t>iTop R-001007 Sprint 2</t>
  </si>
  <si>
    <t>iTop R-001007</t>
  </si>
  <si>
    <t>1-ingresar al ERP odoo con credenciales de empleado regular        
2-dar clic en el usuario                                                                                                 
3- dar clic en "Mi perfil" 
4- dar clic en la pestaña “curriculum vitae” 
5-dar clic en una experiencia registrada con uno o más proyectos registrados. 
6-Verificar que todos los proyectos ingresados se muestran correctamente con la siguiente 
información: 
Cliente 
Nombre de proyecto 
Fecha inicio 
Fecha fin 
Detalle de funciones adicionales</t>
  </si>
  <si>
    <t>iTop R-001007 Sprint 1</t>
  </si>
  <si>
    <t>1-Iniciar sesión en el sistema como colaborador.
2-dar clic a la sección de perfil.
3-dar clic en el boton editar                                           4-Editar una o más secciones del perfil (ej., agregar una nueva titulación o actualizar la experiencia profesional).
5-dar clic en el boton guardar  para                                         guardar los cambios realizados en el perfil.
6-Navegar a la sección de la hoja de vida.
7-Verificar que los cambios realizados en el perfil se reflejen correctamente en la hoja de vida.</t>
  </si>
  <si>
    <t>1-Iniciar sesión en el sistema como colaborador.
2-Navegar a la sección de perfil y asegurarse de que hay al menos una formación ingresada con estado "terminada/culminada".
3-Navegar a la sección de la hoja de vida.
4-Verificar que la formación terminada/culminada se muestra con los campos: Título obtenido, Institución, Año finalización y Ciudad.</t>
  </si>
  <si>
    <t>1-Iniciar sesión en el sistema como colaborador.
2-Navegar a la sección de perfil y asegurarse de que hay al menos una certificación ingresada.
3-Navegar a la sección de la hoja de vida.
4-Verificar que todas las certificaciones ingresadas se muestran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</si>
</sst>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sz val="10"/>
      <color rgb="FF000000"/>
      <name val="Lato"/>
      <family val="2"/>
    </font>
    <font>
      <b/>
      <sz val="10"/>
      <color indexed="9"/>
      <name val="Arial"/>
      <family val="2"/>
    </font>
    <font>
      <sz val="8"/>
      <name val="Calibri"/>
      <family val="2"/>
      <scheme val="minor"/>
    </font>
    <font>
      <sz val="12"/>
      <color rgb="FF0D0D0D"/>
      <name val="Segoe UI"/>
      <family val="2"/>
    </font>
    <font>
      <sz val="11"/>
      <color rgb="FF0D0D0D"/>
      <name val="Calibr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6">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24994659260841701"/>
      </left>
      <right style="thin">
        <color theme="4" tint="-0.24994659260841701"/>
      </right>
      <top/>
      <bottom style="thin">
        <color theme="4" tint="-0.24994659260841701"/>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44">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23" fillId="0" borderId="13" xfId="1" applyFont="1" applyBorder="1" applyAlignment="1" applyProtection="1">
      <alignment horizontal="center" vertical="center" wrapText="1"/>
      <protection hidden="1"/>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4"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top" wrapText="1"/>
    </xf>
    <xf numFmtId="0" fontId="0" fillId="0" borderId="13" xfId="0" applyBorder="1" applyAlignment="1">
      <alignment vertical="top" wrapText="1"/>
    </xf>
    <xf numFmtId="0" fontId="0" fillId="0" borderId="13" xfId="0" applyBorder="1" applyAlignment="1">
      <alignment vertical="center" wrapText="1"/>
    </xf>
    <xf numFmtId="0" fontId="27" fillId="0" borderId="0" xfId="0" applyFont="1" applyAlignment="1">
      <alignment vertical="top" wrapText="1"/>
    </xf>
    <xf numFmtId="0" fontId="0" fillId="0" borderId="14" xfId="0" applyBorder="1" applyAlignment="1">
      <alignment vertical="top" wrapText="1"/>
    </xf>
    <xf numFmtId="0" fontId="0" fillId="0" borderId="13" xfId="0" applyBorder="1" applyAlignment="1">
      <alignment vertical="center"/>
    </xf>
    <xf numFmtId="0" fontId="0" fillId="0" borderId="0" xfId="0" applyAlignment="1">
      <alignment vertical="center"/>
    </xf>
    <xf numFmtId="0" fontId="26" fillId="0" borderId="32" xfId="0" applyFont="1" applyBorder="1" applyAlignment="1">
      <alignment vertical="top" wrapText="1"/>
    </xf>
    <xf numFmtId="0" fontId="0" fillId="0" borderId="16" xfId="0"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13" xfId="0" applyBorder="1" applyAlignment="1">
      <alignment horizontal="center" vertical="center"/>
    </xf>
    <xf numFmtId="0" fontId="0" fillId="0" borderId="0" xfId="0" applyAlignment="1">
      <alignment horizontal="left" vertical="top" wrapText="1" inden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1" xfId="0" applyBorder="1" applyAlignment="1">
      <alignment vertical="top" wrapText="1"/>
    </xf>
    <xf numFmtId="0" fontId="0" fillId="0" borderId="17" xfId="0" applyBorder="1" applyAlignment="1">
      <alignment vertical="top" wrapText="1"/>
    </xf>
    <xf numFmtId="0" fontId="26" fillId="0" borderId="33" xfId="0" applyFont="1" applyBorder="1" applyAlignment="1">
      <alignment vertical="top" wrapText="1"/>
    </xf>
    <xf numFmtId="0" fontId="0" fillId="0" borderId="34" xfId="0" applyBorder="1" applyAlignment="1">
      <alignment vertical="top" wrapText="1"/>
    </xf>
    <xf numFmtId="0" fontId="0" fillId="0" borderId="27" xfId="0" applyBorder="1" applyAlignment="1">
      <alignment vertical="top" wrapText="1"/>
    </xf>
    <xf numFmtId="0" fontId="26" fillId="0" borderId="35" xfId="0" applyFont="1" applyBorder="1" applyAlignment="1">
      <alignment vertical="top" wrapText="1"/>
    </xf>
    <xf numFmtId="0" fontId="0" fillId="0" borderId="32" xfId="0" applyBorder="1" applyAlignment="1">
      <alignment horizontal="left" vertical="top" wrapText="1"/>
    </xf>
    <xf numFmtId="0" fontId="0" fillId="0" borderId="32" xfId="0" applyBorder="1" applyAlignment="1">
      <alignment vertical="top" wrapText="1"/>
    </xf>
    <xf numFmtId="0" fontId="0" fillId="0" borderId="0" xfId="0" applyAlignment="1">
      <alignment vertical="top" wrapText="1"/>
    </xf>
    <xf numFmtId="0" fontId="11" fillId="0" borderId="13" xfId="1" applyFont="1" applyBorder="1" applyAlignment="1">
      <alignment vertical="center"/>
    </xf>
    <xf numFmtId="0" fontId="11" fillId="0" borderId="13" xfId="1" applyFont="1" applyBorder="1" applyAlignment="1">
      <alignment vertical="top"/>
    </xf>
    <xf numFmtId="0" fontId="11" fillId="0" borderId="34" xfId="1" applyFont="1" applyBorder="1" applyAlignment="1">
      <alignment vertical="center"/>
    </xf>
    <xf numFmtId="0" fontId="11" fillId="0" borderId="32" xfId="1" applyFont="1" applyBorder="1" applyAlignment="1">
      <alignment vertical="center" wrapText="1"/>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1" fillId="0" borderId="13" xfId="1" applyFont="1" applyBorder="1" applyAlignment="1">
      <alignment horizontal="center" vertical="top" wrapText="1"/>
    </xf>
    <xf numFmtId="0" fontId="11" fillId="0" borderId="13" xfId="1" applyFont="1" applyBorder="1" applyAlignment="1">
      <alignment horizontal="center" vertical="top"/>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1" fillId="0" borderId="13" xfId="1" applyFont="1" applyBorder="1" applyAlignment="1">
      <alignment horizontal="center" vertical="center" wrapText="1"/>
    </xf>
    <xf numFmtId="0" fontId="11" fillId="0" borderId="13" xfId="1" applyFont="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6" fillId="0" borderId="13" xfId="1" applyFont="1" applyBorder="1" applyAlignment="1">
      <alignment horizontal="center" vertical="center" wrapText="1"/>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0" fontId="5" fillId="0" borderId="13" xfId="1" applyFont="1" applyBorder="1" applyAlignment="1" applyProtection="1">
      <alignment horizontal="center"/>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15" fillId="2" borderId="13" xfId="1" applyFont="1" applyFill="1" applyBorder="1" applyAlignment="1" applyProtection="1">
      <alignment horizontal="center" vertical="center"/>
      <protection locked="0"/>
    </xf>
    <xf numFmtId="0" fontId="11" fillId="0" borderId="14" xfId="1" applyFont="1" applyBorder="1" applyAlignment="1">
      <alignment horizontal="center" vertical="top" wrapText="1"/>
    </xf>
    <xf numFmtId="0" fontId="11" fillId="0" borderId="15" xfId="1" applyFont="1" applyBorder="1" applyAlignment="1">
      <alignment horizontal="center" vertical="top" wrapText="1"/>
    </xf>
    <xf numFmtId="0" fontId="11" fillId="0" borderId="16" xfId="1" applyFont="1" applyBorder="1" applyAlignment="1">
      <alignment horizontal="center" vertical="top" wrapText="1"/>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4" fillId="2" borderId="13" xfId="1" applyFont="1" applyFill="1" applyBorder="1" applyAlignment="1" applyProtection="1">
      <alignment horizontal="center" vertical="top"/>
      <protection locked="0"/>
    </xf>
    <xf numFmtId="0" fontId="10" fillId="0" borderId="13" xfId="1" applyFont="1" applyBorder="1" applyAlignment="1" applyProtection="1">
      <alignment horizontal="center" vertical="center"/>
      <protection hidden="1"/>
    </xf>
    <xf numFmtId="0" fontId="15" fillId="2" borderId="0" xfId="1" applyFont="1" applyFill="1" applyAlignment="1" applyProtection="1">
      <alignment horizontal="center" vertical="center"/>
      <protection locked="0"/>
    </xf>
    <xf numFmtId="0" fontId="15" fillId="2" borderId="26"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0" fillId="0" borderId="13" xfId="1" applyFont="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22" fillId="7" borderId="0" xfId="1" applyFont="1" applyFill="1" applyAlignment="1" applyProtection="1">
      <alignment horizontal="center" vertical="center"/>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23" fillId="0" borderId="14" xfId="1" applyFont="1" applyBorder="1" applyAlignment="1" applyProtection="1">
      <alignment horizontal="center" vertical="center" wrapText="1"/>
      <protection hidden="1"/>
    </xf>
    <xf numFmtId="0" fontId="23" fillId="0" borderId="16" xfId="1" applyFont="1" applyBorder="1" applyAlignment="1" applyProtection="1">
      <alignment horizontal="center" vertical="center" wrapText="1"/>
      <protection hidden="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23" fillId="0" borderId="15" xfId="1" applyFont="1" applyBorder="1" applyAlignment="1" applyProtection="1">
      <alignment horizontal="center" vertical="center" wrapText="1"/>
      <protection hidden="1"/>
    </xf>
    <xf numFmtId="0" fontId="11" fillId="0" borderId="15" xfId="1" applyFont="1" applyBorder="1" applyAlignment="1">
      <alignment horizontal="center" vertical="center" wrapText="1"/>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104"/>
      <c r="B1" s="104"/>
      <c r="C1" s="104"/>
      <c r="D1" s="106" t="s">
        <v>0</v>
      </c>
      <c r="E1" s="106"/>
      <c r="F1" s="106"/>
    </row>
    <row r="2" spans="1:6" ht="25.5" customHeight="1" x14ac:dyDescent="0.35">
      <c r="A2" s="104"/>
      <c r="B2" s="104"/>
      <c r="C2" s="104"/>
      <c r="D2" s="106"/>
      <c r="E2" s="106"/>
      <c r="F2" s="106"/>
    </row>
    <row r="3" spans="1:6" ht="25.5" customHeight="1" thickBot="1" x14ac:dyDescent="0.4">
      <c r="A3" s="105"/>
      <c r="B3" s="105"/>
      <c r="C3" s="105"/>
      <c r="D3" s="107"/>
      <c r="E3" s="107"/>
      <c r="F3" s="107"/>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6"/>
  <sheetViews>
    <sheetView showGridLines="0" view="pageBreakPreview" zoomScale="82" zoomScaleNormal="55" zoomScaleSheetLayoutView="55" workbookViewId="0">
      <pane ySplit="4" topLeftCell="A29" activePane="bottomLeft" state="frozen"/>
      <selection activeCell="F9" sqref="F9"/>
      <selection pane="bottomLeft" activeCell="E15" sqref="E15:F15"/>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38.28515625" style="13" customWidth="1"/>
    <col min="11" max="16384" width="11.42578125" style="13"/>
  </cols>
  <sheetData>
    <row r="1" spans="1:11" ht="27" customHeight="1" x14ac:dyDescent="0.25">
      <c r="A1" s="116"/>
      <c r="B1" s="117"/>
      <c r="C1" s="117"/>
      <c r="D1" s="118"/>
      <c r="E1" s="125" t="s">
        <v>32</v>
      </c>
      <c r="F1" s="126"/>
      <c r="G1" s="126"/>
      <c r="H1" s="126"/>
      <c r="I1" s="126"/>
      <c r="J1" s="126"/>
    </row>
    <row r="2" spans="1:11" ht="27" customHeight="1" x14ac:dyDescent="0.25">
      <c r="A2" s="119"/>
      <c r="B2" s="120"/>
      <c r="C2" s="120"/>
      <c r="D2" s="121"/>
      <c r="E2" s="125"/>
      <c r="F2" s="126"/>
      <c r="G2" s="126"/>
      <c r="H2" s="126"/>
      <c r="I2" s="126"/>
      <c r="J2" s="126"/>
    </row>
    <row r="3" spans="1:11" ht="27" customHeight="1" thickBot="1" x14ac:dyDescent="0.3">
      <c r="A3" s="122"/>
      <c r="B3" s="123"/>
      <c r="C3" s="123"/>
      <c r="D3" s="124"/>
      <c r="E3" s="127"/>
      <c r="F3" s="128"/>
      <c r="G3" s="128"/>
      <c r="H3" s="128"/>
      <c r="I3" s="128"/>
      <c r="J3" s="128"/>
    </row>
    <row r="4" spans="1:11" ht="24" customHeight="1" thickBot="1" x14ac:dyDescent="0.3">
      <c r="A4" s="129" t="s">
        <v>257</v>
      </c>
      <c r="B4" s="129"/>
      <c r="C4" s="129"/>
      <c r="D4" s="129"/>
      <c r="E4" s="129"/>
      <c r="F4" s="129"/>
      <c r="G4" s="129"/>
      <c r="H4" s="129"/>
      <c r="I4" s="129"/>
      <c r="J4" s="129"/>
    </row>
    <row r="5" spans="1:11" x14ac:dyDescent="0.25">
      <c r="A5" s="14"/>
      <c r="B5" s="14"/>
      <c r="C5" s="14"/>
      <c r="D5" s="14"/>
      <c r="E5" s="14"/>
      <c r="F5" s="14"/>
      <c r="G5" s="14"/>
      <c r="H5" s="14"/>
      <c r="I5" s="14"/>
      <c r="J5" s="14"/>
    </row>
    <row r="6" spans="1:11" ht="16.5" x14ac:dyDescent="0.25">
      <c r="A6" s="14"/>
      <c r="B6" s="114" t="s">
        <v>33</v>
      </c>
      <c r="C6" s="114"/>
      <c r="D6" s="15"/>
      <c r="E6" s="115" t="s">
        <v>120</v>
      </c>
      <c r="F6" s="115"/>
      <c r="G6" s="15"/>
      <c r="H6" s="16" t="s">
        <v>34</v>
      </c>
      <c r="I6" s="17"/>
      <c r="J6" s="18">
        <v>45484</v>
      </c>
    </row>
    <row r="7" spans="1:11" ht="16.5" x14ac:dyDescent="0.25">
      <c r="A7" s="14"/>
      <c r="B7" s="114" t="s">
        <v>35</v>
      </c>
      <c r="C7" s="114"/>
      <c r="D7" s="15"/>
      <c r="E7" s="115" t="s">
        <v>256</v>
      </c>
      <c r="F7" s="115"/>
      <c r="G7" s="15"/>
      <c r="H7" s="16" t="s">
        <v>36</v>
      </c>
      <c r="I7" s="17"/>
      <c r="J7" s="18">
        <v>45498</v>
      </c>
    </row>
    <row r="8" spans="1:11" ht="16.5" x14ac:dyDescent="0.25">
      <c r="A8" s="14"/>
      <c r="B8" s="114" t="s">
        <v>37</v>
      </c>
      <c r="C8" s="114"/>
      <c r="D8" s="15"/>
      <c r="E8" s="115" t="s">
        <v>121</v>
      </c>
      <c r="F8" s="115"/>
      <c r="G8" s="15"/>
      <c r="H8" s="16" t="s">
        <v>38</v>
      </c>
      <c r="I8" s="17"/>
      <c r="J8" s="19">
        <v>14</v>
      </c>
    </row>
    <row r="9" spans="1:11" ht="16.5" x14ac:dyDescent="0.25">
      <c r="A9" s="14"/>
      <c r="C9" s="17"/>
      <c r="D9" s="20"/>
      <c r="E9" s="21"/>
      <c r="F9" s="20"/>
      <c r="G9" s="20"/>
      <c r="H9" s="20"/>
      <c r="I9" s="20"/>
    </row>
    <row r="10" spans="1:11" ht="16.5" x14ac:dyDescent="0.25">
      <c r="A10" s="14"/>
      <c r="B10" s="130" t="s">
        <v>39</v>
      </c>
      <c r="C10" s="130"/>
      <c r="D10" s="130"/>
      <c r="E10" s="130"/>
      <c r="F10" s="130"/>
      <c r="G10" s="130"/>
      <c r="H10" s="130"/>
      <c r="I10" s="130"/>
      <c r="J10" s="130"/>
    </row>
    <row r="11" spans="1:11" ht="24" customHeight="1" x14ac:dyDescent="0.25">
      <c r="A11" s="14"/>
      <c r="B11" s="110"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Requerimiento 5 iTop R-001007 tales como, el alcance, los documentos entregados por el cliente, las necesidades de hardware, software y de contextualización.  Para tener mayor información sobre aspectos generales del proceso de pruebas en Area People Qvision, remitirse al Plan General de Pruebas</v>
      </c>
      <c r="C11" s="110"/>
      <c r="D11" s="110"/>
      <c r="E11" s="110"/>
      <c r="F11" s="110"/>
      <c r="G11" s="110"/>
      <c r="H11" s="110"/>
      <c r="I11" s="110"/>
      <c r="J11" s="110"/>
    </row>
    <row r="12" spans="1:11" ht="24" customHeight="1" x14ac:dyDescent="0.25">
      <c r="A12" s="14"/>
      <c r="B12" s="110"/>
      <c r="C12" s="110"/>
      <c r="D12" s="110"/>
      <c r="E12" s="110"/>
      <c r="F12" s="110"/>
      <c r="G12" s="110"/>
      <c r="H12" s="110"/>
      <c r="I12" s="110"/>
      <c r="J12" s="110"/>
    </row>
    <row r="13" spans="1:11" ht="8.25" customHeight="1" x14ac:dyDescent="0.25">
      <c r="A13" s="14"/>
      <c r="C13" s="21"/>
      <c r="D13" s="22"/>
      <c r="E13" s="22"/>
      <c r="F13" s="22"/>
      <c r="G13" s="22"/>
      <c r="H13" s="22"/>
      <c r="I13" s="22"/>
    </row>
    <row r="14" spans="1:11" ht="16.5" x14ac:dyDescent="0.25">
      <c r="A14" s="14"/>
      <c r="B14" s="130" t="s">
        <v>40</v>
      </c>
      <c r="C14" s="130"/>
      <c r="D14" s="130"/>
      <c r="E14" s="130"/>
      <c r="F14" s="130"/>
      <c r="G14" s="130"/>
      <c r="H14" s="130"/>
      <c r="I14" s="130"/>
      <c r="J14" s="130"/>
    </row>
    <row r="15" spans="1:11" ht="16.5" x14ac:dyDescent="0.25">
      <c r="A15" s="14"/>
      <c r="B15" s="114" t="s">
        <v>41</v>
      </c>
      <c r="C15" s="114"/>
      <c r="E15" s="131" t="s">
        <v>122</v>
      </c>
      <c r="F15" s="131"/>
      <c r="G15" s="22"/>
      <c r="H15" s="24" t="s">
        <v>42</v>
      </c>
      <c r="I15" s="22"/>
      <c r="J15" s="23" t="s">
        <v>145</v>
      </c>
      <c r="K15" s="17"/>
    </row>
    <row r="16" spans="1:11" ht="16.5" x14ac:dyDescent="0.25">
      <c r="A16" s="14"/>
      <c r="B16" s="114" t="s">
        <v>43</v>
      </c>
      <c r="C16" s="114"/>
      <c r="E16" s="131" t="s">
        <v>123</v>
      </c>
      <c r="F16" s="131"/>
      <c r="G16" s="22"/>
      <c r="H16" s="24" t="s">
        <v>44</v>
      </c>
      <c r="I16" s="22"/>
      <c r="J16" s="23" t="s">
        <v>146</v>
      </c>
      <c r="K16" s="17"/>
    </row>
    <row r="17" spans="1:10" ht="16.5" x14ac:dyDescent="0.25">
      <c r="A17" s="14"/>
      <c r="C17" s="21"/>
      <c r="D17" s="22"/>
      <c r="E17" s="22"/>
      <c r="F17" s="22"/>
      <c r="G17" s="22"/>
      <c r="H17" s="22"/>
      <c r="I17" s="22"/>
    </row>
    <row r="18" spans="1:10" ht="16.5" x14ac:dyDescent="0.25">
      <c r="A18" s="14"/>
      <c r="B18" s="132" t="s">
        <v>45</v>
      </c>
      <c r="C18" s="132"/>
      <c r="D18" s="132"/>
      <c r="E18" s="132"/>
      <c r="F18" s="132"/>
      <c r="G18" s="132"/>
      <c r="H18" s="132"/>
      <c r="I18" s="132"/>
      <c r="J18" s="132"/>
    </row>
    <row r="19" spans="1:10" ht="16.5" x14ac:dyDescent="0.25">
      <c r="A19" s="14"/>
      <c r="B19" s="25" t="s">
        <v>46</v>
      </c>
      <c r="C19" s="132" t="s">
        <v>47</v>
      </c>
      <c r="D19" s="132"/>
      <c r="E19" s="132"/>
      <c r="F19" s="132"/>
      <c r="G19" s="132" t="s">
        <v>48</v>
      </c>
      <c r="H19" s="132"/>
      <c r="I19" s="132"/>
      <c r="J19" s="132"/>
    </row>
    <row r="20" spans="1:10" ht="52.5" customHeight="1" x14ac:dyDescent="0.25">
      <c r="A20" s="14"/>
      <c r="B20" s="26" t="s">
        <v>243</v>
      </c>
      <c r="C20" s="112" t="s">
        <v>242</v>
      </c>
      <c r="D20" s="113"/>
      <c r="E20" s="113"/>
      <c r="F20" s="113"/>
      <c r="G20" s="110" t="s">
        <v>241</v>
      </c>
      <c r="H20" s="111"/>
      <c r="I20" s="111"/>
      <c r="J20" s="111"/>
    </row>
    <row r="21" spans="1:10" ht="52.5" customHeight="1" x14ac:dyDescent="0.25">
      <c r="A21" s="14"/>
      <c r="B21" s="26" t="s">
        <v>235</v>
      </c>
      <c r="C21" s="112" t="s">
        <v>234</v>
      </c>
      <c r="D21" s="113"/>
      <c r="E21" s="113"/>
      <c r="F21" s="113"/>
      <c r="G21" s="110" t="s">
        <v>244</v>
      </c>
      <c r="H21" s="111"/>
      <c r="I21" s="111"/>
      <c r="J21" s="111"/>
    </row>
    <row r="22" spans="1:10" ht="52.5" customHeight="1" x14ac:dyDescent="0.25">
      <c r="A22" s="14"/>
      <c r="B22" s="26" t="s">
        <v>237</v>
      </c>
      <c r="C22" s="112" t="s">
        <v>236</v>
      </c>
      <c r="D22" s="113"/>
      <c r="E22" s="113"/>
      <c r="F22" s="113"/>
      <c r="G22" s="110" t="s">
        <v>245</v>
      </c>
      <c r="H22" s="111"/>
      <c r="I22" s="111"/>
      <c r="J22" s="111"/>
    </row>
    <row r="23" spans="1:10" ht="52.5" customHeight="1" x14ac:dyDescent="0.25">
      <c r="A23" s="14"/>
      <c r="B23" s="26" t="s">
        <v>164</v>
      </c>
      <c r="C23" s="112" t="s">
        <v>240</v>
      </c>
      <c r="D23" s="113"/>
      <c r="E23" s="113"/>
      <c r="F23" s="113"/>
      <c r="G23" s="110" t="s">
        <v>246</v>
      </c>
      <c r="H23" s="111"/>
      <c r="I23" s="111"/>
      <c r="J23" s="111"/>
    </row>
    <row r="24" spans="1:10" ht="61.5" customHeight="1" x14ac:dyDescent="0.25">
      <c r="A24" s="14"/>
      <c r="B24" s="26" t="s">
        <v>177</v>
      </c>
      <c r="C24" s="108" t="s">
        <v>238</v>
      </c>
      <c r="D24" s="109"/>
      <c r="E24" s="109"/>
      <c r="F24" s="109"/>
      <c r="G24" s="110" t="s">
        <v>247</v>
      </c>
      <c r="H24" s="111"/>
      <c r="I24" s="111"/>
      <c r="J24" s="111"/>
    </row>
    <row r="25" spans="1:10" ht="61.5" customHeight="1" x14ac:dyDescent="0.25">
      <c r="A25" s="14"/>
      <c r="B25" s="26" t="s">
        <v>239</v>
      </c>
      <c r="C25" s="108" t="s">
        <v>189</v>
      </c>
      <c r="D25" s="109"/>
      <c r="E25" s="109"/>
      <c r="F25" s="109"/>
      <c r="G25" s="110" t="s">
        <v>248</v>
      </c>
      <c r="H25" s="111"/>
      <c r="I25" s="111"/>
      <c r="J25" s="111"/>
    </row>
    <row r="26" spans="1:10" ht="16.5" x14ac:dyDescent="0.25">
      <c r="A26" s="14"/>
      <c r="B26" s="138" t="s">
        <v>49</v>
      </c>
      <c r="C26" s="138"/>
      <c r="D26" s="138"/>
      <c r="E26" s="138"/>
      <c r="F26" s="138"/>
      <c r="G26" s="138"/>
      <c r="H26" s="138"/>
      <c r="I26" s="138"/>
      <c r="J26" s="138"/>
    </row>
    <row r="27" spans="1:10" ht="46.5" customHeight="1" x14ac:dyDescent="0.25">
      <c r="A27" s="14"/>
      <c r="B27" s="110" t="s">
        <v>124</v>
      </c>
      <c r="C27" s="110"/>
      <c r="D27" s="110"/>
      <c r="E27" s="110"/>
      <c r="F27" s="110"/>
      <c r="G27" s="110"/>
      <c r="H27" s="110"/>
      <c r="I27" s="110"/>
      <c r="J27" s="110"/>
    </row>
    <row r="28" spans="1:10" ht="46.5" customHeight="1" x14ac:dyDescent="0.25">
      <c r="A28" s="14"/>
      <c r="B28" s="110"/>
      <c r="C28" s="110"/>
      <c r="D28" s="110"/>
      <c r="E28" s="110"/>
      <c r="F28" s="110"/>
      <c r="G28" s="110"/>
      <c r="H28" s="110"/>
      <c r="I28" s="110"/>
      <c r="J28" s="110"/>
    </row>
    <row r="29" spans="1:10" x14ac:dyDescent="0.25">
      <c r="A29" s="14"/>
      <c r="B29" s="139" t="s">
        <v>50</v>
      </c>
      <c r="C29" s="140"/>
      <c r="D29" s="140"/>
      <c r="E29" s="140"/>
      <c r="F29" s="140"/>
      <c r="G29" s="140"/>
      <c r="H29" s="140"/>
      <c r="I29" s="140"/>
      <c r="J29" s="141"/>
    </row>
    <row r="30" spans="1:10" ht="16.5" x14ac:dyDescent="0.25">
      <c r="A30" s="14"/>
      <c r="B30" s="142" t="s">
        <v>5</v>
      </c>
      <c r="C30" s="143"/>
      <c r="D30" s="142" t="s">
        <v>51</v>
      </c>
      <c r="E30" s="143"/>
      <c r="F30" s="142" t="s">
        <v>52</v>
      </c>
      <c r="G30" s="143"/>
      <c r="H30" s="25" t="s">
        <v>53</v>
      </c>
      <c r="I30" s="142" t="s">
        <v>54</v>
      </c>
      <c r="J30" s="143"/>
    </row>
    <row r="31" spans="1:10" ht="66" customHeight="1" x14ac:dyDescent="0.25">
      <c r="A31" s="14"/>
      <c r="B31" s="133" t="s">
        <v>125</v>
      </c>
      <c r="C31" s="134"/>
      <c r="D31" s="135">
        <v>5</v>
      </c>
      <c r="E31" s="136"/>
      <c r="F31" s="135">
        <v>5</v>
      </c>
      <c r="G31" s="136"/>
      <c r="H31" s="27">
        <f>+D31*F31</f>
        <v>25</v>
      </c>
      <c r="I31" s="112" t="s">
        <v>128</v>
      </c>
      <c r="J31" s="137"/>
    </row>
    <row r="32" spans="1:10" ht="45.75" customHeight="1" x14ac:dyDescent="0.25">
      <c r="A32" s="14"/>
      <c r="B32" s="133" t="s">
        <v>126</v>
      </c>
      <c r="C32" s="134"/>
      <c r="D32" s="135">
        <v>3</v>
      </c>
      <c r="E32" s="136"/>
      <c r="F32" s="135">
        <v>3</v>
      </c>
      <c r="G32" s="136"/>
      <c r="H32" s="27">
        <f t="shared" ref="H32:H33" si="0">+D32*F32</f>
        <v>9</v>
      </c>
      <c r="I32" s="112" t="s">
        <v>129</v>
      </c>
      <c r="J32" s="112"/>
    </row>
    <row r="33" spans="1:10" ht="48.75" customHeight="1" x14ac:dyDescent="0.25">
      <c r="A33" s="14"/>
      <c r="B33" s="133" t="s">
        <v>127</v>
      </c>
      <c r="C33" s="134"/>
      <c r="D33" s="135">
        <v>1</v>
      </c>
      <c r="E33" s="136"/>
      <c r="F33" s="135">
        <v>1</v>
      </c>
      <c r="G33" s="136"/>
      <c r="H33" s="27">
        <f t="shared" si="0"/>
        <v>1</v>
      </c>
      <c r="I33" s="112" t="s">
        <v>130</v>
      </c>
      <c r="J33" s="112"/>
    </row>
    <row r="34" spans="1:10" ht="6" customHeight="1" x14ac:dyDescent="0.25">
      <c r="A34" s="14"/>
      <c r="B34" s="147" t="s">
        <v>55</v>
      </c>
      <c r="C34" s="148"/>
      <c r="D34" s="148"/>
      <c r="E34" s="148"/>
      <c r="F34" s="148"/>
      <c r="G34" s="148"/>
      <c r="H34" s="148"/>
      <c r="I34" s="148"/>
      <c r="J34" s="149"/>
    </row>
    <row r="35" spans="1:10" ht="72" customHeight="1" x14ac:dyDescent="0.25">
      <c r="A35" s="14"/>
      <c r="B35" s="144" t="s">
        <v>56</v>
      </c>
      <c r="C35" s="145"/>
      <c r="D35" s="150" t="s">
        <v>131</v>
      </c>
      <c r="E35" s="150"/>
      <c r="F35" s="150"/>
      <c r="G35" s="150"/>
      <c r="H35" s="150"/>
      <c r="I35" s="150"/>
      <c r="J35" s="150"/>
    </row>
    <row r="36" spans="1:10" ht="46.5" customHeight="1" x14ac:dyDescent="0.25">
      <c r="A36" s="14"/>
      <c r="B36" s="144" t="s">
        <v>57</v>
      </c>
      <c r="C36" s="145"/>
      <c r="D36" s="150" t="s">
        <v>132</v>
      </c>
      <c r="E36" s="150"/>
      <c r="F36" s="150"/>
      <c r="G36" s="150"/>
      <c r="H36" s="150"/>
      <c r="I36" s="150"/>
      <c r="J36" s="150"/>
    </row>
    <row r="37" spans="1:10" ht="40.5" customHeight="1" x14ac:dyDescent="0.25">
      <c r="A37" s="14"/>
      <c r="B37" s="144" t="s">
        <v>58</v>
      </c>
      <c r="C37" s="145"/>
      <c r="D37" s="151"/>
      <c r="E37" s="151"/>
      <c r="F37" s="152" t="s">
        <v>144</v>
      </c>
      <c r="G37" s="152"/>
      <c r="H37" s="152"/>
      <c r="I37" s="152"/>
      <c r="J37" s="152"/>
    </row>
    <row r="38" spans="1:10" ht="28.5" customHeight="1" x14ac:dyDescent="0.25">
      <c r="A38" s="14"/>
      <c r="B38" s="144" t="s">
        <v>59</v>
      </c>
      <c r="C38" s="145"/>
      <c r="D38" s="146"/>
      <c r="E38" s="146"/>
      <c r="F38" s="146"/>
      <c r="G38" s="146"/>
      <c r="H38" s="146"/>
      <c r="I38" s="146"/>
      <c r="J38" s="146"/>
    </row>
    <row r="39" spans="1:10" ht="7.5" customHeight="1" x14ac:dyDescent="0.25">
      <c r="A39" s="14"/>
      <c r="B39" s="28"/>
      <c r="C39" s="29"/>
      <c r="D39" s="29"/>
      <c r="E39" s="29"/>
      <c r="F39" s="29"/>
      <c r="G39" s="29"/>
      <c r="H39" s="29"/>
      <c r="I39" s="29"/>
      <c r="J39" s="30"/>
    </row>
    <row r="40" spans="1:10" x14ac:dyDescent="0.25"/>
    <row r="41" spans="1:10" ht="16.5" x14ac:dyDescent="0.25">
      <c r="B41" s="21"/>
      <c r="C41" s="21"/>
      <c r="D41" s="21"/>
      <c r="E41" s="21"/>
      <c r="F41" s="21"/>
      <c r="G41" s="21"/>
      <c r="H41" s="21"/>
      <c r="I41" s="21"/>
    </row>
    <row r="42" spans="1:10" ht="16.5" x14ac:dyDescent="0.25">
      <c r="B42" s="31"/>
      <c r="C42" s="31"/>
      <c r="D42" s="31"/>
      <c r="E42" s="31"/>
      <c r="F42" s="31"/>
      <c r="G42" s="31"/>
      <c r="H42" s="31"/>
      <c r="I42" s="31"/>
    </row>
    <row r="43" spans="1:10" ht="16.5" x14ac:dyDescent="0.25">
      <c r="B43" s="21"/>
      <c r="C43" s="21"/>
      <c r="D43" s="21"/>
      <c r="E43" s="21"/>
      <c r="F43" s="21"/>
      <c r="G43" s="21"/>
      <c r="H43" s="21"/>
      <c r="I43" s="21"/>
    </row>
    <row r="44" spans="1:10" ht="16.5" x14ac:dyDescent="0.25">
      <c r="B44" s="21"/>
      <c r="C44" s="21"/>
      <c r="D44" s="21"/>
      <c r="E44" s="21"/>
      <c r="F44" s="21"/>
      <c r="G44" s="21"/>
      <c r="H44" s="21"/>
      <c r="I44" s="21"/>
    </row>
    <row r="45" spans="1:10" ht="16.5" x14ac:dyDescent="0.25">
      <c r="B45" s="21"/>
      <c r="C45" s="21"/>
      <c r="D45" s="21"/>
      <c r="E45" s="21"/>
      <c r="F45" s="21"/>
      <c r="G45" s="21"/>
      <c r="H45" s="21"/>
      <c r="I45" s="21"/>
    </row>
    <row r="46" spans="1:10" ht="16.5" x14ac:dyDescent="0.25">
      <c r="B46" s="31"/>
      <c r="C46" s="31"/>
      <c r="D46" s="31"/>
      <c r="E46" s="31"/>
      <c r="F46" s="31"/>
      <c r="G46" s="31"/>
      <c r="H46" s="31"/>
      <c r="I46" s="31"/>
    </row>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sheetData>
  <mergeCells count="60">
    <mergeCell ref="B38:C38"/>
    <mergeCell ref="D38:J38"/>
    <mergeCell ref="B34:J34"/>
    <mergeCell ref="B35:C35"/>
    <mergeCell ref="D35:J35"/>
    <mergeCell ref="B36:C36"/>
    <mergeCell ref="D36:J36"/>
    <mergeCell ref="B37:C37"/>
    <mergeCell ref="D37:E37"/>
    <mergeCell ref="F37:J37"/>
    <mergeCell ref="B32:C32"/>
    <mergeCell ref="D32:E32"/>
    <mergeCell ref="F32:G32"/>
    <mergeCell ref="I32:J32"/>
    <mergeCell ref="B33:C33"/>
    <mergeCell ref="D33:E33"/>
    <mergeCell ref="F33:G33"/>
    <mergeCell ref="I33:J33"/>
    <mergeCell ref="B31:C31"/>
    <mergeCell ref="D31:E31"/>
    <mergeCell ref="F31:G31"/>
    <mergeCell ref="I31:J31"/>
    <mergeCell ref="C25:F25"/>
    <mergeCell ref="G25:J25"/>
    <mergeCell ref="B26:J26"/>
    <mergeCell ref="B27:J28"/>
    <mergeCell ref="B29:J29"/>
    <mergeCell ref="B30:C30"/>
    <mergeCell ref="D30:E30"/>
    <mergeCell ref="F30:G30"/>
    <mergeCell ref="I30:J30"/>
    <mergeCell ref="C21:F21"/>
    <mergeCell ref="G21:J21"/>
    <mergeCell ref="B8:C8"/>
    <mergeCell ref="E8:F8"/>
    <mergeCell ref="B10:J10"/>
    <mergeCell ref="B11:J12"/>
    <mergeCell ref="B14:J14"/>
    <mergeCell ref="B15:C15"/>
    <mergeCell ref="E15:F15"/>
    <mergeCell ref="B16:C16"/>
    <mergeCell ref="E16:F16"/>
    <mergeCell ref="B18:J18"/>
    <mergeCell ref="C19:F19"/>
    <mergeCell ref="G19:J19"/>
    <mergeCell ref="C20:F20"/>
    <mergeCell ref="G20:J20"/>
    <mergeCell ref="B7:C7"/>
    <mergeCell ref="E7:F7"/>
    <mergeCell ref="A1:D3"/>
    <mergeCell ref="E1:J3"/>
    <mergeCell ref="A4:J4"/>
    <mergeCell ref="B6:C6"/>
    <mergeCell ref="E6:F6"/>
    <mergeCell ref="C24:F24"/>
    <mergeCell ref="G24:J24"/>
    <mergeCell ref="C23:F23"/>
    <mergeCell ref="G23:J23"/>
    <mergeCell ref="C22:F22"/>
    <mergeCell ref="G22:J22"/>
  </mergeCells>
  <conditionalFormatting sqref="H31:H33">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7:E37" xr:uid="{DD8E0188-FC24-46E2-BE3A-F8C24318AB55}">
      <formula1>"Si,No"</formula1>
    </dataValidation>
  </dataValidations>
  <pageMargins left="0.75" right="0.75" top="1" bottom="1" header="0" footer="0"/>
  <pageSetup scale="54"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47"/>
  <sheetViews>
    <sheetView showGridLines="0" tabSelected="1" view="pageBreakPreview" topLeftCell="D26" zoomScale="80" zoomScaleNormal="100" zoomScaleSheetLayoutView="80" workbookViewId="0">
      <selection activeCell="I26" sqref="I26"/>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5703125" customWidth="1"/>
    <col min="8" max="8" width="57.85546875" customWidth="1"/>
    <col min="9" max="9" width="35.5703125" customWidth="1"/>
  </cols>
  <sheetData>
    <row r="1" spans="1:11" x14ac:dyDescent="0.25">
      <c r="A1" s="154"/>
      <c r="B1" s="155"/>
      <c r="C1" s="155"/>
      <c r="D1" s="156"/>
      <c r="E1" s="163" t="s">
        <v>119</v>
      </c>
      <c r="F1" s="164"/>
      <c r="G1" s="164"/>
      <c r="H1" s="164"/>
      <c r="I1" s="164"/>
      <c r="J1" s="164"/>
      <c r="K1" s="164"/>
    </row>
    <row r="2" spans="1:11" x14ac:dyDescent="0.25">
      <c r="A2" s="157"/>
      <c r="B2" s="158"/>
      <c r="C2" s="158"/>
      <c r="D2" s="159"/>
      <c r="E2" s="163"/>
      <c r="F2" s="164"/>
      <c r="G2" s="164"/>
      <c r="H2" s="164"/>
      <c r="I2" s="164"/>
      <c r="J2" s="164"/>
      <c r="K2" s="164"/>
    </row>
    <row r="3" spans="1:11" x14ac:dyDescent="0.25">
      <c r="A3" s="157"/>
      <c r="B3" s="158"/>
      <c r="C3" s="158"/>
      <c r="D3" s="159"/>
      <c r="E3" s="163"/>
      <c r="F3" s="164"/>
      <c r="G3" s="164"/>
      <c r="H3" s="164"/>
      <c r="I3" s="164"/>
      <c r="J3" s="164"/>
      <c r="K3" s="164"/>
    </row>
    <row r="4" spans="1:11" x14ac:dyDescent="0.25">
      <c r="A4" s="157"/>
      <c r="B4" s="158"/>
      <c r="C4" s="158"/>
      <c r="D4" s="159"/>
      <c r="E4" s="163"/>
      <c r="F4" s="164"/>
      <c r="G4" s="164"/>
      <c r="H4" s="164"/>
      <c r="I4" s="164"/>
      <c r="J4" s="164"/>
      <c r="K4" s="164"/>
    </row>
    <row r="5" spans="1:11" ht="15.75" thickBot="1" x14ac:dyDescent="0.3">
      <c r="A5" s="160"/>
      <c r="B5" s="161"/>
      <c r="C5" s="161"/>
      <c r="D5" s="162"/>
      <c r="E5" s="163"/>
      <c r="F5" s="164"/>
      <c r="G5" s="164"/>
      <c r="H5" s="164"/>
      <c r="I5" s="164"/>
      <c r="J5" s="164"/>
      <c r="K5" s="164"/>
    </row>
    <row r="6" spans="1:11" ht="15.75" thickBot="1" x14ac:dyDescent="0.3"/>
    <row r="7" spans="1:11" ht="20.25" thickBot="1" x14ac:dyDescent="0.3">
      <c r="B7" s="129" t="s">
        <v>260</v>
      </c>
      <c r="C7" s="129"/>
      <c r="D7" s="129"/>
      <c r="E7" s="129"/>
      <c r="F7" s="129"/>
      <c r="G7" s="129"/>
      <c r="H7" s="129"/>
      <c r="I7" s="129"/>
      <c r="J7" s="129"/>
      <c r="K7" s="129"/>
    </row>
    <row r="8" spans="1:11" ht="12" customHeight="1" x14ac:dyDescent="0.3">
      <c r="A8" s="165"/>
      <c r="B8" s="165"/>
      <c r="C8" s="165"/>
      <c r="D8" s="165"/>
      <c r="E8" s="165"/>
      <c r="F8" s="165"/>
      <c r="G8" s="165"/>
      <c r="H8" s="165"/>
      <c r="I8" s="165"/>
      <c r="J8" s="165"/>
      <c r="K8" s="165"/>
    </row>
    <row r="9" spans="1:11" ht="33" x14ac:dyDescent="0.25">
      <c r="A9" s="153"/>
      <c r="B9" s="75" t="s">
        <v>60</v>
      </c>
      <c r="C9" s="75" t="s">
        <v>148</v>
      </c>
      <c r="D9" s="75" t="s">
        <v>61</v>
      </c>
      <c r="E9" s="75" t="s">
        <v>62</v>
      </c>
      <c r="F9" s="75" t="s">
        <v>63</v>
      </c>
      <c r="G9" s="75" t="s">
        <v>64</v>
      </c>
      <c r="H9" s="75" t="s">
        <v>65</v>
      </c>
      <c r="I9" s="75" t="s">
        <v>66</v>
      </c>
      <c r="J9" s="75" t="s">
        <v>67</v>
      </c>
      <c r="K9" s="75" t="s">
        <v>68</v>
      </c>
    </row>
    <row r="10" spans="1:11" ht="349.5" customHeight="1" x14ac:dyDescent="0.25">
      <c r="A10" s="153"/>
      <c r="B10" s="76" t="s">
        <v>158</v>
      </c>
      <c r="C10" s="76" t="s">
        <v>149</v>
      </c>
      <c r="D10" s="76" t="s">
        <v>133</v>
      </c>
      <c r="E10" s="89" t="s">
        <v>150</v>
      </c>
      <c r="F10" s="77" t="s">
        <v>197</v>
      </c>
      <c r="G10" s="78" t="s">
        <v>198</v>
      </c>
      <c r="H10" s="80" t="s">
        <v>153</v>
      </c>
      <c r="I10" s="78" t="s">
        <v>200</v>
      </c>
      <c r="J10" s="79" t="s">
        <v>107</v>
      </c>
      <c r="K10" s="79" t="s">
        <v>134</v>
      </c>
    </row>
    <row r="11" spans="1:11" s="83" customFormat="1" ht="261.75" customHeight="1" x14ac:dyDescent="0.25">
      <c r="A11" s="153"/>
      <c r="B11" s="76"/>
      <c r="C11" s="82"/>
      <c r="D11" s="82" t="s">
        <v>135</v>
      </c>
      <c r="E11" s="79" t="s">
        <v>151</v>
      </c>
      <c r="F11" s="78" t="s">
        <v>152</v>
      </c>
      <c r="G11" s="81" t="s">
        <v>198</v>
      </c>
      <c r="H11" s="84" t="s">
        <v>199</v>
      </c>
      <c r="I11" s="85" t="s">
        <v>154</v>
      </c>
      <c r="J11" s="82" t="s">
        <v>107</v>
      </c>
      <c r="K11" s="79" t="s">
        <v>134</v>
      </c>
    </row>
    <row r="12" spans="1:11" ht="229.5" customHeight="1" x14ac:dyDescent="0.25">
      <c r="A12" s="153"/>
      <c r="B12" s="76" t="s">
        <v>157</v>
      </c>
      <c r="C12" s="82" t="s">
        <v>156</v>
      </c>
      <c r="D12" s="82" t="s">
        <v>136</v>
      </c>
      <c r="E12" s="79" t="s">
        <v>155</v>
      </c>
      <c r="F12" s="91" t="s">
        <v>201</v>
      </c>
      <c r="G12" s="92" t="s">
        <v>159</v>
      </c>
      <c r="H12" s="93" t="s">
        <v>202</v>
      </c>
      <c r="I12" s="85" t="s">
        <v>160</v>
      </c>
      <c r="J12" s="82" t="s">
        <v>107</v>
      </c>
      <c r="K12" s="79" t="s">
        <v>134</v>
      </c>
    </row>
    <row r="13" spans="1:11" ht="409.5" customHeight="1" x14ac:dyDescent="0.25">
      <c r="A13" s="153"/>
      <c r="B13" s="76"/>
      <c r="C13" s="82"/>
      <c r="D13" s="82" t="s">
        <v>137</v>
      </c>
      <c r="E13" s="90" t="s">
        <v>161</v>
      </c>
      <c r="F13" s="97" t="s">
        <v>204</v>
      </c>
      <c r="G13" s="98" t="s">
        <v>203</v>
      </c>
      <c r="H13" s="98" t="s">
        <v>206</v>
      </c>
      <c r="I13" s="85" t="s">
        <v>205</v>
      </c>
      <c r="J13" s="82" t="s">
        <v>107</v>
      </c>
      <c r="K13" s="79" t="s">
        <v>134</v>
      </c>
    </row>
    <row r="14" spans="1:11" ht="381.75" customHeight="1" x14ac:dyDescent="0.25">
      <c r="A14" s="153"/>
      <c r="B14" s="76"/>
      <c r="C14" s="82"/>
      <c r="D14" s="82" t="s">
        <v>138</v>
      </c>
      <c r="E14" s="79" t="s">
        <v>162</v>
      </c>
      <c r="F14" s="94" t="s">
        <v>207</v>
      </c>
      <c r="G14" s="95" t="s">
        <v>167</v>
      </c>
      <c r="H14" s="96" t="s">
        <v>261</v>
      </c>
      <c r="I14" s="85" t="s">
        <v>163</v>
      </c>
      <c r="J14" s="82" t="s">
        <v>107</v>
      </c>
      <c r="K14" s="79" t="s">
        <v>134</v>
      </c>
    </row>
    <row r="15" spans="1:11" ht="286.5" customHeight="1" x14ac:dyDescent="0.25">
      <c r="A15" s="153"/>
      <c r="B15" s="76" t="s">
        <v>164</v>
      </c>
      <c r="C15" s="82" t="s">
        <v>165</v>
      </c>
      <c r="D15" s="82" t="s">
        <v>139</v>
      </c>
      <c r="E15" s="79" t="s">
        <v>166</v>
      </c>
      <c r="F15" s="78" t="s">
        <v>208</v>
      </c>
      <c r="G15" s="81" t="s">
        <v>209</v>
      </c>
      <c r="H15" s="84" t="s">
        <v>262</v>
      </c>
      <c r="I15" s="99" t="s">
        <v>168</v>
      </c>
      <c r="J15" s="82" t="s">
        <v>107</v>
      </c>
      <c r="K15" s="79" t="s">
        <v>134</v>
      </c>
    </row>
    <row r="16" spans="1:11" ht="392.25" customHeight="1" x14ac:dyDescent="0.25">
      <c r="A16" s="153"/>
      <c r="B16" s="76"/>
      <c r="C16" s="82"/>
      <c r="D16" s="82" t="s">
        <v>140</v>
      </c>
      <c r="E16" s="79" t="s">
        <v>169</v>
      </c>
      <c r="F16" s="78" t="s">
        <v>170</v>
      </c>
      <c r="G16" s="81" t="s">
        <v>171</v>
      </c>
      <c r="H16" s="84" t="s">
        <v>210</v>
      </c>
      <c r="I16" s="85" t="s">
        <v>173</v>
      </c>
      <c r="J16" s="82"/>
      <c r="K16" s="79"/>
    </row>
    <row r="17" spans="1:11" ht="286.5" customHeight="1" x14ac:dyDescent="0.25">
      <c r="A17" s="153"/>
      <c r="B17" s="76"/>
      <c r="C17" s="82"/>
      <c r="D17" s="82" t="s">
        <v>142</v>
      </c>
      <c r="E17" s="79" t="s">
        <v>172</v>
      </c>
      <c r="F17" s="78" t="s">
        <v>211</v>
      </c>
      <c r="G17" s="81" t="s">
        <v>171</v>
      </c>
      <c r="H17" s="84" t="s">
        <v>212</v>
      </c>
      <c r="I17" s="85" t="s">
        <v>174</v>
      </c>
      <c r="J17" s="82" t="s">
        <v>107</v>
      </c>
      <c r="K17" s="79" t="s">
        <v>134</v>
      </c>
    </row>
    <row r="18" spans="1:11" ht="373.5" customHeight="1" x14ac:dyDescent="0.25">
      <c r="A18" s="153"/>
      <c r="B18" s="76"/>
      <c r="C18" s="79"/>
      <c r="D18" s="82" t="s">
        <v>141</v>
      </c>
      <c r="E18" s="79" t="s">
        <v>213</v>
      </c>
      <c r="F18" s="78" t="s">
        <v>214</v>
      </c>
      <c r="G18" s="81" t="s">
        <v>171</v>
      </c>
      <c r="H18" s="84" t="s">
        <v>215</v>
      </c>
      <c r="I18" s="85" t="s">
        <v>175</v>
      </c>
      <c r="J18" s="87" t="s">
        <v>107</v>
      </c>
      <c r="K18" s="79" t="s">
        <v>134</v>
      </c>
    </row>
    <row r="19" spans="1:11" ht="409.5" customHeight="1" x14ac:dyDescent="0.25">
      <c r="A19" s="153"/>
      <c r="B19" s="76" t="s">
        <v>177</v>
      </c>
      <c r="C19" s="82" t="s">
        <v>176</v>
      </c>
      <c r="D19" s="82" t="s">
        <v>143</v>
      </c>
      <c r="E19" s="79" t="s">
        <v>178</v>
      </c>
      <c r="F19" s="78" t="s">
        <v>216</v>
      </c>
      <c r="G19" s="81" t="s">
        <v>217</v>
      </c>
      <c r="H19" s="84" t="s">
        <v>263</v>
      </c>
      <c r="I19" s="85" t="s">
        <v>179</v>
      </c>
      <c r="J19" s="87" t="s">
        <v>107</v>
      </c>
      <c r="K19" s="79" t="s">
        <v>134</v>
      </c>
    </row>
    <row r="20" spans="1:11" ht="409.5" customHeight="1" x14ac:dyDescent="0.25">
      <c r="A20" s="153"/>
      <c r="B20" s="76"/>
      <c r="C20" s="82"/>
      <c r="D20" s="82" t="s">
        <v>180</v>
      </c>
      <c r="E20" s="79" t="s">
        <v>186</v>
      </c>
      <c r="F20" s="78" t="s">
        <v>187</v>
      </c>
      <c r="G20" s="81" t="s">
        <v>217</v>
      </c>
      <c r="H20" s="84" t="s">
        <v>218</v>
      </c>
      <c r="I20" s="85" t="s">
        <v>188</v>
      </c>
      <c r="J20" s="87" t="s">
        <v>107</v>
      </c>
      <c r="K20" s="79" t="s">
        <v>134</v>
      </c>
    </row>
    <row r="21" spans="1:11" ht="409.5" customHeight="1" x14ac:dyDescent="0.25">
      <c r="A21" s="153"/>
      <c r="B21" s="76"/>
      <c r="C21" s="82"/>
      <c r="D21" s="82" t="s">
        <v>249</v>
      </c>
      <c r="E21" s="79" t="s">
        <v>250</v>
      </c>
      <c r="F21" s="78" t="s">
        <v>252</v>
      </c>
      <c r="G21" s="81" t="s">
        <v>251</v>
      </c>
      <c r="H21" s="84" t="s">
        <v>253</v>
      </c>
      <c r="I21" s="85" t="s">
        <v>254</v>
      </c>
      <c r="J21" s="87" t="s">
        <v>107</v>
      </c>
      <c r="K21" s="79" t="s">
        <v>255</v>
      </c>
    </row>
    <row r="22" spans="1:11" ht="409.5" customHeight="1" x14ac:dyDescent="0.25">
      <c r="A22" s="153"/>
      <c r="B22" s="76" t="s">
        <v>190</v>
      </c>
      <c r="C22" s="79" t="s">
        <v>189</v>
      </c>
      <c r="D22" s="82" t="s">
        <v>181</v>
      </c>
      <c r="E22" s="79" t="s">
        <v>191</v>
      </c>
      <c r="F22" s="78" t="s">
        <v>219</v>
      </c>
      <c r="G22" s="81" t="s">
        <v>220</v>
      </c>
      <c r="H22" s="84" t="s">
        <v>221</v>
      </c>
      <c r="I22" s="85" t="s">
        <v>222</v>
      </c>
      <c r="J22" s="87" t="s">
        <v>107</v>
      </c>
      <c r="K22" s="79" t="s">
        <v>134</v>
      </c>
    </row>
    <row r="23" spans="1:11" ht="409.5" customHeight="1" x14ac:dyDescent="0.25">
      <c r="A23" s="153"/>
      <c r="B23" s="76"/>
      <c r="C23" s="82"/>
      <c r="D23" s="82" t="s">
        <v>182</v>
      </c>
      <c r="E23" s="79" t="s">
        <v>192</v>
      </c>
      <c r="F23" s="78" t="s">
        <v>223</v>
      </c>
      <c r="G23" s="81" t="s">
        <v>220</v>
      </c>
      <c r="H23" s="84" t="s">
        <v>227</v>
      </c>
      <c r="I23" s="85" t="s">
        <v>228</v>
      </c>
      <c r="J23" s="87" t="s">
        <v>107</v>
      </c>
      <c r="K23" s="79" t="s">
        <v>134</v>
      </c>
    </row>
    <row r="24" spans="1:11" ht="409.5" customHeight="1" x14ac:dyDescent="0.25">
      <c r="A24" s="153"/>
      <c r="B24" s="76"/>
      <c r="C24" s="82"/>
      <c r="D24" s="82" t="s">
        <v>183</v>
      </c>
      <c r="E24" s="79" t="s">
        <v>193</v>
      </c>
      <c r="F24" s="78" t="s">
        <v>224</v>
      </c>
      <c r="G24" s="81" t="s">
        <v>220</v>
      </c>
      <c r="H24" s="84" t="s">
        <v>226</v>
      </c>
      <c r="I24" s="85" t="s">
        <v>229</v>
      </c>
      <c r="J24" s="87" t="s">
        <v>107</v>
      </c>
      <c r="K24" s="79" t="s">
        <v>134</v>
      </c>
    </row>
    <row r="25" spans="1:11" ht="409.5" customHeight="1" x14ac:dyDescent="0.25">
      <c r="A25" s="153"/>
      <c r="B25" s="76"/>
      <c r="C25" s="82"/>
      <c r="D25" s="82" t="s">
        <v>184</v>
      </c>
      <c r="E25" s="79" t="s">
        <v>194</v>
      </c>
      <c r="F25" s="78" t="s">
        <v>195</v>
      </c>
      <c r="G25" s="81" t="s">
        <v>220</v>
      </c>
      <c r="H25" s="84" t="s">
        <v>225</v>
      </c>
      <c r="I25" s="85" t="s">
        <v>230</v>
      </c>
      <c r="J25" s="87" t="s">
        <v>107</v>
      </c>
      <c r="K25" s="79" t="s">
        <v>134</v>
      </c>
    </row>
    <row r="26" spans="1:11" ht="409.5" customHeight="1" x14ac:dyDescent="0.25">
      <c r="A26" s="153"/>
      <c r="B26" s="76"/>
      <c r="C26" s="82"/>
      <c r="D26" s="82" t="s">
        <v>185</v>
      </c>
      <c r="E26" s="79" t="s">
        <v>196</v>
      </c>
      <c r="F26" s="78" t="s">
        <v>233</v>
      </c>
      <c r="G26" s="81" t="s">
        <v>232</v>
      </c>
      <c r="H26" s="84" t="s">
        <v>259</v>
      </c>
      <c r="I26" s="85" t="s">
        <v>231</v>
      </c>
      <c r="J26" s="87" t="s">
        <v>107</v>
      </c>
      <c r="K26" s="79" t="s">
        <v>134</v>
      </c>
    </row>
    <row r="27" spans="1:11" ht="409.5" customHeight="1" x14ac:dyDescent="0.25">
      <c r="A27" s="153"/>
      <c r="B27" s="76"/>
      <c r="C27" s="82"/>
      <c r="D27" s="82"/>
      <c r="E27" s="79"/>
      <c r="F27" s="78"/>
      <c r="G27" s="81"/>
      <c r="H27" s="84"/>
      <c r="I27" s="85"/>
      <c r="J27" s="87" t="s">
        <v>107</v>
      </c>
      <c r="K27" s="79" t="s">
        <v>134</v>
      </c>
    </row>
    <row r="28" spans="1:11" ht="409.5" customHeight="1" x14ac:dyDescent="0.25">
      <c r="A28" s="153"/>
      <c r="B28" s="76"/>
      <c r="C28" s="82"/>
      <c r="D28" s="82"/>
      <c r="E28" s="79"/>
      <c r="F28" s="78"/>
      <c r="G28" s="81"/>
      <c r="H28" s="84"/>
      <c r="I28" s="85"/>
      <c r="J28" s="87" t="s">
        <v>107</v>
      </c>
      <c r="K28" s="79" t="s">
        <v>134</v>
      </c>
    </row>
    <row r="29" spans="1:11" ht="409.5" customHeight="1" x14ac:dyDescent="0.25">
      <c r="A29" s="153"/>
      <c r="B29" s="76"/>
      <c r="C29" s="82"/>
      <c r="D29" s="82"/>
      <c r="E29" s="79"/>
      <c r="F29" s="78"/>
      <c r="G29" s="81"/>
      <c r="H29" s="84"/>
      <c r="I29" s="85"/>
      <c r="J29" s="87" t="s">
        <v>107</v>
      </c>
      <c r="K29" s="79" t="s">
        <v>134</v>
      </c>
    </row>
    <row r="30" spans="1:11" ht="409.5" customHeight="1" x14ac:dyDescent="0.25">
      <c r="A30" s="153"/>
      <c r="B30" s="76"/>
      <c r="C30" s="82"/>
      <c r="D30" s="82"/>
      <c r="E30" s="79"/>
      <c r="F30" s="78"/>
      <c r="G30" s="81"/>
      <c r="H30" s="84"/>
      <c r="I30" s="85"/>
      <c r="J30" s="87" t="s">
        <v>107</v>
      </c>
      <c r="K30" s="79" t="s">
        <v>134</v>
      </c>
    </row>
    <row r="31" spans="1:11" ht="409.5" customHeight="1" x14ac:dyDescent="0.25">
      <c r="A31" s="153"/>
      <c r="B31" s="76"/>
      <c r="C31" s="82"/>
      <c r="D31" s="82"/>
      <c r="E31" s="79"/>
      <c r="F31" s="78"/>
      <c r="G31" s="81"/>
      <c r="H31" s="84"/>
      <c r="I31" s="85"/>
      <c r="J31" s="87" t="s">
        <v>107</v>
      </c>
      <c r="K31" s="79" t="s">
        <v>134</v>
      </c>
    </row>
    <row r="32" spans="1:11" ht="409.5" customHeight="1" x14ac:dyDescent="0.25">
      <c r="A32" s="153"/>
      <c r="B32" s="76"/>
      <c r="C32" s="82"/>
      <c r="D32" s="82"/>
      <c r="E32" s="79"/>
      <c r="F32" s="78"/>
      <c r="G32" s="81"/>
      <c r="H32" s="84"/>
      <c r="I32" s="85"/>
      <c r="J32" s="87" t="s">
        <v>107</v>
      </c>
      <c r="K32" s="79" t="s">
        <v>134</v>
      </c>
    </row>
    <row r="33" spans="1:11" ht="409.5" customHeight="1" x14ac:dyDescent="0.25">
      <c r="A33" s="153"/>
      <c r="B33" s="76"/>
      <c r="C33" s="82"/>
      <c r="D33" s="82"/>
      <c r="E33" s="79"/>
      <c r="F33" s="78"/>
      <c r="G33" s="81"/>
      <c r="H33" s="84"/>
      <c r="I33" s="85"/>
      <c r="J33" s="87" t="s">
        <v>107</v>
      </c>
      <c r="K33" s="79"/>
    </row>
    <row r="34" spans="1:11" ht="409.5" customHeight="1" x14ac:dyDescent="0.25">
      <c r="A34" s="153"/>
      <c r="B34" s="76"/>
      <c r="C34" s="82"/>
      <c r="D34" s="82"/>
      <c r="E34" s="79"/>
      <c r="F34" s="78"/>
      <c r="G34" s="81"/>
      <c r="H34" s="84"/>
      <c r="I34" s="85"/>
      <c r="J34" s="87" t="s">
        <v>107</v>
      </c>
      <c r="K34" s="79"/>
    </row>
    <row r="35" spans="1:11" ht="409.5" customHeight="1" x14ac:dyDescent="0.25">
      <c r="A35" s="153"/>
      <c r="B35" s="76"/>
      <c r="C35" s="82"/>
      <c r="D35" s="82"/>
      <c r="E35" s="79"/>
      <c r="F35" s="78"/>
      <c r="G35" s="81"/>
      <c r="H35" s="84"/>
      <c r="I35" s="85"/>
      <c r="J35" s="87" t="s">
        <v>107</v>
      </c>
      <c r="K35" s="79"/>
    </row>
    <row r="36" spans="1:11" ht="409.5" customHeight="1" x14ac:dyDescent="0.25">
      <c r="A36" s="153"/>
      <c r="B36" s="76"/>
      <c r="C36" s="82"/>
      <c r="D36" s="82"/>
      <c r="E36" s="79"/>
      <c r="F36" s="78"/>
      <c r="G36" s="81"/>
      <c r="H36" s="84"/>
      <c r="I36" s="85"/>
      <c r="J36" s="87"/>
      <c r="K36" s="79"/>
    </row>
    <row r="37" spans="1:11" ht="409.5" customHeight="1" x14ac:dyDescent="0.25">
      <c r="A37" s="153"/>
      <c r="B37" s="76"/>
      <c r="C37" s="82"/>
      <c r="D37" s="82"/>
      <c r="E37" s="79"/>
      <c r="F37" s="78"/>
      <c r="G37" s="81"/>
      <c r="H37" s="84"/>
      <c r="I37" s="85"/>
      <c r="J37" s="87"/>
      <c r="K37" s="79"/>
    </row>
    <row r="38" spans="1:11" ht="409.5" customHeight="1" x14ac:dyDescent="0.25">
      <c r="A38" s="153"/>
      <c r="B38" s="76"/>
      <c r="C38" s="82"/>
      <c r="D38" s="82"/>
      <c r="E38" s="79"/>
      <c r="F38" s="78"/>
      <c r="G38" s="81"/>
      <c r="H38" s="84"/>
      <c r="I38" s="85"/>
      <c r="J38" s="87"/>
      <c r="K38" s="79"/>
    </row>
    <row r="39" spans="1:11" ht="409.5" customHeight="1" x14ac:dyDescent="0.25">
      <c r="A39" s="153"/>
      <c r="B39" s="76"/>
      <c r="C39" s="82"/>
      <c r="D39" s="82"/>
      <c r="E39" s="79"/>
      <c r="F39" s="78"/>
      <c r="G39" s="81"/>
      <c r="H39" s="84"/>
      <c r="I39" s="85"/>
      <c r="J39" s="87"/>
      <c r="K39" s="79"/>
    </row>
    <row r="40" spans="1:11" ht="409.5" customHeight="1" x14ac:dyDescent="0.25">
      <c r="A40" s="153"/>
      <c r="B40" s="76"/>
      <c r="C40" s="82"/>
      <c r="D40" s="82"/>
      <c r="E40" s="79"/>
      <c r="F40" s="78"/>
      <c r="G40" s="81"/>
      <c r="H40" s="84"/>
      <c r="I40" s="85"/>
      <c r="J40" s="87"/>
      <c r="K40" s="79"/>
    </row>
    <row r="41" spans="1:11" ht="409.5" customHeight="1" x14ac:dyDescent="0.25">
      <c r="A41" s="153"/>
      <c r="B41" s="76"/>
      <c r="C41" s="82"/>
      <c r="D41" s="82"/>
      <c r="E41" s="79"/>
      <c r="F41" s="78"/>
      <c r="G41" s="81"/>
      <c r="H41" s="84"/>
      <c r="I41" s="85"/>
      <c r="J41" s="87"/>
      <c r="K41" s="79"/>
    </row>
    <row r="42" spans="1:11" ht="409.5" customHeight="1" x14ac:dyDescent="0.25">
      <c r="A42" s="153"/>
      <c r="B42" s="76"/>
      <c r="C42" s="82"/>
      <c r="D42" s="82"/>
      <c r="E42" s="79"/>
      <c r="F42" s="78"/>
      <c r="G42" s="81"/>
      <c r="H42" s="84"/>
      <c r="I42" s="85"/>
      <c r="J42" s="87"/>
      <c r="K42" s="79"/>
    </row>
    <row r="43" spans="1:11" ht="409.5" customHeight="1" x14ac:dyDescent="0.25">
      <c r="A43" s="153"/>
      <c r="B43" s="76"/>
      <c r="C43" s="82"/>
      <c r="D43" s="82"/>
      <c r="E43" s="79"/>
      <c r="F43" s="78"/>
      <c r="G43" s="81"/>
      <c r="H43" s="84"/>
      <c r="I43" s="85"/>
      <c r="J43" s="87"/>
      <c r="K43" s="79"/>
    </row>
    <row r="44" spans="1:11" ht="409.5" customHeight="1" x14ac:dyDescent="0.25">
      <c r="A44" s="153"/>
      <c r="B44" s="76"/>
      <c r="C44" s="82"/>
      <c r="D44" s="82"/>
      <c r="E44" s="79"/>
      <c r="F44" s="78"/>
      <c r="G44" s="81"/>
      <c r="H44" s="84"/>
      <c r="I44" s="85"/>
      <c r="J44" s="87"/>
      <c r="K44" s="79"/>
    </row>
    <row r="45" spans="1:11" ht="409.5" customHeight="1" x14ac:dyDescent="0.25">
      <c r="A45" s="153"/>
      <c r="B45" s="76"/>
      <c r="C45" s="82"/>
      <c r="D45" s="82"/>
      <c r="E45" s="79"/>
      <c r="F45" s="78"/>
      <c r="G45" s="81"/>
      <c r="H45" s="84"/>
      <c r="I45" s="85"/>
      <c r="J45" s="87"/>
      <c r="K45" s="79"/>
    </row>
    <row r="46" spans="1:11" ht="409.5" customHeight="1" x14ac:dyDescent="0.25">
      <c r="A46" s="153"/>
      <c r="B46" s="76"/>
      <c r="C46" s="82"/>
      <c r="D46" s="82"/>
      <c r="E46" s="79"/>
      <c r="F46" s="78"/>
      <c r="G46" s="81"/>
      <c r="H46" s="84"/>
      <c r="I46" s="88"/>
      <c r="J46" s="87"/>
      <c r="K46" s="79"/>
    </row>
    <row r="47" spans="1:11" ht="409.5" customHeight="1" x14ac:dyDescent="0.25">
      <c r="A47" s="153"/>
      <c r="B47" s="76"/>
      <c r="C47" s="82"/>
      <c r="D47" s="82"/>
      <c r="E47" s="79"/>
      <c r="F47" s="78"/>
      <c r="G47" s="81"/>
      <c r="H47" s="84"/>
      <c r="I47" s="88"/>
      <c r="J47" s="87"/>
      <c r="K47" s="79"/>
    </row>
  </sheetData>
  <mergeCells count="5">
    <mergeCell ref="A9:A47"/>
    <mergeCell ref="A1:D5"/>
    <mergeCell ref="E1:K5"/>
    <mergeCell ref="A8:K8"/>
    <mergeCell ref="B7:K7"/>
  </mergeCells>
  <phoneticPr fontId="25" type="noConversion"/>
  <dataValidations count="1">
    <dataValidation type="list" allowBlank="1" showInputMessage="1" showErrorMessage="1" sqref="J10:J47" xr:uid="{DF51A4B4-74EB-43EA-8E2D-763A79627260}">
      <formula1>Resultado</formula1>
    </dataValidation>
  </dataValidations>
  <pageMargins left="0.7" right="0.7" top="0.75" bottom="0.75" header="0.3" footer="0.3"/>
  <pageSetup scale="57" orientation="portrait" r:id="rId1"/>
  <rowBreaks count="1" manualBreakCount="1">
    <brk id="33"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66"/>
      <c r="B1" s="166"/>
      <c r="C1" s="166"/>
      <c r="D1" s="166"/>
      <c r="E1" s="169" t="s">
        <v>69</v>
      </c>
      <c r="F1" s="169"/>
      <c r="G1" s="169"/>
      <c r="H1" s="169"/>
      <c r="I1" s="169"/>
      <c r="J1" s="169"/>
      <c r="K1" s="169"/>
      <c r="L1" s="169"/>
    </row>
    <row r="2" spans="1:12" ht="17.25" customHeight="1" x14ac:dyDescent="0.35">
      <c r="A2" s="167"/>
      <c r="B2" s="167"/>
      <c r="C2" s="167"/>
      <c r="D2" s="167"/>
      <c r="E2" s="170"/>
      <c r="F2" s="170"/>
      <c r="G2" s="170"/>
      <c r="H2" s="170"/>
      <c r="I2" s="170"/>
      <c r="J2" s="170"/>
      <c r="K2" s="170"/>
      <c r="L2" s="170"/>
    </row>
    <row r="3" spans="1:12" ht="17.25" customHeight="1" thickBot="1" x14ac:dyDescent="0.4">
      <c r="A3" s="168"/>
      <c r="B3" s="168"/>
      <c r="C3" s="168"/>
      <c r="D3" s="168"/>
      <c r="E3" s="171"/>
      <c r="F3" s="171"/>
      <c r="G3" s="171"/>
      <c r="H3" s="171"/>
      <c r="I3" s="171"/>
      <c r="J3" s="171"/>
      <c r="K3" s="171"/>
      <c r="L3" s="171"/>
    </row>
    <row r="4" spans="1:12" ht="19.5" customHeight="1" thickBot="1" x14ac:dyDescent="0.4">
      <c r="A4" s="172" t="str">
        <f>+EstrategiaPruebas!A4</f>
        <v>iTop R-001007 Sprint 2</v>
      </c>
      <c r="B4" s="173"/>
      <c r="C4" s="173"/>
      <c r="D4" s="173"/>
      <c r="E4" s="173"/>
      <c r="F4" s="173"/>
      <c r="G4" s="173"/>
      <c r="H4" s="173"/>
      <c r="I4" s="173"/>
      <c r="J4" s="173"/>
      <c r="K4" s="173"/>
      <c r="L4" s="174"/>
    </row>
    <row r="5" spans="1:12" ht="9" customHeight="1" x14ac:dyDescent="0.35">
      <c r="A5" s="175"/>
      <c r="B5" s="175"/>
      <c r="C5" s="175"/>
      <c r="D5" s="175"/>
      <c r="E5" s="175"/>
      <c r="F5" s="175"/>
      <c r="G5" s="175"/>
      <c r="H5" s="175"/>
      <c r="I5" s="175"/>
      <c r="J5" s="175"/>
      <c r="K5" s="175"/>
      <c r="L5" s="175"/>
    </row>
    <row r="6" spans="1:12" s="33" customFormat="1" ht="12.75" customHeight="1" x14ac:dyDescent="0.3">
      <c r="A6" s="176"/>
      <c r="B6" s="177" t="s">
        <v>70</v>
      </c>
      <c r="C6" s="177" t="s">
        <v>71</v>
      </c>
      <c r="D6" s="177"/>
      <c r="E6" s="177" t="s">
        <v>72</v>
      </c>
      <c r="F6" s="177"/>
      <c r="G6" s="177" t="s">
        <v>73</v>
      </c>
      <c r="H6" s="177"/>
      <c r="I6" s="177" t="s">
        <v>74</v>
      </c>
      <c r="J6" s="177"/>
      <c r="K6" s="177" t="s">
        <v>75</v>
      </c>
      <c r="L6" s="177"/>
    </row>
    <row r="7" spans="1:12" s="33" customFormat="1" ht="26.25" customHeight="1" x14ac:dyDescent="0.3">
      <c r="A7" s="176"/>
      <c r="B7" s="177"/>
      <c r="C7" s="177"/>
      <c r="D7" s="177"/>
      <c r="E7" s="177"/>
      <c r="F7" s="177"/>
      <c r="G7" s="177"/>
      <c r="H7" s="177"/>
      <c r="I7" s="177"/>
      <c r="J7" s="177"/>
      <c r="K7" s="177"/>
      <c r="L7" s="177"/>
    </row>
    <row r="8" spans="1:12" s="33" customFormat="1" ht="12" customHeight="1" x14ac:dyDescent="0.3">
      <c r="A8" s="176"/>
      <c r="B8" s="34">
        <f>+COUNTA(#REF!)</f>
        <v>1</v>
      </c>
      <c r="C8" s="34">
        <f>+E8+G8+I8</f>
        <v>25</v>
      </c>
      <c r="D8" s="35">
        <f>+IF(B8&gt;0,C8/B8,"")</f>
        <v>25</v>
      </c>
      <c r="E8" s="34">
        <f>COUNTIF(DiseñoEjecución!$J$10:$J$490,"Pasó")</f>
        <v>25</v>
      </c>
      <c r="F8" s="35">
        <f>+IF(B8&gt;0,E8/B8,"")</f>
        <v>25</v>
      </c>
      <c r="G8" s="34">
        <f>COUNTIF(DiseñoEjecución!$J$10:$J$490,"Falló")</f>
        <v>0</v>
      </c>
      <c r="H8" s="35">
        <f>+IF(B8&gt;0,G8/B8,"")</f>
        <v>0</v>
      </c>
      <c r="I8" s="34">
        <f>COUNTIF(DiseñoEjecución!$J$10:$J$490,"No aplica")</f>
        <v>0</v>
      </c>
      <c r="J8" s="35">
        <f>+IF(B8&gt;0,I8/B8,"")</f>
        <v>0</v>
      </c>
      <c r="K8" s="179">
        <v>0</v>
      </c>
      <c r="L8" s="179"/>
    </row>
    <row r="9" spans="1:12" ht="12.75" customHeight="1" x14ac:dyDescent="0.35">
      <c r="A9" s="176"/>
      <c r="B9" s="36">
        <f>SUM(B8:B8)</f>
        <v>1</v>
      </c>
      <c r="C9" s="36">
        <f>SUM(C8:C8)</f>
        <v>25</v>
      </c>
      <c r="D9" s="37">
        <f>IFERROR((C9/$B$9),0)</f>
        <v>25</v>
      </c>
      <c r="E9" s="36">
        <f>SUM(E8:E8)</f>
        <v>25</v>
      </c>
      <c r="F9" s="37">
        <f>IFERROR((E9/$B$9),0)</f>
        <v>25</v>
      </c>
      <c r="G9" s="36">
        <f>SUM(G8:G8)</f>
        <v>0</v>
      </c>
      <c r="H9" s="37">
        <f>IFERROR((G9/$B$9),0)</f>
        <v>0</v>
      </c>
      <c r="I9" s="36">
        <f>SUM(I8:I8)</f>
        <v>0</v>
      </c>
      <c r="J9" s="37">
        <f>IFERROR((I9/$B$9),0)</f>
        <v>0</v>
      </c>
      <c r="K9" s="180">
        <f>SUM(K8:L8)</f>
        <v>0</v>
      </c>
      <c r="L9" s="181"/>
    </row>
    <row r="10" spans="1:12" x14ac:dyDescent="0.35">
      <c r="A10" s="176"/>
      <c r="H10" s="38"/>
    </row>
    <row r="11" spans="1:12" ht="13.5" customHeight="1" x14ac:dyDescent="0.35">
      <c r="A11" s="176"/>
      <c r="B11" s="182" t="s">
        <v>76</v>
      </c>
      <c r="C11" s="182"/>
      <c r="D11" s="182"/>
      <c r="E11" s="182"/>
      <c r="F11" s="182"/>
      <c r="G11" s="182"/>
      <c r="H11" s="182"/>
      <c r="I11" s="182"/>
      <c r="J11" s="182"/>
      <c r="K11" s="182"/>
      <c r="L11" s="182"/>
    </row>
    <row r="12" spans="1:12" x14ac:dyDescent="0.35">
      <c r="A12" s="176"/>
      <c r="B12" s="39" t="s">
        <v>77</v>
      </c>
      <c r="C12" s="178"/>
      <c r="D12" s="178"/>
      <c r="E12" s="178"/>
      <c r="F12" s="178"/>
      <c r="G12" s="178"/>
      <c r="H12" s="178"/>
      <c r="I12" s="178"/>
      <c r="J12" s="178"/>
      <c r="K12" s="178"/>
      <c r="L12" s="178"/>
    </row>
    <row r="13" spans="1:12" x14ac:dyDescent="0.35">
      <c r="A13" s="176"/>
      <c r="B13" s="39" t="s">
        <v>78</v>
      </c>
      <c r="C13" s="178"/>
      <c r="D13" s="178"/>
      <c r="E13" s="178"/>
      <c r="F13" s="178"/>
      <c r="G13" s="178"/>
      <c r="H13" s="178"/>
      <c r="I13" s="178"/>
      <c r="J13" s="178"/>
      <c r="K13" s="178"/>
      <c r="L13" s="178"/>
    </row>
    <row r="14" spans="1:12" x14ac:dyDescent="0.35">
      <c r="A14" s="176"/>
      <c r="B14" s="39" t="s">
        <v>79</v>
      </c>
      <c r="C14" s="178"/>
      <c r="D14" s="178"/>
      <c r="E14" s="178"/>
      <c r="F14" s="178"/>
      <c r="G14" s="178"/>
      <c r="H14" s="178"/>
      <c r="I14" s="178"/>
      <c r="J14" s="178"/>
      <c r="K14" s="178"/>
      <c r="L14" s="178"/>
    </row>
    <row r="15" spans="1:12" x14ac:dyDescent="0.35">
      <c r="A15" s="176"/>
      <c r="B15" s="39" t="s">
        <v>80</v>
      </c>
      <c r="C15" s="178"/>
      <c r="D15" s="178"/>
      <c r="E15" s="178"/>
      <c r="F15" s="178"/>
      <c r="G15" s="178"/>
      <c r="H15" s="178"/>
      <c r="I15" s="178"/>
      <c r="J15" s="178"/>
      <c r="K15" s="178"/>
      <c r="L15" s="178"/>
    </row>
    <row r="16" spans="1:12" s="40" customFormat="1" x14ac:dyDescent="0.35">
      <c r="A16" s="176"/>
    </row>
  </sheetData>
  <sheetProtection insertRows="0" deleteRows="0"/>
  <mergeCells count="18">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 ref="K9:L9"/>
    <mergeCell ref="B11:L11"/>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63"/>
  <sheetViews>
    <sheetView showGridLines="0" showWhiteSpace="0" view="pageBreakPreview" zoomScaleNormal="100" zoomScaleSheetLayoutView="100" workbookViewId="0">
      <selection activeCell="F69" sqref="F69"/>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0" width="0.140625" style="43" customWidth="1"/>
    <col min="11" max="16384" width="11.42578125" style="43"/>
  </cols>
  <sheetData>
    <row r="1" spans="1:11" ht="23.25" customHeight="1" x14ac:dyDescent="0.35">
      <c r="A1" s="41"/>
      <c r="B1" s="42"/>
      <c r="C1" s="42"/>
      <c r="D1" s="187" t="s">
        <v>81</v>
      </c>
      <c r="E1" s="187"/>
      <c r="F1" s="187"/>
      <c r="G1" s="187"/>
      <c r="H1" s="187"/>
      <c r="I1" s="187"/>
    </row>
    <row r="2" spans="1:11" ht="23.25" customHeight="1" x14ac:dyDescent="0.35">
      <c r="A2" s="44"/>
      <c r="D2" s="188"/>
      <c r="E2" s="188"/>
      <c r="F2" s="188"/>
      <c r="G2" s="188"/>
      <c r="H2" s="188"/>
      <c r="I2" s="188"/>
    </row>
    <row r="3" spans="1:11" ht="23.25" customHeight="1" thickBot="1" x14ac:dyDescent="0.4">
      <c r="A3" s="45"/>
      <c r="B3" s="46"/>
      <c r="C3" s="46"/>
      <c r="D3" s="189"/>
      <c r="E3" s="189"/>
      <c r="F3" s="189"/>
      <c r="G3" s="189"/>
      <c r="H3" s="189"/>
      <c r="I3" s="189"/>
    </row>
    <row r="4" spans="1:11" ht="21.75" customHeight="1" thickBot="1" x14ac:dyDescent="0.4">
      <c r="A4" s="172" t="s">
        <v>258</v>
      </c>
      <c r="B4" s="173"/>
      <c r="C4" s="173"/>
      <c r="D4" s="173"/>
      <c r="E4" s="173"/>
      <c r="F4" s="173"/>
      <c r="G4" s="173"/>
      <c r="H4" s="173"/>
      <c r="I4" s="174"/>
    </row>
    <row r="5" spans="1:11" ht="19.5" x14ac:dyDescent="0.35">
      <c r="A5" s="190"/>
      <c r="B5" s="192" t="s">
        <v>82</v>
      </c>
      <c r="C5" s="192"/>
      <c r="D5" s="192"/>
      <c r="E5" s="192"/>
      <c r="F5" s="192"/>
      <c r="G5" s="192"/>
      <c r="H5" s="192"/>
      <c r="I5" s="192"/>
    </row>
    <row r="6" spans="1:11" x14ac:dyDescent="0.35">
      <c r="A6" s="191"/>
      <c r="B6" s="193" t="s">
        <v>33</v>
      </c>
      <c r="C6" s="193"/>
      <c r="D6" s="194" t="str">
        <f>+EstrategiaPruebas!E6</f>
        <v>Area People Qvision</v>
      </c>
      <c r="E6" s="194"/>
      <c r="F6" s="47"/>
      <c r="G6" s="195" t="s">
        <v>34</v>
      </c>
      <c r="H6" s="196"/>
      <c r="I6" s="48">
        <f>+EstrategiaPruebas!J6</f>
        <v>45484</v>
      </c>
    </row>
    <row r="7" spans="1:11" x14ac:dyDescent="0.35">
      <c r="A7" s="191"/>
      <c r="B7" s="193" t="s">
        <v>35</v>
      </c>
      <c r="C7" s="193"/>
      <c r="D7" s="194" t="str">
        <f>+EstrategiaPruebas!E7</f>
        <v>Requerimiento 5 iTop R-001007</v>
      </c>
      <c r="E7" s="194"/>
      <c r="F7" s="47"/>
      <c r="G7" s="195" t="s">
        <v>36</v>
      </c>
      <c r="H7" s="196"/>
      <c r="I7" s="48">
        <f>+EstrategiaPruebas!J7</f>
        <v>45498</v>
      </c>
    </row>
    <row r="8" spans="1:11" x14ac:dyDescent="0.35">
      <c r="A8" s="191"/>
      <c r="B8" s="193" t="s">
        <v>37</v>
      </c>
      <c r="C8" s="193"/>
      <c r="D8" s="194" t="str">
        <f>+EstrategiaPruebas!E8</f>
        <v>MVP 1</v>
      </c>
      <c r="E8" s="194"/>
      <c r="F8" s="47"/>
      <c r="G8" s="195" t="s">
        <v>38</v>
      </c>
      <c r="H8" s="196"/>
      <c r="I8" s="49">
        <f>+EstrategiaPruebas!J8</f>
        <v>14</v>
      </c>
    </row>
    <row r="9" spans="1:11" x14ac:dyDescent="0.35">
      <c r="A9" s="191"/>
      <c r="B9" s="193" t="s">
        <v>83</v>
      </c>
      <c r="C9" s="193"/>
      <c r="D9" s="200" t="s">
        <v>84</v>
      </c>
      <c r="E9" s="200"/>
      <c r="F9" s="47"/>
      <c r="G9" s="47"/>
      <c r="H9" s="50"/>
      <c r="I9" s="51"/>
    </row>
    <row r="10" spans="1:11" x14ac:dyDescent="0.35">
      <c r="A10" s="191"/>
      <c r="B10" s="52"/>
      <c r="C10" s="53"/>
      <c r="D10" s="54"/>
      <c r="E10" s="55"/>
      <c r="F10" s="55"/>
      <c r="G10" s="55"/>
      <c r="H10" s="55"/>
      <c r="I10" s="55"/>
      <c r="K10" s="54"/>
    </row>
    <row r="11" spans="1:11" ht="14.25" customHeight="1" x14ac:dyDescent="0.35">
      <c r="A11" s="191"/>
      <c r="B11" s="201" t="s">
        <v>40</v>
      </c>
      <c r="C11" s="201"/>
      <c r="D11" s="201"/>
      <c r="E11" s="201"/>
      <c r="F11" s="201"/>
      <c r="G11" s="201"/>
      <c r="H11" s="201"/>
      <c r="I11" s="201"/>
    </row>
    <row r="12" spans="1:11" ht="18" customHeight="1" x14ac:dyDescent="0.35">
      <c r="A12" s="191"/>
      <c r="B12" s="193" t="s">
        <v>41</v>
      </c>
      <c r="C12" s="193"/>
      <c r="D12" s="197" t="str">
        <f>+EstrategiaPruebas!E15</f>
        <v>Juan Pablo Julio Niño</v>
      </c>
      <c r="E12" s="197"/>
      <c r="F12" s="198" t="s">
        <v>42</v>
      </c>
      <c r="G12" s="199"/>
      <c r="H12" s="197" t="str">
        <f>+EstrategiaPruebas!J15</f>
        <v>Viviana Torres Restrepo</v>
      </c>
      <c r="I12" s="197"/>
    </row>
    <row r="13" spans="1:11" ht="15" customHeight="1" x14ac:dyDescent="0.35">
      <c r="A13" s="191"/>
      <c r="B13" s="193" t="s">
        <v>43</v>
      </c>
      <c r="C13" s="193"/>
      <c r="D13" s="197" t="str">
        <f>+EstrategiaPruebas!E16</f>
        <v>Rosa Maria Quilindo Ledezma</v>
      </c>
      <c r="E13" s="197"/>
      <c r="F13" s="198" t="s">
        <v>44</v>
      </c>
      <c r="G13" s="199"/>
      <c r="H13" s="197" t="str">
        <f>+EstrategiaPruebas!J16</f>
        <v>Luis Gregorio Toro</v>
      </c>
      <c r="I13" s="197"/>
    </row>
    <row r="14" spans="1:11" ht="15" customHeight="1" x14ac:dyDescent="0.35">
      <c r="A14" s="191"/>
      <c r="B14" s="57"/>
      <c r="C14" s="57"/>
      <c r="D14" s="58"/>
      <c r="E14" s="58"/>
      <c r="F14" s="58"/>
      <c r="G14" s="58"/>
      <c r="H14" s="59"/>
      <c r="I14" s="58"/>
    </row>
    <row r="15" spans="1:11" ht="15" customHeight="1" x14ac:dyDescent="0.35">
      <c r="A15" s="191"/>
      <c r="B15" s="183" t="s">
        <v>45</v>
      </c>
      <c r="C15" s="183"/>
      <c r="D15" s="183"/>
      <c r="E15" s="183"/>
      <c r="F15" s="183"/>
      <c r="G15" s="183"/>
      <c r="H15" s="183"/>
      <c r="I15" s="183"/>
    </row>
    <row r="16" spans="1:11" ht="15" customHeight="1" x14ac:dyDescent="0.35">
      <c r="A16" s="191"/>
      <c r="B16" s="60" t="s">
        <v>46</v>
      </c>
      <c r="C16" s="183" t="s">
        <v>47</v>
      </c>
      <c r="D16" s="183"/>
      <c r="E16" s="183"/>
      <c r="F16" s="183" t="s">
        <v>48</v>
      </c>
      <c r="G16" s="183"/>
      <c r="H16" s="183"/>
      <c r="I16" s="183"/>
    </row>
    <row r="17" spans="1:10" ht="62.25" customHeight="1" x14ac:dyDescent="0.35">
      <c r="A17" s="191"/>
      <c r="B17" s="26" t="s">
        <v>243</v>
      </c>
      <c r="C17" s="112" t="s">
        <v>242</v>
      </c>
      <c r="D17" s="113"/>
      <c r="E17" s="113"/>
      <c r="F17" s="113"/>
      <c r="G17" s="110" t="s">
        <v>241</v>
      </c>
      <c r="H17" s="111"/>
      <c r="I17" s="111"/>
      <c r="J17" s="111"/>
    </row>
    <row r="18" spans="1:10" ht="62.25" customHeight="1" x14ac:dyDescent="0.35">
      <c r="A18" s="191"/>
      <c r="B18" s="26" t="s">
        <v>235</v>
      </c>
      <c r="C18" s="112" t="s">
        <v>234</v>
      </c>
      <c r="D18" s="113"/>
      <c r="E18" s="113"/>
      <c r="F18" s="113"/>
      <c r="G18" s="110" t="s">
        <v>244</v>
      </c>
      <c r="H18" s="111"/>
      <c r="I18" s="111"/>
      <c r="J18" s="111"/>
    </row>
    <row r="19" spans="1:10" ht="62.25" customHeight="1" x14ac:dyDescent="0.35">
      <c r="A19" s="191"/>
      <c r="B19" s="26" t="s">
        <v>237</v>
      </c>
      <c r="C19" s="112" t="s">
        <v>236</v>
      </c>
      <c r="D19" s="113"/>
      <c r="E19" s="113"/>
      <c r="F19" s="113"/>
      <c r="G19" s="110" t="s">
        <v>245</v>
      </c>
      <c r="H19" s="111"/>
      <c r="I19" s="111"/>
      <c r="J19" s="111"/>
    </row>
    <row r="20" spans="1:10" ht="62.25" customHeight="1" x14ac:dyDescent="0.35">
      <c r="A20" s="191"/>
      <c r="B20" s="26" t="s">
        <v>164</v>
      </c>
      <c r="C20" s="112" t="s">
        <v>240</v>
      </c>
      <c r="D20" s="113"/>
      <c r="E20" s="113"/>
      <c r="F20" s="113"/>
      <c r="G20" s="110" t="s">
        <v>246</v>
      </c>
      <c r="H20" s="111"/>
      <c r="I20" s="111"/>
      <c r="J20" s="111"/>
    </row>
    <row r="21" spans="1:10" ht="62.25" customHeight="1" x14ac:dyDescent="0.35">
      <c r="A21" s="191"/>
      <c r="B21" s="26" t="s">
        <v>177</v>
      </c>
      <c r="C21" s="108" t="s">
        <v>238</v>
      </c>
      <c r="D21" s="109"/>
      <c r="E21" s="109"/>
      <c r="F21" s="109"/>
      <c r="G21" s="110" t="s">
        <v>247</v>
      </c>
      <c r="H21" s="111"/>
      <c r="I21" s="111"/>
      <c r="J21" s="111"/>
    </row>
    <row r="22" spans="1:10" ht="53.25" customHeight="1" x14ac:dyDescent="0.35">
      <c r="A22" s="191"/>
      <c r="B22" s="26" t="s">
        <v>239</v>
      </c>
      <c r="C22" s="108" t="s">
        <v>189</v>
      </c>
      <c r="D22" s="109"/>
      <c r="E22" s="109"/>
      <c r="F22" s="109"/>
      <c r="G22" s="110" t="s">
        <v>248</v>
      </c>
      <c r="H22" s="111"/>
      <c r="I22" s="111"/>
      <c r="J22" s="111"/>
    </row>
    <row r="23" spans="1:10" ht="15" customHeight="1" x14ac:dyDescent="0.35">
      <c r="A23" s="191"/>
      <c r="B23" s="202" t="s">
        <v>85</v>
      </c>
      <c r="C23" s="202"/>
      <c r="D23" s="202"/>
      <c r="E23" s="202"/>
      <c r="F23" s="202"/>
      <c r="G23" s="202"/>
      <c r="H23" s="202"/>
      <c r="I23" s="202"/>
    </row>
    <row r="24" spans="1:10" ht="42.75" customHeight="1" x14ac:dyDescent="0.35">
      <c r="A24" s="191"/>
      <c r="B24" s="203" t="str">
        <f>+EstrategiaPruebas!B27</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4" s="204"/>
      <c r="D24" s="204"/>
      <c r="E24" s="204"/>
      <c r="F24" s="204"/>
      <c r="G24" s="204"/>
      <c r="H24" s="204"/>
      <c r="I24" s="205"/>
    </row>
    <row r="25" spans="1:10" ht="42.75" customHeight="1" x14ac:dyDescent="0.35">
      <c r="A25" s="191"/>
      <c r="B25" s="206"/>
      <c r="C25" s="207"/>
      <c r="D25" s="207"/>
      <c r="E25" s="207"/>
      <c r="F25" s="207"/>
      <c r="G25" s="207"/>
      <c r="H25" s="207"/>
      <c r="I25" s="208"/>
    </row>
    <row r="26" spans="1:10" ht="5.25" customHeight="1" x14ac:dyDescent="0.35">
      <c r="A26" s="191"/>
    </row>
    <row r="27" spans="1:10" ht="11.25" customHeight="1" x14ac:dyDescent="0.35">
      <c r="A27" s="191"/>
      <c r="B27" s="209" t="s">
        <v>86</v>
      </c>
      <c r="C27" s="209"/>
      <c r="D27" s="209"/>
      <c r="E27" s="209"/>
      <c r="F27" s="209"/>
      <c r="G27" s="209"/>
      <c r="H27" s="209"/>
      <c r="I27" s="209"/>
    </row>
    <row r="28" spans="1:10" ht="6.75" customHeight="1" x14ac:dyDescent="0.35">
      <c r="A28" s="191"/>
    </row>
    <row r="29" spans="1:10" ht="24" customHeight="1" x14ac:dyDescent="0.35">
      <c r="A29" s="191"/>
      <c r="B29" s="61" t="s">
        <v>46</v>
      </c>
      <c r="C29" s="238" t="s">
        <v>87</v>
      </c>
      <c r="D29" s="238"/>
      <c r="E29" s="239"/>
      <c r="F29" s="86" t="s">
        <v>88</v>
      </c>
      <c r="G29" s="240" t="s">
        <v>72</v>
      </c>
      <c r="H29" s="241"/>
      <c r="I29" s="61" t="s">
        <v>89</v>
      </c>
    </row>
    <row r="30" spans="1:10" ht="38.25" customHeight="1" x14ac:dyDescent="0.35">
      <c r="A30" s="191"/>
      <c r="B30" s="26" t="s">
        <v>243</v>
      </c>
      <c r="C30" s="133" t="s">
        <v>242</v>
      </c>
      <c r="D30" s="243"/>
      <c r="E30" s="243"/>
      <c r="F30" s="103">
        <v>2</v>
      </c>
      <c r="G30" s="242">
        <v>2</v>
      </c>
      <c r="H30" s="237"/>
      <c r="I30" s="62"/>
    </row>
    <row r="31" spans="1:10" ht="38.25" customHeight="1" x14ac:dyDescent="0.35">
      <c r="A31" s="191"/>
      <c r="B31" s="26" t="s">
        <v>235</v>
      </c>
      <c r="C31" s="133" t="s">
        <v>234</v>
      </c>
      <c r="D31" s="243"/>
      <c r="E31" s="134"/>
      <c r="F31" s="102">
        <v>3</v>
      </c>
      <c r="G31" s="236">
        <v>3</v>
      </c>
      <c r="H31" s="237"/>
      <c r="I31" s="62"/>
    </row>
    <row r="32" spans="1:10" ht="38.25" customHeight="1" x14ac:dyDescent="0.35">
      <c r="A32" s="191"/>
      <c r="B32" s="26" t="s">
        <v>164</v>
      </c>
      <c r="C32" s="133" t="s">
        <v>240</v>
      </c>
      <c r="D32" s="243"/>
      <c r="E32" s="134"/>
      <c r="F32" s="100">
        <v>4</v>
      </c>
      <c r="G32" s="236">
        <v>4</v>
      </c>
      <c r="H32" s="237"/>
      <c r="I32" s="62"/>
    </row>
    <row r="33" spans="1:10" ht="38.25" customHeight="1" x14ac:dyDescent="0.35">
      <c r="A33" s="191"/>
      <c r="B33" s="26" t="s">
        <v>177</v>
      </c>
      <c r="C33" s="184" t="s">
        <v>238</v>
      </c>
      <c r="D33" s="185"/>
      <c r="E33" s="186"/>
      <c r="F33" s="101">
        <v>3</v>
      </c>
      <c r="G33" s="236">
        <v>3</v>
      </c>
      <c r="H33" s="237"/>
      <c r="I33" s="62"/>
    </row>
    <row r="34" spans="1:10" ht="39" customHeight="1" x14ac:dyDescent="0.35">
      <c r="A34" s="191"/>
      <c r="B34" s="26" t="s">
        <v>239</v>
      </c>
      <c r="C34" s="184" t="s">
        <v>189</v>
      </c>
      <c r="D34" s="185"/>
      <c r="E34" s="186"/>
      <c r="F34" s="101">
        <v>5</v>
      </c>
      <c r="G34" s="236">
        <v>5</v>
      </c>
      <c r="H34" s="237"/>
      <c r="I34" s="62"/>
    </row>
    <row r="35" spans="1:10" ht="18.75" customHeight="1" x14ac:dyDescent="0.35">
      <c r="A35" s="191"/>
      <c r="B35" s="183" t="s">
        <v>90</v>
      </c>
      <c r="C35" s="183"/>
      <c r="D35" s="219"/>
      <c r="E35" s="219"/>
      <c r="F35" s="219"/>
      <c r="G35" s="219"/>
      <c r="H35" s="219"/>
      <c r="I35" s="219"/>
    </row>
    <row r="36" spans="1:10" ht="18.75" customHeight="1" x14ac:dyDescent="0.35">
      <c r="A36" s="191"/>
      <c r="B36" s="183"/>
      <c r="C36" s="183"/>
      <c r="D36" s="219"/>
      <c r="E36" s="219"/>
      <c r="F36" s="219"/>
      <c r="G36" s="219"/>
      <c r="H36" s="219"/>
      <c r="I36" s="219"/>
    </row>
    <row r="37" spans="1:10" ht="6.75" customHeight="1" x14ac:dyDescent="0.35">
      <c r="A37" s="191"/>
    </row>
    <row r="38" spans="1:10" ht="14.25" customHeight="1" x14ac:dyDescent="0.35">
      <c r="A38" s="191"/>
      <c r="B38" s="209" t="s">
        <v>91</v>
      </c>
      <c r="C38" s="209"/>
      <c r="D38" s="209"/>
      <c r="E38" s="209"/>
      <c r="F38" s="209"/>
      <c r="G38" s="209"/>
      <c r="H38" s="209"/>
      <c r="I38" s="209"/>
      <c r="J38" s="63"/>
    </row>
    <row r="39" spans="1:10" ht="3" customHeight="1" x14ac:dyDescent="0.35">
      <c r="A39" s="191"/>
    </row>
    <row r="40" spans="1:10" ht="1.5" customHeight="1" x14ac:dyDescent="0.35">
      <c r="A40" s="191"/>
      <c r="F40" s="64"/>
      <c r="G40" s="64"/>
    </row>
    <row r="41" spans="1:10" ht="1.5" customHeight="1" x14ac:dyDescent="0.35">
      <c r="A41" s="191"/>
    </row>
    <row r="42" spans="1:10" ht="16.5" customHeight="1" x14ac:dyDescent="0.35">
      <c r="A42" s="191"/>
      <c r="B42" s="60" t="s">
        <v>92</v>
      </c>
      <c r="C42" s="60"/>
      <c r="E42" s="65" t="s">
        <v>93</v>
      </c>
      <c r="F42" s="66" t="s">
        <v>94</v>
      </c>
      <c r="G42" s="67"/>
      <c r="H42" s="68" t="s">
        <v>95</v>
      </c>
      <c r="I42" s="68"/>
    </row>
    <row r="43" spans="1:10" ht="16.5" customHeight="1" x14ac:dyDescent="0.35">
      <c r="A43" s="191"/>
      <c r="B43" s="56" t="s">
        <v>96</v>
      </c>
      <c r="C43" s="56"/>
      <c r="E43" s="69" t="s">
        <v>97</v>
      </c>
      <c r="F43" s="70">
        <v>1</v>
      </c>
      <c r="G43" s="55"/>
      <c r="H43" s="220">
        <f>+C46</f>
        <v>1</v>
      </c>
      <c r="I43" s="220"/>
    </row>
    <row r="44" spans="1:10" ht="16.5" customHeight="1" x14ac:dyDescent="0.35">
      <c r="A44" s="191"/>
      <c r="B44" s="56" t="s">
        <v>98</v>
      </c>
      <c r="C44" s="56"/>
      <c r="E44" s="69" t="s">
        <v>99</v>
      </c>
      <c r="F44" s="70"/>
      <c r="G44" s="55"/>
    </row>
    <row r="45" spans="1:10" ht="16.5" customHeight="1" x14ac:dyDescent="0.35">
      <c r="A45" s="191"/>
      <c r="B45" s="56" t="s">
        <v>100</v>
      </c>
      <c r="C45" s="56">
        <v>1</v>
      </c>
      <c r="E45" s="65" t="s">
        <v>101</v>
      </c>
      <c r="F45" s="66">
        <f>SUM(F43:F44)</f>
        <v>1</v>
      </c>
      <c r="G45" s="67"/>
    </row>
    <row r="46" spans="1:10" ht="16.5" customHeight="1" x14ac:dyDescent="0.35">
      <c r="A46" s="191"/>
      <c r="B46" s="66" t="s">
        <v>101</v>
      </c>
      <c r="C46" s="71">
        <f>SUM(C43:C45)</f>
        <v>1</v>
      </c>
    </row>
    <row r="47" spans="1:10" ht="16.5" customHeight="1" x14ac:dyDescent="0.35">
      <c r="A47" s="191"/>
    </row>
    <row r="48" spans="1:10" ht="16.5" customHeight="1" x14ac:dyDescent="0.35">
      <c r="A48" s="191"/>
      <c r="B48" s="195" t="s">
        <v>90</v>
      </c>
      <c r="C48" s="195"/>
      <c r="D48" s="221"/>
      <c r="E48" s="222"/>
      <c r="F48" s="222"/>
      <c r="G48" s="222"/>
      <c r="H48" s="222"/>
      <c r="I48" s="223"/>
    </row>
    <row r="49" spans="1:9" ht="16.5" customHeight="1" x14ac:dyDescent="0.35">
      <c r="A49" s="191"/>
      <c r="B49" s="195"/>
      <c r="C49" s="195"/>
      <c r="D49" s="224"/>
      <c r="E49" s="225"/>
      <c r="F49" s="225"/>
      <c r="G49" s="225"/>
      <c r="H49" s="225"/>
      <c r="I49" s="226"/>
    </row>
    <row r="50" spans="1:9" ht="13.5" customHeight="1" x14ac:dyDescent="0.35">
      <c r="A50" s="191"/>
    </row>
    <row r="51" spans="1:9" ht="13.5" customHeight="1" x14ac:dyDescent="0.35">
      <c r="A51" s="191"/>
      <c r="B51" s="209" t="s">
        <v>102</v>
      </c>
      <c r="C51" s="209"/>
      <c r="D51" s="209"/>
      <c r="E51" s="209"/>
      <c r="F51" s="209"/>
      <c r="G51" s="209"/>
      <c r="H51" s="209"/>
      <c r="I51" s="209"/>
    </row>
    <row r="52" spans="1:9" ht="5.25" customHeight="1" x14ac:dyDescent="0.35">
      <c r="A52" s="191"/>
    </row>
    <row r="53" spans="1:9" ht="13.5" customHeight="1" x14ac:dyDescent="0.35">
      <c r="A53" s="191"/>
      <c r="B53" s="227" t="s">
        <v>147</v>
      </c>
      <c r="C53" s="228"/>
      <c r="D53" s="228"/>
      <c r="E53" s="228"/>
      <c r="F53" s="228"/>
      <c r="G53" s="228"/>
      <c r="H53" s="228"/>
      <c r="I53" s="229"/>
    </row>
    <row r="54" spans="1:9" ht="13.5" customHeight="1" x14ac:dyDescent="0.35">
      <c r="A54" s="191"/>
      <c r="B54" s="230"/>
      <c r="C54" s="231"/>
      <c r="D54" s="231"/>
      <c r="E54" s="231"/>
      <c r="F54" s="231"/>
      <c r="G54" s="231"/>
      <c r="H54" s="231"/>
      <c r="I54" s="232"/>
    </row>
    <row r="55" spans="1:9" ht="13.5" customHeight="1" x14ac:dyDescent="0.35">
      <c r="A55" s="191"/>
      <c r="B55" s="230"/>
      <c r="C55" s="231"/>
      <c r="D55" s="231"/>
      <c r="E55" s="231"/>
      <c r="F55" s="231"/>
      <c r="G55" s="231"/>
      <c r="H55" s="231"/>
      <c r="I55" s="232"/>
    </row>
    <row r="56" spans="1:9" ht="56.25" customHeight="1" x14ac:dyDescent="0.35">
      <c r="A56" s="191"/>
      <c r="B56" s="233"/>
      <c r="C56" s="234"/>
      <c r="D56" s="234"/>
      <c r="E56" s="234"/>
      <c r="F56" s="234"/>
      <c r="G56" s="234"/>
      <c r="H56" s="234"/>
      <c r="I56" s="235"/>
    </row>
    <row r="57" spans="1:9" ht="3.75" customHeight="1" x14ac:dyDescent="0.35">
      <c r="A57" s="191"/>
    </row>
    <row r="58" spans="1:9" ht="14.25" customHeight="1" x14ac:dyDescent="0.35">
      <c r="A58" s="191"/>
      <c r="B58" s="209" t="s">
        <v>103</v>
      </c>
      <c r="C58" s="209"/>
      <c r="D58" s="209"/>
      <c r="E58" s="209"/>
      <c r="F58" s="209"/>
      <c r="G58" s="209"/>
      <c r="H58" s="209"/>
      <c r="I58" s="209"/>
    </row>
    <row r="59" spans="1:9" ht="5.25" customHeight="1" x14ac:dyDescent="0.35">
      <c r="A59" s="191"/>
    </row>
    <row r="60" spans="1:9" x14ac:dyDescent="0.35">
      <c r="A60" s="191"/>
      <c r="B60" s="210"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(Requerimiento 5 iTop R-001007), el cual incluye las historias de usuario del (iTop R-001007), con las observaciones que están establecidas en los Daily, Cierre y Certificación de Sprint y los errores detallados, al igual que sus consideraciones y sugerencias reportadas.</v>
      </c>
      <c r="C60" s="211"/>
      <c r="D60" s="211"/>
      <c r="E60" s="211"/>
      <c r="F60" s="211"/>
      <c r="G60" s="211"/>
      <c r="H60" s="211"/>
      <c r="I60" s="212"/>
    </row>
    <row r="61" spans="1:9" x14ac:dyDescent="0.35">
      <c r="A61" s="191"/>
      <c r="B61" s="213"/>
      <c r="C61" s="214"/>
      <c r="D61" s="214"/>
      <c r="E61" s="214"/>
      <c r="F61" s="214"/>
      <c r="G61" s="214"/>
      <c r="H61" s="214"/>
      <c r="I61" s="215"/>
    </row>
    <row r="62" spans="1:9" x14ac:dyDescent="0.35">
      <c r="A62" s="191"/>
      <c r="B62" s="216"/>
      <c r="C62" s="217"/>
      <c r="D62" s="217"/>
      <c r="E62" s="217"/>
      <c r="F62" s="217"/>
      <c r="G62" s="217"/>
      <c r="H62" s="217"/>
      <c r="I62" s="218"/>
    </row>
    <row r="63" spans="1:9" x14ac:dyDescent="0.35">
      <c r="A63" s="191"/>
    </row>
  </sheetData>
  <sheetProtection insertRows="0" deleteRows="0"/>
  <mergeCells count="64">
    <mergeCell ref="G33:H33"/>
    <mergeCell ref="G34:H34"/>
    <mergeCell ref="C29:E29"/>
    <mergeCell ref="G29:H29"/>
    <mergeCell ref="B27:I27"/>
    <mergeCell ref="G30:H30"/>
    <mergeCell ref="C30:E30"/>
    <mergeCell ref="C31:E31"/>
    <mergeCell ref="C32:E32"/>
    <mergeCell ref="G31:H31"/>
    <mergeCell ref="G32:H32"/>
    <mergeCell ref="B58:I58"/>
    <mergeCell ref="B60:I62"/>
    <mergeCell ref="B35:C36"/>
    <mergeCell ref="D35:I36"/>
    <mergeCell ref="B38:I38"/>
    <mergeCell ref="H43:I43"/>
    <mergeCell ref="B48:C49"/>
    <mergeCell ref="D48:I49"/>
    <mergeCell ref="B51:I51"/>
    <mergeCell ref="B53:I56"/>
    <mergeCell ref="C17:F17"/>
    <mergeCell ref="G17:J17"/>
    <mergeCell ref="C20:F20"/>
    <mergeCell ref="G20:J20"/>
    <mergeCell ref="C19:F19"/>
    <mergeCell ref="G19:J19"/>
    <mergeCell ref="C18:F18"/>
    <mergeCell ref="G18:J18"/>
    <mergeCell ref="B23:I23"/>
    <mergeCell ref="B24:I25"/>
    <mergeCell ref="C21:F21"/>
    <mergeCell ref="G21:J21"/>
    <mergeCell ref="C22:F22"/>
    <mergeCell ref="G22:J22"/>
    <mergeCell ref="G8:H8"/>
    <mergeCell ref="B9:C9"/>
    <mergeCell ref="D9:E9"/>
    <mergeCell ref="B12:C12"/>
    <mergeCell ref="D12:E12"/>
    <mergeCell ref="F12:G12"/>
    <mergeCell ref="B11:I11"/>
    <mergeCell ref="H12:I12"/>
    <mergeCell ref="B13:C13"/>
    <mergeCell ref="D13:E13"/>
    <mergeCell ref="F13:G13"/>
    <mergeCell ref="H13:I13"/>
    <mergeCell ref="B15:I15"/>
    <mergeCell ref="C16:E16"/>
    <mergeCell ref="F16:I16"/>
    <mergeCell ref="C33:E33"/>
    <mergeCell ref="C34:E34"/>
    <mergeCell ref="D1:I3"/>
    <mergeCell ref="A4:I4"/>
    <mergeCell ref="A5:A63"/>
    <mergeCell ref="B5:I5"/>
    <mergeCell ref="B6:C6"/>
    <mergeCell ref="D6:E6"/>
    <mergeCell ref="G6:H6"/>
    <mergeCell ref="B7:C7"/>
    <mergeCell ref="D7:E7"/>
    <mergeCell ref="G7:H7"/>
    <mergeCell ref="B8:C8"/>
    <mergeCell ref="D8:E8"/>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5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3" bestFit="1" customWidth="1"/>
    <col min="2" max="3" width="11.42578125" style="73"/>
    <col min="4" max="4" width="23.140625" style="73" bestFit="1" customWidth="1"/>
    <col min="5" max="16384" width="11.42578125" style="73"/>
  </cols>
  <sheetData>
    <row r="1" spans="1:6" x14ac:dyDescent="0.2">
      <c r="A1" s="72" t="s">
        <v>104</v>
      </c>
      <c r="B1" s="72" t="s">
        <v>105</v>
      </c>
      <c r="C1" s="72" t="s">
        <v>52</v>
      </c>
      <c r="D1" s="72" t="s">
        <v>106</v>
      </c>
      <c r="E1" s="72" t="s">
        <v>53</v>
      </c>
      <c r="F1" s="72" t="s">
        <v>83</v>
      </c>
    </row>
    <row r="2" spans="1:6" x14ac:dyDescent="0.2">
      <c r="A2" s="73" t="s">
        <v>107</v>
      </c>
      <c r="B2" s="73" t="s">
        <v>108</v>
      </c>
      <c r="C2" s="73" t="s">
        <v>109</v>
      </c>
      <c r="D2" s="73" t="s">
        <v>110</v>
      </c>
      <c r="E2" s="74" t="s">
        <v>96</v>
      </c>
      <c r="F2" s="74" t="s">
        <v>111</v>
      </c>
    </row>
    <row r="3" spans="1:6" x14ac:dyDescent="0.2">
      <c r="A3" s="73" t="s">
        <v>112</v>
      </c>
      <c r="B3" s="73" t="s">
        <v>113</v>
      </c>
      <c r="C3" s="73" t="s">
        <v>114</v>
      </c>
      <c r="D3" s="73" t="s">
        <v>115</v>
      </c>
      <c r="E3" s="74" t="s">
        <v>98</v>
      </c>
      <c r="F3" s="74" t="s">
        <v>84</v>
      </c>
    </row>
    <row r="4" spans="1:6" x14ac:dyDescent="0.2">
      <c r="A4" s="74" t="s">
        <v>116</v>
      </c>
      <c r="C4" s="73" t="s">
        <v>117</v>
      </c>
      <c r="D4" s="73" t="s">
        <v>118</v>
      </c>
      <c r="E4" s="74" t="s">
        <v>100</v>
      </c>
    </row>
    <row r="5" spans="1:6" x14ac:dyDescent="0.2">
      <c r="A5" s="74"/>
    </row>
    <row r="6" spans="1:6" x14ac:dyDescent="0.2">
      <c r="A6" s="74"/>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2024-09-06T16:31:40Z</dcterms:modified>
</cp:coreProperties>
</file>