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QV\Documents\Rosa\QA\Requeromientos_generales_Odoo\iTops\iTop_001007\sprint_3\Gestion\"/>
    </mc:Choice>
  </mc:AlternateContent>
  <xr:revisionPtr revIDLastSave="0" documentId="13_ncr:1_{1C2C71CD-B5DE-4D90-8A74-5DA94858F45A}" xr6:coauthVersionLast="47" xr6:coauthVersionMax="47" xr10:uidLastSave="{00000000-0000-0000-0000-000000000000}"/>
  <bookViews>
    <workbookView xWindow="-120" yWindow="-120" windowWidth="20730" windowHeight="11160" activeTab="2" xr2:uid="{70215698-7592-455D-BFA8-ED6D220A9EC6}"/>
  </bookViews>
  <sheets>
    <sheet name="Revisiones" sheetId="2" r:id="rId1"/>
    <sheet name="EstrategiaPruebas" sheetId="3" r:id="rId2"/>
    <sheet name="DiseñoEjecución" sheetId="8" r:id="rId3"/>
    <sheet name="Métricas" sheetId="5" r:id="rId4"/>
    <sheet name="CierreSprint" sheetId="6" r:id="rId5"/>
    <sheet name="Parametros" sheetId="7" r:id="rId6"/>
  </sheets>
  <definedNames>
    <definedName name="Aplica" localSheetId="5">Parametros!$B$2:$B$3</definedName>
    <definedName name="Aplica">#REF!</definedName>
    <definedName name="AplicaCP">Parametros!$B$2:$B$4</definedName>
    <definedName name="_xlnm.Print_Area" localSheetId="4">CierreSprint!$A$1:$I$60</definedName>
    <definedName name="_xlnm.Print_Area" localSheetId="2">DiseñoEjecución!$A$1:$K$19</definedName>
    <definedName name="_xlnm.Print_Area" localSheetId="1">EstrategiaPruebas!$A$1:$J$40</definedName>
    <definedName name="Resultado">Parametros!$A$2:$A$4</definedName>
    <definedName name="Resultado_obtenido" localSheetId="5">Parametros!$A$2:$A$4</definedName>
    <definedName name="Resultado_obtenido">#REF!</definedName>
    <definedName name="Tipo_Prueba" localSheetId="5">Parametros!#REF!</definedName>
    <definedName name="Tipo_Prueba">#REF!</definedName>
    <definedName name="tipoCP">Parametros!#REF!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6" l="1"/>
  <c r="B57" i="6" s="1"/>
  <c r="I6" i="6"/>
  <c r="I7" i="6"/>
  <c r="I8" i="5" l="1"/>
  <c r="G8" i="5"/>
  <c r="E8" i="5"/>
  <c r="C43" i="6" l="1"/>
  <c r="H40" i="6" s="1"/>
  <c r="F42" i="6"/>
  <c r="B22" i="6"/>
  <c r="H13" i="6"/>
  <c r="D13" i="6"/>
  <c r="H12" i="6"/>
  <c r="D12" i="6"/>
  <c r="I8" i="6"/>
  <c r="D8" i="6"/>
  <c r="D6" i="6"/>
  <c r="K9" i="5"/>
  <c r="I9" i="5"/>
  <c r="G9" i="5"/>
  <c r="E9" i="5"/>
  <c r="B8" i="5"/>
  <c r="A4" i="5"/>
  <c r="H32" i="3"/>
  <c r="H31" i="3"/>
  <c r="H30" i="3"/>
  <c r="B11" i="3"/>
  <c r="F8" i="5" l="1"/>
  <c r="C8" i="5"/>
  <c r="C9" i="5" s="1"/>
  <c r="H8" i="5"/>
  <c r="J8" i="5"/>
  <c r="B9" i="5"/>
  <c r="F9" i="5" s="1"/>
  <c r="D8" i="5" l="1"/>
  <c r="J9" i="5"/>
  <c r="H9"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20" authorId="0" shapeId="0" xr:uid="{B3D8F844-D6A4-4AC8-895E-B80E31615886}">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1" authorId="0" shapeId="0" xr:uid="{CC77761B-FF01-4BB0-9EC1-7CF2240EC7C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2" authorId="0" shapeId="0" xr:uid="{4F4E2A8F-D6C3-40FB-8893-161A72DD0DFD}">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3" authorId="0" shapeId="0" xr:uid="{0F0F51E6-26CB-4FE3-B4D7-85567305D7A7}">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13A4FAC5-A974-46C7-9400-21FAF17C7799}">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18" authorId="0" shapeId="0" xr:uid="{6A5A13C1-9CB6-48ED-B563-FA7900C1C7F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19" authorId="0" shapeId="0" xr:uid="{BDE5027C-4536-4C77-B1D7-E769463ECDF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0" authorId="0" shapeId="0" xr:uid="{4F637C6E-D098-4BC2-BB87-8D550B677376}">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<sst xmlns="http://schemas.openxmlformats.org/spreadsheetml/2006/main" count="291" uniqueCount="222">
  <si>
    <t>HISTORIAL DE VERSIONES Y REVISIONES</t>
  </si>
  <si>
    <t>Versión</t>
  </si>
  <si>
    <t>Fecha</t>
  </si>
  <si>
    <t>Acción</t>
  </si>
  <si>
    <t>Estado</t>
  </si>
  <si>
    <t>Descripción</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</si>
  <si>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</si>
  <si>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</si>
  <si>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</si>
  <si>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</si>
  <si>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</si>
  <si>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</si>
  <si>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</si>
  <si>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</si>
  <si>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</si>
  <si>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</si>
  <si>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</si>
  <si>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</si>
  <si>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</si>
  <si>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</si>
  <si>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</si>
  <si>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</si>
  <si>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</si>
  <si>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</si>
  <si>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</si>
  <si>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</si>
  <si>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</si>
  <si>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 Documento en proceso de construcción y modificación.</t>
  </si>
  <si>
    <t xml:space="preserve">Aprobado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</si>
  <si>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</si>
  <si>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plan de pruebas.</t>
    </r>
  </si>
  <si>
    <r>
      <t>Cambios versión:</t>
    </r>
    <r>
      <rPr>
        <sz val="9"/>
        <rFont val="Lato"/>
        <family val="2"/>
      </rPr>
      <t xml:space="preserve"> se presenta cuando se realiza un cambio significativo al documento en el cual se evidencie que se modifica algo sustancial en el proceso a probar.</t>
    </r>
  </si>
  <si>
    <t>ESTRATEGIA DE PRUEBAS</t>
  </si>
  <si>
    <t>Cliente/Área</t>
  </si>
  <si>
    <t>Fecha inicio sprint</t>
  </si>
  <si>
    <t>Nombre proyecto</t>
  </si>
  <si>
    <t>Fecha fin sprint</t>
  </si>
  <si>
    <t>Aplicación/Modulo</t>
  </si>
  <si>
    <t>Días sprint</t>
  </si>
  <si>
    <t>PROPOSITO</t>
  </si>
  <si>
    <t>ROLES</t>
  </si>
  <si>
    <t>Team Developer</t>
  </si>
  <si>
    <t>Producto Owner</t>
  </si>
  <si>
    <t>Analista de pruebas</t>
  </si>
  <si>
    <t>Scrum Master</t>
  </si>
  <si>
    <t>ALCANCE</t>
  </si>
  <si>
    <t>ID HU</t>
  </si>
  <si>
    <t>Nombre historia de usuario</t>
  </si>
  <si>
    <t>Comentarios de la sesión</t>
  </si>
  <si>
    <t>FUERA DE ALCANCE / RESTRICCIONES</t>
  </si>
  <si>
    <t>RIESGOS</t>
  </si>
  <si>
    <t>Probabilidad</t>
  </si>
  <si>
    <t>Impacto</t>
  </si>
  <si>
    <t>Severidad</t>
  </si>
  <si>
    <t>Plan de acción</t>
  </si>
  <si>
    <t>ESTRATEGIA DE PRUEBAS (Marque con una X)</t>
  </si>
  <si>
    <t>Supuestos</t>
  </si>
  <si>
    <t>Ambiente</t>
  </si>
  <si>
    <t>Pruebas UAT</t>
  </si>
  <si>
    <t>Observaciones</t>
  </si>
  <si>
    <t>Id Historia de Usuario</t>
  </si>
  <si>
    <t>Id Caso de prueba</t>
  </si>
  <si>
    <t>Nombre del caso de prueba</t>
  </si>
  <si>
    <t>Resumen</t>
  </si>
  <si>
    <t>Precondiciones</t>
  </si>
  <si>
    <t>Pasos</t>
  </si>
  <si>
    <t>Resultado esperado</t>
  </si>
  <si>
    <t>Resultado ejecución</t>
  </si>
  <si>
    <t>Responsable ejecución</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</si>
  <si>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</si>
  <si>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</si>
  <si>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</si>
  <si>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</si>
  <si>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</si>
  <si>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</si>
  <si>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</si>
  <si>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</si>
  <si>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</si>
  <si>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</si>
  <si>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</si>
  <si>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</si>
  <si>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</si>
  <si>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</si>
  <si>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</si>
  <si>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</si>
  <si>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</si>
  <si>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</si>
  <si>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Historias de Usuario</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</si>
  <si>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</si>
  <si>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</si>
  <si>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</si>
  <si>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</si>
  <si>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</si>
  <si>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</si>
  <si>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</si>
  <si>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</si>
  <si>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</si>
  <si>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</si>
  <si>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</si>
  <si>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</si>
  <si>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</si>
  <si>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</si>
  <si>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</si>
  <si>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</si>
  <si>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Resultado Obtenido</t>
  </si>
  <si>
    <t>Aplica_CP</t>
  </si>
  <si>
    <t>Tipo de Caso de Prueba</t>
  </si>
  <si>
    <t>Pasó</t>
  </si>
  <si>
    <t>Si</t>
  </si>
  <si>
    <t>Alto</t>
  </si>
  <si>
    <t>Funcional</t>
  </si>
  <si>
    <t>Aceptar</t>
  </si>
  <si>
    <t>Falló</t>
  </si>
  <si>
    <t>No</t>
  </si>
  <si>
    <t>Medio</t>
  </si>
  <si>
    <t>Regla de Negocio</t>
  </si>
  <si>
    <t>No aplica</t>
  </si>
  <si>
    <t>Bajo</t>
  </si>
  <si>
    <t>Configuración</t>
  </si>
  <si>
    <t>DISEÑO/EJECUCIÓN SPRINT</t>
  </si>
  <si>
    <t>Area People Qvision</t>
  </si>
  <si>
    <t>Juan Pablo Julio Niño</t>
  </si>
  <si>
    <t>Rosa Maria Quilindo Ledezma</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</si>
  <si>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</si>
  <si>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Probabilidad de no entregar oportunamente debido a cambio de alcance del proyecto</t>
  </si>
  <si>
    <t>Tiempos cortos para la entrega del proyecto</t>
  </si>
  <si>
    <t>Disponibilidad de los ambiente</t>
  </si>
  <si>
    <t>Realizar un analisis exhaustivo del alcance del proyecto y anticipar cualquier cambio potencial</t>
  </si>
  <si>
    <t xml:space="preserve">Asignar los recursos de manera efectiva y eficiente ,asegurando que esten alineados con las tareas prioritarias y plazos del proyecto </t>
  </si>
  <si>
    <t xml:space="preserve">Se identifican los ambientes necesarios para el desarrollo , pruebas y despliegue del proyecto </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</si>
  <si>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</si>
  <si>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ODOO QA=
http://192.168.100.134:8093/web/database/selector</t>
  </si>
  <si>
    <t>CP001</t>
  </si>
  <si>
    <t>Rosa Maria Quilindo Ledezma.</t>
  </si>
  <si>
    <t>CP002</t>
  </si>
  <si>
    <t>CP003</t>
  </si>
  <si>
    <t>CP004</t>
  </si>
  <si>
    <t>CP005</t>
  </si>
  <si>
    <t>CP007</t>
  </si>
  <si>
    <t>CP009</t>
  </si>
  <si>
    <t>CP008</t>
  </si>
  <si>
    <t>CP010</t>
  </si>
  <si>
    <t>Las pruebas UAT  seran realizadas por Viviana Torres  Product Owner .
Se realizará una Review en el sprint.</t>
  </si>
  <si>
    <t>Viviana Torres Restrepo</t>
  </si>
  <si>
    <t>Luis Gregorio Toro</t>
  </si>
  <si>
    <t>Cada vez me vuelvo más detallada en la creación de casos de prueba y analizo más a fondo cada funcionalidad del sistema. Esta atención meticulosa a los detalles me ha permitido identificar y abordar posibles problemas antes de que se conviertan en obstáculos durante el desarrollo y la implementación. A través de este proceso, he aprendido que una revisión exhaustiva y un análisis cuidadoso no solo mejoran la calidad de los casos de prueba, sino que también aseguran una funcionalidad más robusta y confiable del sistema. Esta práctica de enfoque minucioso es esencial para garantizar que todas las necesidades y expectativas de los usuarios finales se cumplan de manera efectiva.</t>
  </si>
  <si>
    <t>Cristerios de aceptación</t>
  </si>
  <si>
    <t>iTop R-001007</t>
  </si>
  <si>
    <t>Hoja de vida</t>
  </si>
  <si>
    <t>C1</t>
  </si>
  <si>
    <t>Descarga de Hoja de Vida en PDF</t>
  </si>
  <si>
    <t xml:space="preserve">El jefe o director debe porder descargar  la hoja de vida del empleado en formato .pdf </t>
  </si>
  <si>
    <t>C1.</t>
  </si>
  <si>
    <t>Implementar una funcionalidad que permita a los jefes o directores  descargar la hoja de vida de los colaboradores exclusivamente en formato PDF.</t>
  </si>
  <si>
    <t>Verificación del Encabezado del PDF</t>
  </si>
  <si>
    <t>Verificación del Pie de Página del PDF</t>
  </si>
  <si>
    <t>Visualización y No Impresión de "Otros Conocimientos"</t>
  </si>
  <si>
    <t>1-ingresar al ERP odoo con credenciales de empleado.              2-dar clic en el usuario                                                                                                 3- dar clic en "Mi perfil"                                                                      4- dar clic en el boton "Editar"                                                        5-dar clic en el boton "agregar" dentro a seccion "Hablidades"                                                                                   6- En el campo "Tipo habilidad" seleccionar la categoria "Otros conocimientos"                                                                                                         7-llenar los campos "Habilidad", "nivel habilidad"                  8-Dar clic en el boton "Guardar y cerrar"                                                   9- imprimir la hoja de vida desde el boton "Imprimir"                  10-verificar que la categoria "Otros conocimientos" no se ea reflejada en la hoja de vida descargada.</t>
  </si>
  <si>
    <t xml:space="preserve"> La hoja de vida debe contener una sección para visualizar la experiencia </t>
  </si>
  <si>
    <t>C11.</t>
  </si>
  <si>
    <t>Desarrollar un formulario de experiencia laboral en Odoo que permita a los colaboradores ingresar información relevante a su perfil profesional actual,</t>
  </si>
  <si>
    <t>El jefe o director debe poder descargar la hoja de vida del empleado en formato .pdf</t>
  </si>
  <si>
    <t>Este caso de prueba se asegura de que la hoja de vida del colaborador descargada contenga un pie de página con un mensaje corporativo "Cobertura global sin fronteras Colombia-México-Panamá-Estados Unidos-España-Guatemala-Costa Rica-Salvador ", iconos de redes sociales, el teléfono y la página web.</t>
  </si>
  <si>
    <t>iTop R-001007 Sprint 3</t>
  </si>
  <si>
    <t>Requerimiento iTop R-001007</t>
  </si>
  <si>
    <t xml:space="preserve">C3. </t>
  </si>
  <si>
    <t>Como empleado debo poder editar la información relacionada a mi curriculum vitae</t>
  </si>
  <si>
    <t>C4.</t>
  </si>
  <si>
    <t>Las actualizaciones realizadas en el perfil por el colaborador deben verse reflejadas en la hoja de vida que descarga el jefe o director</t>
  </si>
  <si>
    <t xml:space="preserve"> El encabezado debe tener nombre completo, cargo en qv, correo, ciudad - departamento </t>
  </si>
  <si>
    <t>C5.</t>
  </si>
  <si>
    <t xml:space="preserve">*El usuario ha iniciado sesión como jefe o director al sistema.
*El jefe o director debe tener acceso a la información del empleado en el sistema.
*El sistema debe tener la funcionalidad de descarga de hojas de vida en formato .pdf habilitada.               *Existe el botón imprimir.                       
</t>
  </si>
  <si>
    <t xml:space="preserve"> Como empleado debo poder editar la información relacionada a mi curriculum vitae </t>
  </si>
  <si>
    <t>C3.</t>
  </si>
  <si>
    <t>Verificar edición de informacion y actualización en "Curriculum Vitae"</t>
  </si>
  <si>
    <t xml:space="preserve">Las actualizaciones realizadas en el perfil por el colaborador deben verse reflejadas en la hoja de vida que descarga el jefe o director </t>
  </si>
  <si>
    <t>Verificar  actualización de información de "Curriculum Vitae" en hoja de vida descargada en .PDF</t>
  </si>
  <si>
    <t>*El usuario ha iniciado sesión como empleado regular.                                              *debe exitir información en curriculum vitae                                      *el sistema debe permitir editar informacion                       *existe el boton editar</t>
  </si>
  <si>
    <t>Se valida que el sistema permite editar y guardar la informacion que el colaborarador desee correctamente.</t>
  </si>
  <si>
    <t xml:space="preserve">El encabezado debe tener nombre completo, cargo en qv, correo, ciudad - departamento </t>
  </si>
  <si>
    <t>CP006</t>
  </si>
  <si>
    <t>En este caso de prueba se verifica que el usuario con rol de jefe o director cuando ingrese al ERP odoo, navegue hasta el módulo "Empleados" y busque el empleado que requiere descargar su hoja de vida, se le permita visualizar el botón imprimir y al darle clic el sistema le permita descargar la hoja de vida del empleado en formato .pdf</t>
  </si>
  <si>
    <t>1-ingresar al ERP odoo con credenciales de jefe o director              
2-dar clic en el icono del menú principal
3- dar clic en el módulo empleados.
4-Buscar el empleado al cual se desea descargar su hoja de vida en el buscador y presionar la tecla “Enter”.
5- dar clic sobre su usuario.
6-dar clic en el icono de "imprimir".                                                          
7-Seleccionar la opción 'Imprimir HV '.                                                                   
8- Verificar que si se descarga la hoja de vida del empleado en formato .pdf</t>
  </si>
  <si>
    <t>*El usuario ha iniciado sesión como jefe o director al sistema.
*El jefe o director debe tener acceso a la información del empleado en el sistema.
*El sistema debe tener la funcionalidad de descarga de hojas de vida en formato .pdf habilitada.
*Existe el botón imprimir. 
*El jefe o director debe estar en el módulo "Empleados."</t>
  </si>
  <si>
    <t>Este caso de prueba se asegura de que el colaborador cuando ingrese al sistema a editar  información  en curriculum vitae desde su perfil, lo pueda hacer correctamente, se asegura también de que estos cambios que realice los pueda guardar correctamente.</t>
  </si>
  <si>
    <t>1-Iniciar sesión en el sistema como colaborador.
2-dar clic en el Usuario
3. dar clic en “Mi perfil”
4- dar clic en el botón editar                                                                                                                          5-Editar una o más secciones del perfil (ej., agregar una nueva titulación o actualizar la experiencia profesional).
6-dar clic en el botón “guardar” para guardar los cambios realizados en el perfil.
7- verificar que se guardan los cambios correctamente.</t>
  </si>
  <si>
    <t>En este caso de prueba es para verificar la organización de secciones en la hoja de vida cuando esta se descargue en .PDF, la secciones de deben visualizar en el siguiente orden:  * PERFIL PROFESIONAL *HABILIDADES TECNICAS *HABILIDADES BLANDAS *EDUCACION *IDIOMAS *HISTORIAL LABORAL, el título de cada sección debe ir en mayúscula.</t>
  </si>
  <si>
    <t>Verificación de organización de secciones en la Hoja de vida descargada.</t>
  </si>
  <si>
    <t xml:space="preserve">*El sistema debe tener la funcionalidad de descarga de hojas de vida en formato .pdf habilitada, tanto para Jefe inmediato, directores, como para empleados.                                  *Existe el botón imprimir.                       
</t>
  </si>
  <si>
    <t xml:space="preserve">*El sistema debe tener la funcionalidad de descarga de hojas de vida en formato .pdf habilitada, tanto para jefe inmediato, directores, como para empleados.                          
 *Existe el botón imprimir.                       </t>
  </si>
  <si>
    <t xml:space="preserve">Al descargar la hoja de vida del sistema, las secciones se deben visualizar en el siguiente orden * PERFIL PROFESIONAL *HABILIDADES TECNICAS *HABILIDADES BLANDAS *EDUCACION *IDIOMAS *HISTORIAL LABORAL y los titulos de cada seccion se deben mostrar en letra mayuscula.           </t>
  </si>
  <si>
    <t xml:space="preserve">Al ingresar al sistema ERP odoo con credenciales de jefe o director , se debe  validar que el puede descargar la  hoja de vida de un colaborador correctamente, el sistema debe descargar un documento en formato .pdf.
        </t>
  </si>
  <si>
    <t xml:space="preserve">1-ingresar al ERP odoo con credenciales de jefe o director              
2-dar clic en el icono del menú principal
3- dar clic en el módulo empleados.
4-Buscar el empleado al cual se desea descargar su hoja de vida en el buscador y presionar la tecla “Enter”.
5- dar clic sobre su usuario.
6-dar clic en el icono de "imprimir".                                                          
7-Seleccionar la opción 'Imprimir HV '.
8- Abrir el archivo .pdf descargado.                                                                    
9-Verificar que el pie de página incluye:                                         
*Un mensaje corporativo “Cobertura global sin fronteras Colombia-México-Panamá-Estados Unidos-España-Guatemala-Costa Rica-Salvador “,                                                                            *Iconos de redes sociales (Facebook, Instagram, X, LinkedIn, YouTube)                                                                       *El teléfono y la página web. </t>
  </si>
  <si>
    <t>El documento en formato .pdf  debe conterner : el pie de página con un mensaje corporativo "Cobertura global sin fronteras  Colombia-Mexico-Panama-Estados Uidos-España-Guatemala-Costa Rica-Salvador ", iconos de redes sociales, el teléfono y la página web.</t>
  </si>
  <si>
    <t xml:space="preserve">*El sistema debe tener la funcionalidad de descarga de hojas de vida en formato .pdf habilitada.               *Existe el botón imprimir.                       
</t>
  </si>
  <si>
    <t>Verificación de fondo de los títulos de las secciones.</t>
  </si>
  <si>
    <t>En este caso de prueba se verifica que el fondo que contiene los títulos de las secciones en la hoja de vida descargada sea del color que requiere la paleta de color #011E60 y la línea de fondo es de lado a lado de la hoja.</t>
  </si>
  <si>
    <t xml:space="preserve">1-ingresar al ERP odoo con credenciales de jefe o director              
2-dar clic en el icono del menú principal
3- dar clic en el módulo empleados.
4-Buscar el empleado al cual se desea descargar su hoja de vida en el buscador y presionar la tecla “Enter”.
5- dar clic sobre su usuario.
6-dar clic en el icono de "imprimir".                                                          
7-Seleccionar la opción 'Imprimir HV '.
8- Abrir el archivo .pdf descargado.                                                                    
9-Verificar que el fondo de los títulos contenga el color perteneciente a la paleta de colores de la compañía Q-Vision #011E60 y que la línea este de lado a lado de la hoja.                                                       </t>
  </si>
  <si>
    <t>Se debe verificar que el fondo de los titulos sea #011E60 de la paleta de colores de la compañía de Q-Vision y que esas lineas sean de lado a lado de la hoja.</t>
  </si>
  <si>
    <t>Verificación de tipo y tamaño de letra en el formato pdf de la hoja de vida descargada.</t>
  </si>
  <si>
    <t xml:space="preserve">En este caso de prueba se verifica que el tipo de letra que se maneje en la hoja de vida en el .PDF sea Aptos y su tamaño varía de la siguiente forma:
El nombre es de tamaño 20
El cargo, correo y ciudad de tamaña 14
Títulos de tamaño 12 
Párrafos de tamaño 12 
 </t>
  </si>
  <si>
    <t xml:space="preserve">1-ingresar al ERP odoo con credenciales de jefe o director              
2-dar clic en el icono del menú principal
3- dar clic en el módulo empleados.
4-Buscar el empleado al cual se desea descargar su hoja de vida en el buscador y presionar la tecla “Enter”.
5- dar clic sobre su usuario.
6-dar clic en el icono de "imprimir".                                                          
7-Seleccionar la opción 'Imprimir HV '.
8- Abrir el archivo .pdf descargado.                                                                    
9-Verificar que el tipo de letra sea Aptos y/o Calibri en la hoja de vida descargada y el tamaño de la letra varía de la siguiente forma:
El nombre es de tamaño 20
El cargo, correo y ciudad de tamaña 14
Títulos de tamaño 12 
Párrafos de tamaño 12 </t>
  </si>
  <si>
    <t xml:space="preserve">Se debe visualizar que el tipo de letra en la hoja de vida descargada en el pdf debe ser  Aptos y/o Calibri y el tamaño de la letra varía de la siguiente forma:
El nombre es de tamaño 20
El cargo, correo y ciudad de tamaña 14
Títulos de tamaño 12 
Párrafos de tamaño 12 </t>
  </si>
  <si>
    <t>Verificar lo que va en mayúsculas y minúsculas en el pdf de la hoja de vida descargada.</t>
  </si>
  <si>
    <t xml:space="preserve">En este caso de prueba se verifica que: 
•	El nombre del colaborador debe ir su nombre completo, tipo color negro, en negrilla, centrado y mayúscula.                                                                                
•	El cargo, correo, ciudad - departamento deben ir en el mismo párrafo separado por una barra vertical '|’, centrados y la primera letra en mayúscula el resto en minúscula.                               
•	Los títulos de las secciones van alineados a la izquierda, letra mayúscula, tipo de color blanco y en negrilla.                                                                           
•	La información que va dentro de las secciones depende de la sección algunos serán párrafos, otros serán listas, pero toda la información de cualquier sección en tipo de color negro.                                                              </t>
  </si>
  <si>
    <t xml:space="preserve">1-ingresar al ERP odoo con credenciales de jefe o director              
2-dar clic en el icono del menú principal
3- dar clic en el módulo empleados.
4-Buscar el empleado al cual se desea descargar su hoja de vida en el buscador y presionar la tecla “Enter”.
5- dar clic sobre su usuario.
6-dar clic en el icono de "imprimir".                                                          
7-Seleccionar la opción 'Imprimir HV '.
8- Abrir el archivo .pdf descargado.                                                                    
9-Verificar que la hoja de vida descargada cumpla estas condiciones:
•	El nombre del colaborador debe ir su nombre completo, tipo color negro, en negrilla, centrado y mayúscula.                                                                                
•	El cargo, correo, ciudad - departamento deben ir en el mismo párrafo separado por una barra vertical '|’, centrados y la primera letra en mayúscula el resto en minúscula.                               
•	Los títulos de las secciones van alineados a la izquierda, letra mayúscula, tipo de color blanco y en negrilla.                                                                           
•	La información que va dentro de las secciones depende de la sección algunos serán párrafos, otros serán listas, pero toda la información de cualquier sección en tipo de color negro.  </t>
  </si>
  <si>
    <t xml:space="preserve">Se debe verificar que la hoja de vida descargada se visualice de la siguiente manera:                                       •	El nombre del colaborador debe ir su nombre completo, tipo color negro, en negrilla, centrado y mayúscula.                                                                                
•	El cargo, correo, ciudad - departamento deben ir en el mismo párrafo separado por una barra vertical '|’, centrados y la primera letra en mayúscula el resto en minúscula.                               
•	Los títulos de las secciones van alineados a la izquierda, letra mayúscula, tipo de color blanco y en negrilla.                                                                           
•	La información que va dentro de las secciones depende de la sección algunos serán párrafos, otros serán listas, pero toda la información de cualquier sección en tipo de color negro.                                             </t>
  </si>
  <si>
    <t>Este caso de prueba se asegura de que el colaborador cuando edite y guarde nueva información de curriculum vitae en el sistema, esta nueva información de actualización debe visualizarse en la hoja de vida descargada por el Jefe o Director correctamente.</t>
  </si>
  <si>
    <t>1-ingresar al ERP odoo con credenciales de jefe o director              
2-dar clic en el icono del menú principal
3- dar clic en el módulo empleados.
4-Buscar el empleado al cual se desea descargar su hoja de vida en el buscador y presionar la tecla “Enter”.
5- dar clic sobre su usuario.
6-dar clic en el icono de "imprimir".                                                          
7-Seleccionar la opción 'Imprimir HV '.
8- Abrir el archivo .pdf descargado.                                                                    
9-Verificar que los cambios que se han realizado en el sistema “Curriculum vitae” se vean reflejados también en la hoja de vida descargada en .PDF</t>
  </si>
  <si>
    <t>*El usuario ha iniciado sesión como Director, Jefe o empleado.                                                                           *Debe existir el botón "Imprimir"
*La hoja de vida debe estar descargada.</t>
  </si>
  <si>
    <t>Se debe validar en la hoja de vida descargada en .PDF por el Jefe o Director  que se visualicen los cambios de información  realizados en el sistema por el colaborador.</t>
  </si>
  <si>
    <t xml:space="preserve">*El usuario ha iniciado sesión como Director, Jefe o empleado.                                                                           *Debe existir el botón "Imprimir"
*La hoja de vida debe estar descargada.
*Existe el campo "Otros conocimientos"  </t>
  </si>
  <si>
    <t xml:space="preserve">Este caso de prueba se asegura de validar que cuando el Jefe o Director descargue la hoja de vida de un colaborador no se visualice la información ingresada en el sistema en el campo “Otro conocimiento” en la hoja de vida descargada. </t>
  </si>
  <si>
    <t>Al ingresar al sistema se debe validar que  la categoría 'Otros conocimientos' se muestra en la interfaz de Odoo dentro de la seccion "Habilidades" en el campo "Tipo de habilidades" y la categoría 'Otros conocimientos' no se incluye en la impresión de la hoja de vida.</t>
  </si>
  <si>
    <t>En este caso de prueba se asegura que el encabezado del PDF descargado por el Jefe o Director contenga el logotipo de Q-vision al lado izquierdo de la plantilla, el nombre completo del colaborador,  cargo en qv, correo, ciudad – departamento.</t>
  </si>
  <si>
    <t>*El usuario ha iniciado sesión como Jefe o Director al sistema.
*El jefe o director debe tener acceso a la información del empleado en el sistema.
*El sistema debe tener la funcionalidad de descarga de hojas de vida en formato .pdf habilitada. *Existe el botón imprimir.</t>
  </si>
  <si>
    <t>1-ingresar al ERP odoo con credenciales de jefe o director              
2-dar clic en el icono del menú principal
3- dar clic en el módulo empleados.
4-Buscar el empleado al cual se desea descargar su hoja de vida en el buscador y presionar la tecla “Enter”.
5- dar clic sobre su usuario.
6-dar clic en el icono de "imprimir".                                                          
7-Seleccionar la opción 'Imprimir HV '.
8- Abrir el archivo .pdf descargado.                                                                    
9- Verificar que estas estas características se visualicen en el encabezado de la siguiente manera: El logotipo de Q-Vision debe ir al lado izquierdo de la plantilla, el nombre del colaborador debe ser completo en letras mayúsculas, centrado, en tipo de letra Apto y/o calibri y tamaño de letra 20, el cargo en Qv, el correo y la ciudad - departamento deben ir en el mismo párrafo, tamaño de letra 14 separado por línea vertical | y centrados.</t>
  </si>
  <si>
    <t>se debe validar que al descargar la hoja de vida en formato .pdf, en el  encabacezado se debe visualizar con las siguientes caracteristicas: El logotipo de Qvision debe ir  al lado izquierdo de la plantilla, el nombre del colaborador debe ser completo en letras mayusculas, centrado en tipo de letra Apto y/o Calibri tamaño de letra 20, el cargo en qv, el correo y la ciudad - departamento deben ir en el mismo parrafo separado por una linea vertical "|" y centrados</t>
  </si>
  <si>
    <t>Asegurarse de que los empleados tengan la capacidad de editar de manera autónoma y sin errores su información curricular, lo que les permitirá mantener su perfil profesional actualizado en el sistema, reflejando correctamente su experiencia, habilidades y logros.</t>
  </si>
  <si>
    <t>Garantizar que todas las actualizaciones realizadas por el colaborador en su perfil se reflejen de manera precisa e inmediata en la hoja de vida que el jefe o director descarga, asegurando la consistencia y exactitud de la información presentada en el formato accesible para la administración.</t>
  </si>
  <si>
    <t>Asegurar que el encabezado de la hoja de vida incluya de manera clara y organizada el nombre completo del colaborador, su cargo en QV, correo electrónico, y la ciudad y departamento de residencia, proporcionando información esencial de identificación de manera estandarizada para facilitar su uso y revisión por parte de los supervisores.</t>
  </si>
  <si>
    <t xml:space="preserve">1-ingresar al ERP odoo con credenciales de jefe o director               
2-dar clic en el icono del menú principal 
3- dar clic en el módulo empleados. 
4-Buscar el empleado al cual se desea descargar su hoja de vida en el buscador y presionar la 
tecla “Enter”. 
5- dar clic sobre su usuario. 
6-dar clic en el icono de "imprimir".                                                           
7-Seleccionar la opción 'Imprimir HV '.                                                                    
8- Abrir el archivo .pdf descargado.                                                                                
9-Validar que el orden de las secciones en la hoja de vida descarga, la secciones de deben 
visualizar en el siguiente orden:  * PERFIL PROFESIONAL *HABILIDADES TECNICAS *HABILIDADES 
BLANDAS *EDUCACION *IDIOMAS *HISTORIAL LABORAL.                                                                                                                         
10- Verificar que los títulos de cada sección estén en mayúscula.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</si>
</sst>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Arial"/>
    </font>
    <font>
      <sz val="11"/>
      <color theme="1"/>
      <name val="Lato"/>
      <family val="2"/>
    </font>
    <font>
      <b/>
      <sz val="16"/>
      <color theme="0"/>
      <name val="Lato"/>
      <family val="2"/>
    </font>
    <font>
      <b/>
      <sz val="10"/>
      <color rgb="FFFFFFFF"/>
      <name val="Lato"/>
      <family val="2"/>
    </font>
    <font>
      <sz val="10"/>
      <name val="Lato"/>
      <family val="2"/>
    </font>
    <font>
      <sz val="10"/>
      <name val="Arial"/>
      <family val="2"/>
    </font>
    <font>
      <b/>
      <sz val="10"/>
      <name val="Lato"/>
      <family val="2"/>
    </font>
    <font>
      <b/>
      <sz val="8"/>
      <name val="Lato"/>
      <family val="2"/>
    </font>
    <font>
      <sz val="8"/>
      <name val="Lato"/>
      <family val="2"/>
    </font>
    <font>
      <b/>
      <sz val="9"/>
      <name val="Lato"/>
      <family val="2"/>
    </font>
    <font>
      <sz val="9"/>
      <name val="Lato"/>
      <family val="2"/>
    </font>
    <font>
      <b/>
      <sz val="18"/>
      <color theme="0"/>
      <name val="Lato"/>
      <family val="2"/>
    </font>
    <font>
      <b/>
      <sz val="12"/>
      <name val="Lato"/>
      <family val="2"/>
    </font>
    <font>
      <b/>
      <sz val="9"/>
      <color theme="0"/>
      <name val="Lato"/>
      <family val="2"/>
    </font>
    <font>
      <b/>
      <sz val="10"/>
      <color theme="0"/>
      <name val="Lato"/>
      <family val="2"/>
    </font>
    <font>
      <sz val="9"/>
      <color rgb="FFFF0000"/>
      <name val="Lato"/>
      <family val="2"/>
    </font>
    <font>
      <sz val="9"/>
      <color theme="0"/>
      <name val="Lato"/>
      <family val="2"/>
    </font>
    <font>
      <b/>
      <sz val="12"/>
      <color theme="0"/>
      <name val="Lato"/>
      <family val="2"/>
    </font>
    <font>
      <sz val="11"/>
      <name val="Lato"/>
      <family val="2"/>
    </font>
    <font>
      <b/>
      <sz val="8"/>
      <color theme="0"/>
      <name val="Lato"/>
      <family val="2"/>
    </font>
    <font>
      <sz val="10"/>
      <color theme="0"/>
      <name val="Lato"/>
      <family val="2"/>
    </font>
    <font>
      <b/>
      <sz val="12"/>
      <color rgb="FFFFFFFF"/>
      <name val="Lato"/>
      <family val="2"/>
    </font>
    <font>
      <sz val="10"/>
      <color rgb="FF000000"/>
      <name val="Lato"/>
      <family val="2"/>
    </font>
    <font>
      <b/>
      <sz val="10"/>
      <color indexed="9"/>
      <name val="Arial"/>
      <family val="2"/>
    </font>
    <font>
      <sz val="8"/>
      <name val="Calibri"/>
      <family val="2"/>
      <scheme val="minor"/>
    </font>
    <font>
      <sz val="12"/>
      <color rgb="FF0D0D0D"/>
      <name val="Segoe UI"/>
      <family val="2"/>
    </font>
    <font>
      <sz val="11"/>
      <color rgb="FF0D0D0D"/>
      <name val="Calibri"/>
      <family val="2"/>
    </font>
  </fonts>
  <fills count="12">
    <fill>
      <patternFill patternType="none"/>
    </fill>
    <fill>
      <patternFill patternType="gray125"/>
    </fill>
    <fill>
      <patternFill patternType="solid">
        <fgColor theme="4" tint="-0.499984740745262"/>
        <bgColor indexed="64"/>
      </patternFill>
    </fill>
    <fill>
      <patternFill patternType="solid">
        <fgColor rgb="FF1F497D"/>
        <bgColor indexed="64"/>
      </patternFill>
    </fill>
    <fill>
      <patternFill patternType="solid">
        <fgColor rgb="FFE9EDF4"/>
        <bgColor indexed="64"/>
      </patternFill>
    </fill>
    <fill>
      <patternFill patternType="solid">
        <fgColor rgb="FFC65911"/>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theme="5" tint="-0.249977111117893"/>
        <bgColor indexed="64"/>
      </patternFill>
    </fill>
  </fills>
  <borders count="36">
    <border>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style="thin">
        <color theme="4" tint="-0.24994659260841701"/>
      </left>
      <right style="thin">
        <color theme="4" tint="-0.24994659260841701"/>
      </right>
      <top style="thin">
        <color theme="4" tint="-0.2499465926084170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24994659260841701"/>
      </left>
      <right style="thin">
        <color theme="4" tint="-0.24994659260841701"/>
      </right>
      <top/>
      <bottom style="thin">
        <color theme="4" tint="-0.24994659260841701"/>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6" fillId="0" borderId="0"/>
    <xf numFmtId="9" fontId="6" fillId="0" borderId="0" applyFont="0" applyFill="0" applyBorder="0" applyAlignment="0" applyProtection="0"/>
  </cellStyleXfs>
  <cellXfs count="246">
    <xf numFmtId="0" fontId="0" fillId="0" borderId="0" xfId="0"/>
    <xf numFmtId="0" fontId="2" fillId="0" borderId="0" xfId="1" applyFont="1"/>
    <xf numFmtId="0" fontId="4" fillId="3" borderId="2" xfId="1" applyFont="1" applyFill="1" applyBorder="1" applyAlignment="1">
      <alignment horizontal="center" vertical="center" wrapText="1" readingOrder="1"/>
    </xf>
    <xf numFmtId="0" fontId="5" fillId="4" borderId="3" xfId="1" applyFont="1" applyFill="1" applyBorder="1" applyAlignment="1">
      <alignment horizontal="center" vertical="top" wrapText="1"/>
    </xf>
    <xf numFmtId="14" fontId="5" fillId="4" borderId="3" xfId="1" applyNumberFormat="1" applyFont="1" applyFill="1" applyBorder="1" applyAlignment="1">
      <alignment horizontal="center" vertical="top" wrapText="1"/>
    </xf>
    <xf numFmtId="0" fontId="2" fillId="0" borderId="0" xfId="1" applyFont="1" applyAlignment="1">
      <alignment horizontal="center"/>
    </xf>
    <xf numFmtId="0" fontId="5" fillId="4" borderId="3" xfId="1" applyFont="1" applyFill="1" applyBorder="1" applyAlignment="1">
      <alignment horizontal="center" vertical="center" wrapText="1"/>
    </xf>
    <xf numFmtId="14" fontId="5" fillId="4" borderId="3" xfId="1" applyNumberFormat="1" applyFont="1" applyFill="1" applyBorder="1" applyAlignment="1">
      <alignment horizontal="center" vertical="center" wrapText="1"/>
    </xf>
    <xf numFmtId="0" fontId="5" fillId="4" borderId="3" xfId="1" applyFont="1" applyFill="1" applyBorder="1" applyAlignment="1">
      <alignment horizontal="left" vertical="center" wrapText="1"/>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10" fillId="0" borderId="0" xfId="2" applyFont="1"/>
    <xf numFmtId="0" fontId="11" fillId="0" borderId="0" xfId="1" applyFont="1" applyAlignment="1">
      <alignment vertical="top"/>
    </xf>
    <xf numFmtId="0" fontId="11" fillId="5" borderId="0" xfId="1" applyFont="1" applyFill="1" applyAlignment="1">
      <alignment vertical="top"/>
    </xf>
    <xf numFmtId="0" fontId="10" fillId="0" borderId="0" xfId="1" applyFont="1" applyAlignment="1">
      <alignment horizontal="center" vertical="top"/>
    </xf>
    <xf numFmtId="0" fontId="14" fillId="2" borderId="13" xfId="1" applyFont="1" applyFill="1" applyBorder="1" applyAlignment="1">
      <alignment vertical="center"/>
    </xf>
    <xf numFmtId="0" fontId="5" fillId="0" borderId="0" xfId="1" applyFont="1" applyAlignment="1">
      <alignment vertical="center"/>
    </xf>
    <xf numFmtId="14" fontId="11" fillId="0" borderId="13" xfId="1" applyNumberFormat="1" applyFont="1" applyBorder="1" applyAlignment="1">
      <alignment horizontal="center" vertical="top"/>
    </xf>
    <xf numFmtId="1" fontId="11" fillId="0" borderId="13" xfId="1" applyNumberFormat="1" applyFont="1" applyBorder="1" applyAlignment="1">
      <alignment horizontal="center" vertical="top"/>
    </xf>
    <xf numFmtId="0" fontId="5" fillId="0" borderId="0" xfId="1" applyFont="1" applyAlignment="1">
      <alignment horizontal="center" vertical="center"/>
    </xf>
    <xf numFmtId="0" fontId="5" fillId="0" borderId="0" xfId="1" applyFont="1" applyAlignment="1">
      <alignment vertical="top"/>
    </xf>
    <xf numFmtId="0" fontId="5" fillId="0" borderId="0" xfId="1" applyFont="1" applyAlignment="1">
      <alignment horizontal="center" vertical="top"/>
    </xf>
    <xf numFmtId="0" fontId="5" fillId="0" borderId="13" xfId="1" applyFont="1" applyBorder="1" applyAlignment="1">
      <alignment horizontal="center" vertical="center"/>
    </xf>
    <xf numFmtId="0" fontId="14" fillId="2" borderId="13" xfId="1" applyFont="1" applyFill="1" applyBorder="1" applyAlignment="1">
      <alignment vertical="top"/>
    </xf>
    <xf numFmtId="0" fontId="15" fillId="2" borderId="13" xfId="1" applyFont="1" applyFill="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wrapText="1"/>
    </xf>
    <xf numFmtId="0" fontId="17" fillId="6" borderId="17" xfId="1" applyFont="1" applyFill="1" applyBorder="1" applyAlignment="1">
      <alignment vertical="top"/>
    </xf>
    <xf numFmtId="0" fontId="17" fillId="6" borderId="18" xfId="1" applyFont="1" applyFill="1" applyBorder="1" applyAlignment="1">
      <alignment vertical="top"/>
    </xf>
    <xf numFmtId="0" fontId="11" fillId="6" borderId="19" xfId="1" applyFont="1" applyFill="1" applyBorder="1" applyAlignment="1">
      <alignment vertical="top"/>
    </xf>
    <xf numFmtId="0" fontId="7" fillId="0" borderId="0" xfId="1" applyFont="1" applyAlignment="1">
      <alignment horizontal="center" vertical="top" wrapText="1"/>
    </xf>
    <xf numFmtId="0" fontId="5" fillId="0" borderId="0" xfId="1" applyFont="1" applyProtection="1">
      <protection locked="0" hidden="1"/>
    </xf>
    <xf numFmtId="0" fontId="11" fillId="0" borderId="0" xfId="1" applyFont="1" applyProtection="1">
      <protection locked="0" hidden="1"/>
    </xf>
    <xf numFmtId="1" fontId="9" fillId="0" borderId="13" xfId="1" applyNumberFormat="1" applyFont="1" applyBorder="1" applyAlignment="1" applyProtection="1">
      <alignment horizontal="center" vertical="center" wrapText="1"/>
      <protection hidden="1"/>
    </xf>
    <xf numFmtId="9" fontId="9" fillId="0" borderId="13" xfId="1" applyNumberFormat="1" applyFont="1" applyBorder="1" applyAlignment="1" applyProtection="1">
      <alignment horizontal="center" vertical="center" wrapText="1"/>
      <protection hidden="1"/>
    </xf>
    <xf numFmtId="1" fontId="14" fillId="2" borderId="13" xfId="1" applyNumberFormat="1" applyFont="1" applyFill="1" applyBorder="1" applyAlignment="1" applyProtection="1">
      <alignment horizontal="center" vertical="center"/>
      <protection hidden="1"/>
    </xf>
    <xf numFmtId="9" fontId="14" fillId="2" borderId="13" xfId="3" applyFont="1" applyFill="1" applyBorder="1" applyAlignment="1" applyProtection="1">
      <alignment horizontal="center" vertical="center"/>
      <protection hidden="1"/>
    </xf>
    <xf numFmtId="10" fontId="5" fillId="0" borderId="0" xfId="3" applyNumberFormat="1" applyFont="1" applyProtection="1">
      <protection locked="0" hidden="1"/>
    </xf>
    <xf numFmtId="0" fontId="5" fillId="0" borderId="16" xfId="1" applyFont="1" applyBorder="1" applyAlignment="1" applyProtection="1">
      <alignment horizontal="center"/>
      <protection locked="0" hidden="1"/>
    </xf>
    <xf numFmtId="9" fontId="5" fillId="0" borderId="0" xfId="3" applyFont="1" applyProtection="1">
      <protection locked="0" hidden="1"/>
    </xf>
    <xf numFmtId="0" fontId="5" fillId="0" borderId="4" xfId="1" applyFont="1" applyBorder="1" applyProtection="1">
      <protection locked="0"/>
    </xf>
    <xf numFmtId="0" fontId="5" fillId="0" borderId="5" xfId="1" applyFont="1" applyBorder="1" applyProtection="1">
      <protection locked="0"/>
    </xf>
    <xf numFmtId="0" fontId="5" fillId="0" borderId="0" xfId="1" applyFont="1" applyProtection="1">
      <protection locked="0"/>
    </xf>
    <xf numFmtId="0" fontId="5" fillId="0" borderId="7" xfId="1" applyFont="1" applyBorder="1" applyProtection="1">
      <protection locked="0"/>
    </xf>
    <xf numFmtId="0" fontId="5" fillId="0" borderId="9" xfId="1" applyFont="1" applyBorder="1" applyProtection="1">
      <protection locked="0"/>
    </xf>
    <xf numFmtId="0" fontId="5" fillId="0" borderId="10" xfId="1" applyFont="1" applyBorder="1" applyProtection="1">
      <protection locked="0"/>
    </xf>
    <xf numFmtId="0" fontId="10" fillId="0" borderId="0" xfId="1" applyFont="1" applyAlignment="1" applyProtection="1">
      <alignment horizontal="center" vertical="top"/>
      <protection locked="0"/>
    </xf>
    <xf numFmtId="14" fontId="11" fillId="0" borderId="13" xfId="1" applyNumberFormat="1" applyFont="1" applyBorder="1" applyAlignment="1" applyProtection="1">
      <alignment horizontal="center" vertical="center"/>
      <protection hidden="1"/>
    </xf>
    <xf numFmtId="0" fontId="11" fillId="0" borderId="13" xfId="1" applyFont="1" applyBorder="1" applyAlignment="1" applyProtection="1">
      <alignment horizontal="center" vertical="center"/>
      <protection locked="0"/>
    </xf>
    <xf numFmtId="0" fontId="15" fillId="6" borderId="0" xfId="1" applyFont="1" applyFill="1" applyAlignment="1" applyProtection="1">
      <alignment vertical="center"/>
      <protection locked="0"/>
    </xf>
    <xf numFmtId="1" fontId="11" fillId="0" borderId="0" xfId="1" applyNumberFormat="1" applyFont="1" applyAlignment="1" applyProtection="1">
      <alignment horizontal="left" vertical="top"/>
      <protection locked="0"/>
    </xf>
    <xf numFmtId="0" fontId="11" fillId="0" borderId="0" xfId="1" applyFont="1" applyAlignment="1" applyProtection="1">
      <alignment vertical="top"/>
      <protection locked="0"/>
    </xf>
    <xf numFmtId="0" fontId="5" fillId="0" borderId="0" xfId="1" applyFont="1" applyAlignment="1" applyProtection="1">
      <alignment vertical="center"/>
      <protection locked="0"/>
    </xf>
    <xf numFmtId="0" fontId="5" fillId="0" borderId="0" xfId="1" applyFont="1" applyAlignment="1" applyProtection="1">
      <alignment vertical="top"/>
      <protection locked="0"/>
    </xf>
    <xf numFmtId="0" fontId="5" fillId="0" borderId="0" xfId="1" applyFont="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21" fillId="0" borderId="0" xfId="1" applyFont="1" applyAlignment="1" applyProtection="1">
      <alignment horizontal="center" vertical="top"/>
      <protection locked="0"/>
    </xf>
    <xf numFmtId="0" fontId="5" fillId="0" borderId="0" xfId="1" applyFont="1" applyAlignment="1" applyProtection="1">
      <alignment horizontal="center" vertical="top"/>
      <protection locked="0"/>
    </xf>
    <xf numFmtId="0" fontId="21" fillId="0" borderId="0" xfId="1" applyFont="1" applyAlignment="1" applyProtection="1">
      <alignment vertical="top"/>
      <protection locked="0"/>
    </xf>
    <xf numFmtId="0" fontId="15" fillId="2" borderId="13" xfId="1" applyFont="1" applyFill="1" applyBorder="1" applyAlignment="1" applyProtection="1">
      <alignment horizontal="center" vertical="center"/>
      <protection locked="0"/>
    </xf>
    <xf numFmtId="0" fontId="14" fillId="8" borderId="13" xfId="1" applyFont="1" applyFill="1" applyBorder="1" applyAlignment="1" applyProtection="1">
      <alignment horizontal="center" vertical="center" wrapText="1"/>
      <protection locked="0"/>
    </xf>
    <xf numFmtId="0" fontId="23" fillId="0" borderId="13" xfId="1" applyFont="1" applyBorder="1" applyAlignment="1" applyProtection="1">
      <alignment horizontal="center" vertical="center" wrapText="1"/>
      <protection hidden="1"/>
    </xf>
    <xf numFmtId="0" fontId="19" fillId="0" borderId="0" xfId="1" applyFont="1" applyProtection="1">
      <protection locked="0"/>
    </xf>
    <xf numFmtId="1" fontId="5" fillId="0" borderId="0" xfId="1" applyNumberFormat="1" applyFont="1" applyProtection="1">
      <protection locked="0"/>
    </xf>
    <xf numFmtId="0" fontId="15" fillId="9" borderId="14" xfId="1" applyFont="1" applyFill="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locked="0"/>
    </xf>
    <xf numFmtId="0" fontId="15" fillId="0" borderId="0" xfId="1" applyFont="1" applyAlignment="1" applyProtection="1">
      <alignment horizontal="center" vertical="center"/>
      <protection locked="0"/>
    </xf>
    <xf numFmtId="0" fontId="15" fillId="2" borderId="13" xfId="1" applyFont="1" applyFill="1" applyBorder="1" applyProtection="1">
      <protection locked="0"/>
    </xf>
    <xf numFmtId="0" fontId="5" fillId="6" borderId="14"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hidden="1"/>
    </xf>
    <xf numFmtId="0" fontId="24" fillId="10" borderId="0" xfId="1" applyFont="1" applyFill="1"/>
    <xf numFmtId="0" fontId="1" fillId="0" borderId="0" xfId="1"/>
    <xf numFmtId="0" fontId="6" fillId="0" borderId="0" xfId="1" applyFont="1"/>
    <xf numFmtId="0" fontId="15" fillId="2" borderId="3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left" vertical="top" wrapText="1"/>
    </xf>
    <xf numFmtId="0" fontId="0" fillId="0" borderId="13" xfId="0" applyBorder="1" applyAlignment="1">
      <alignment vertical="top" wrapText="1"/>
    </xf>
    <xf numFmtId="0" fontId="0" fillId="0" borderId="13" xfId="0" applyBorder="1" applyAlignment="1">
      <alignment vertical="center" wrapText="1"/>
    </xf>
    <xf numFmtId="0" fontId="27" fillId="0" borderId="0" xfId="0" applyFont="1" applyAlignment="1">
      <alignment vertical="top" wrapText="1"/>
    </xf>
    <xf numFmtId="0" fontId="0" fillId="0" borderId="14" xfId="0" applyBorder="1" applyAlignment="1">
      <alignment vertical="top" wrapText="1"/>
    </xf>
    <xf numFmtId="0" fontId="0" fillId="0" borderId="13" xfId="0" applyBorder="1" applyAlignment="1">
      <alignment vertical="center"/>
    </xf>
    <xf numFmtId="0" fontId="0" fillId="0" borderId="0" xfId="0" applyAlignment="1">
      <alignment vertical="center"/>
    </xf>
    <xf numFmtId="0" fontId="26" fillId="0" borderId="32" xfId="0" applyFont="1" applyBorder="1" applyAlignment="1">
      <alignment vertical="top" wrapText="1"/>
    </xf>
    <xf numFmtId="0" fontId="0" fillId="0" borderId="16" xfId="0" applyBorder="1" applyAlignment="1">
      <alignment vertical="top" wrapText="1"/>
    </xf>
    <xf numFmtId="0" fontId="14" fillId="8" borderId="32" xfId="1" applyFont="1" applyFill="1" applyBorder="1" applyAlignment="1" applyProtection="1">
      <alignment horizontal="center" vertical="center" wrapText="1"/>
      <protection locked="0"/>
    </xf>
    <xf numFmtId="0" fontId="0" fillId="0" borderId="13" xfId="0" applyBorder="1" applyAlignment="1">
      <alignment horizontal="center" vertical="center"/>
    </xf>
    <xf numFmtId="0" fontId="0" fillId="0" borderId="13" xfId="0" applyBorder="1" applyAlignment="1">
      <alignment horizontal="left" vertical="center" wrapText="1"/>
    </xf>
    <xf numFmtId="0" fontId="0" fillId="0" borderId="31" xfId="0" applyBorder="1" applyAlignment="1">
      <alignment vertical="top" wrapText="1"/>
    </xf>
    <xf numFmtId="0" fontId="0" fillId="0" borderId="17" xfId="0" applyBorder="1" applyAlignment="1">
      <alignment vertical="top" wrapText="1"/>
    </xf>
    <xf numFmtId="0" fontId="26" fillId="0" borderId="33" xfId="0" applyFont="1" applyBorder="1" applyAlignment="1">
      <alignment vertical="top" wrapText="1"/>
    </xf>
    <xf numFmtId="0" fontId="0" fillId="0" borderId="34" xfId="0" applyBorder="1" applyAlignment="1">
      <alignment vertical="top" wrapText="1"/>
    </xf>
    <xf numFmtId="0" fontId="0" fillId="0" borderId="27" xfId="0" applyBorder="1" applyAlignment="1">
      <alignment vertical="top" wrapText="1"/>
    </xf>
    <xf numFmtId="0" fontId="26" fillId="0" borderId="35" xfId="0" applyFont="1" applyBorder="1" applyAlignment="1">
      <alignment vertical="top" wrapText="1"/>
    </xf>
    <xf numFmtId="0" fontId="0" fillId="0" borderId="32" xfId="0" applyBorder="1" applyAlignment="1">
      <alignment horizontal="left" vertical="top" wrapText="1"/>
    </xf>
    <xf numFmtId="0" fontId="0" fillId="0" borderId="32" xfId="0" applyBorder="1" applyAlignment="1">
      <alignment vertical="top" wrapText="1"/>
    </xf>
    <xf numFmtId="0" fontId="0" fillId="0" borderId="0" xfId="0" applyAlignment="1">
      <alignment vertical="top" wrapText="1"/>
    </xf>
    <xf numFmtId="0" fontId="0" fillId="0" borderId="35" xfId="0" applyBorder="1" applyAlignment="1">
      <alignment vertical="top" wrapText="1"/>
    </xf>
    <xf numFmtId="0" fontId="0" fillId="0" borderId="31" xfId="0" applyBorder="1" applyAlignment="1">
      <alignment horizontal="center" vertical="center" wrapText="1"/>
    </xf>
    <xf numFmtId="0" fontId="0" fillId="0" borderId="31" xfId="0" applyBorder="1" applyAlignment="1">
      <alignment vertical="center"/>
    </xf>
    <xf numFmtId="0" fontId="0" fillId="0" borderId="17" xfId="0" applyBorder="1" applyAlignment="1">
      <alignment horizontal="left" vertical="center" wrapText="1"/>
    </xf>
    <xf numFmtId="0" fontId="0" fillId="0" borderId="33" xfId="0" applyBorder="1" applyAlignment="1">
      <alignment horizontal="left" vertical="top" wrapText="1"/>
    </xf>
    <xf numFmtId="0" fontId="0" fillId="0" borderId="33" xfId="0" applyBorder="1" applyAlignment="1">
      <alignment vertical="top" wrapText="1"/>
    </xf>
    <xf numFmtId="0" fontId="0" fillId="0" borderId="34" xfId="0" applyBorder="1" applyAlignment="1">
      <alignment horizontal="center" vertical="center" wrapText="1"/>
    </xf>
    <xf numFmtId="0" fontId="0" fillId="0" borderId="34" xfId="0" applyBorder="1" applyAlignment="1">
      <alignment vertical="center"/>
    </xf>
    <xf numFmtId="0" fontId="0" fillId="0" borderId="34" xfId="0" applyBorder="1" applyAlignment="1">
      <alignment vertical="center" wrapText="1"/>
    </xf>
    <xf numFmtId="0" fontId="0" fillId="0" borderId="32" xfId="0" applyBorder="1" applyAlignment="1">
      <alignment horizontal="center" vertical="center" wrapText="1"/>
    </xf>
    <xf numFmtId="0" fontId="0" fillId="0" borderId="32" xfId="0" applyBorder="1" applyAlignment="1">
      <alignment horizontal="left" vertical="center" wrapText="1"/>
    </xf>
    <xf numFmtId="0" fontId="0" fillId="0" borderId="32" xfId="0" applyBorder="1" applyAlignment="1">
      <alignment vertical="center" wrapText="1"/>
    </xf>
    <xf numFmtId="0" fontId="2" fillId="0" borderId="0" xfId="1" applyFont="1" applyAlignment="1">
      <alignment horizontal="center" vertical="center"/>
    </xf>
    <xf numFmtId="0" fontId="2" fillId="0" borderId="1" xfId="1" applyFont="1" applyBorder="1" applyAlignment="1">
      <alignment horizontal="center" vertical="center"/>
    </xf>
    <xf numFmtId="0" fontId="3" fillId="2" borderId="0" xfId="1" applyFont="1" applyFill="1" applyAlignment="1">
      <alignment horizontal="center" vertical="center"/>
    </xf>
    <xf numFmtId="0" fontId="3" fillId="2" borderId="1" xfId="1" applyFont="1" applyFill="1" applyBorder="1" applyAlignment="1">
      <alignment horizontal="center" vertical="center"/>
    </xf>
    <xf numFmtId="0" fontId="11" fillId="0" borderId="13" xfId="1" applyFont="1" applyBorder="1" applyAlignment="1">
      <alignment horizontal="center" vertical="top" wrapText="1"/>
    </xf>
    <xf numFmtId="0" fontId="11" fillId="0" borderId="13" xfId="1" applyFont="1" applyBorder="1" applyAlignment="1">
      <alignment horizontal="center" vertical="top"/>
    </xf>
    <xf numFmtId="0" fontId="11" fillId="0" borderId="13" xfId="1" applyFont="1" applyBorder="1" applyAlignment="1">
      <alignment horizontal="left" vertical="top" wrapText="1"/>
    </xf>
    <xf numFmtId="0" fontId="11" fillId="0" borderId="13" xfId="1" applyFont="1" applyBorder="1" applyAlignment="1">
      <alignment horizontal="left" vertical="top"/>
    </xf>
    <xf numFmtId="0" fontId="11" fillId="0" borderId="13" xfId="1" applyFont="1" applyBorder="1" applyAlignment="1">
      <alignment horizontal="center" vertical="center" wrapText="1"/>
    </xf>
    <xf numFmtId="0" fontId="11" fillId="0" borderId="13" xfId="1" applyFont="1" applyBorder="1" applyAlignment="1">
      <alignment horizontal="center" vertical="center"/>
    </xf>
    <xf numFmtId="0" fontId="14" fillId="2" borderId="13" xfId="1" applyFont="1" applyFill="1" applyBorder="1" applyAlignment="1">
      <alignment horizontal="center" vertical="top"/>
    </xf>
    <xf numFmtId="0" fontId="10" fillId="0" borderId="13" xfId="1" applyFont="1" applyBorder="1" applyAlignment="1">
      <alignment horizontal="center" vertical="center"/>
    </xf>
    <xf numFmtId="0" fontId="11" fillId="0" borderId="4" xfId="1" applyFont="1" applyBorder="1" applyAlignment="1">
      <alignment horizontal="center" vertical="top"/>
    </xf>
    <xf numFmtId="0" fontId="11" fillId="0" borderId="5" xfId="1" applyFont="1" applyBorder="1" applyAlignment="1">
      <alignment horizontal="center" vertical="top"/>
    </xf>
    <xf numFmtId="0" fontId="11" fillId="0" borderId="6" xfId="1" applyFont="1" applyBorder="1" applyAlignment="1">
      <alignment horizontal="center" vertical="top"/>
    </xf>
    <xf numFmtId="0" fontId="11" fillId="0" borderId="7" xfId="1" applyFont="1" applyBorder="1" applyAlignment="1">
      <alignment horizontal="center" vertical="top"/>
    </xf>
    <xf numFmtId="0" fontId="11" fillId="0" borderId="0" xfId="1" applyFont="1" applyAlignment="1">
      <alignment horizontal="center" vertical="top"/>
    </xf>
    <xf numFmtId="0" fontId="11" fillId="0" borderId="8" xfId="1" applyFont="1" applyBorder="1" applyAlignment="1">
      <alignment horizontal="center" vertical="top"/>
    </xf>
    <xf numFmtId="0" fontId="11" fillId="0" borderId="9" xfId="1" applyFont="1" applyBorder="1" applyAlignment="1">
      <alignment horizontal="center" vertical="top"/>
    </xf>
    <xf numFmtId="0" fontId="11" fillId="0" borderId="10" xfId="1" applyFont="1" applyBorder="1" applyAlignment="1">
      <alignment horizontal="center" vertical="top"/>
    </xf>
    <xf numFmtId="0" fontId="11" fillId="0" borderId="11" xfId="1" applyFont="1" applyBorder="1" applyAlignment="1">
      <alignment horizontal="center" vertical="top"/>
    </xf>
    <xf numFmtId="0" fontId="12" fillId="2" borderId="7" xfId="1" applyFont="1" applyFill="1" applyBorder="1" applyAlignment="1">
      <alignment horizontal="center" vertical="center"/>
    </xf>
    <xf numFmtId="0" fontId="12" fillId="2" borderId="0" xfId="1" applyFont="1" applyFill="1" applyAlignment="1">
      <alignment horizontal="center" vertical="center"/>
    </xf>
    <xf numFmtId="0" fontId="12" fillId="2" borderId="9" xfId="1" applyFont="1" applyFill="1" applyBorder="1" applyAlignment="1">
      <alignment horizontal="center" vertical="center"/>
    </xf>
    <xf numFmtId="0" fontId="12" fillId="2" borderId="10" xfId="1" applyFont="1" applyFill="1" applyBorder="1" applyAlignment="1">
      <alignment horizontal="center" vertical="center"/>
    </xf>
    <xf numFmtId="0" fontId="13" fillId="0" borderId="12" xfId="1" applyFont="1" applyBorder="1" applyAlignment="1">
      <alignment horizontal="center" vertical="center" wrapText="1"/>
    </xf>
    <xf numFmtId="0" fontId="15" fillId="2" borderId="0" xfId="1" applyFont="1" applyFill="1" applyAlignment="1">
      <alignment horizontal="center" vertical="top"/>
    </xf>
    <xf numFmtId="0" fontId="5" fillId="0" borderId="13" xfId="1" applyFont="1" applyBorder="1" applyAlignment="1">
      <alignment horizontal="center" vertical="center"/>
    </xf>
    <xf numFmtId="0" fontId="15" fillId="2" borderId="13" xfId="1" applyFont="1" applyFill="1" applyBorder="1" applyAlignment="1">
      <alignment horizontal="center" vertical="center"/>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1" fontId="11" fillId="0" borderId="14" xfId="1" applyNumberFormat="1" applyFont="1" applyBorder="1" applyAlignment="1">
      <alignment horizontal="center" vertical="center" wrapText="1"/>
    </xf>
    <xf numFmtId="1" fontId="11" fillId="0" borderId="16" xfId="1" applyNumberFormat="1" applyFont="1" applyBorder="1" applyAlignment="1">
      <alignment horizontal="center" vertical="center" wrapText="1"/>
    </xf>
    <xf numFmtId="0" fontId="16" fillId="0" borderId="13" xfId="1" applyFont="1" applyBorder="1" applyAlignment="1">
      <alignment horizontal="center" vertical="center" wrapText="1"/>
    </xf>
    <xf numFmtId="0" fontId="15" fillId="2" borderId="13" xfId="1" applyFont="1" applyFill="1" applyBorder="1" applyAlignment="1">
      <alignment horizontal="center" vertical="top"/>
    </xf>
    <xf numFmtId="0" fontId="14" fillId="2" borderId="14" xfId="1" applyFont="1" applyFill="1" applyBorder="1" applyAlignment="1">
      <alignment horizontal="center" vertical="center" wrapText="1"/>
    </xf>
    <xf numFmtId="0" fontId="14" fillId="2" borderId="15" xfId="1" applyFont="1" applyFill="1" applyBorder="1" applyAlignment="1">
      <alignment horizontal="center" vertical="center" wrapText="1"/>
    </xf>
    <xf numFmtId="0" fontId="14" fillId="2" borderId="16" xfId="1" applyFont="1" applyFill="1" applyBorder="1" applyAlignment="1">
      <alignment horizontal="center" vertical="center" wrapText="1"/>
    </xf>
    <xf numFmtId="0" fontId="15" fillId="2" borderId="14" xfId="1" applyFont="1" applyFill="1" applyBorder="1" applyAlignment="1">
      <alignment horizontal="center" vertical="center"/>
    </xf>
    <xf numFmtId="0" fontId="15" fillId="2" borderId="16" xfId="1" applyFont="1" applyFill="1" applyBorder="1" applyAlignment="1">
      <alignment horizontal="center" vertical="center"/>
    </xf>
    <xf numFmtId="0" fontId="14" fillId="2" borderId="14" xfId="1" applyFont="1" applyFill="1" applyBorder="1" applyAlignment="1">
      <alignment horizontal="center" vertical="center"/>
    </xf>
    <xf numFmtId="0" fontId="14" fillId="2" borderId="15" xfId="1" applyFont="1" applyFill="1" applyBorder="1" applyAlignment="1">
      <alignment horizontal="center" vertical="center"/>
    </xf>
    <xf numFmtId="0" fontId="5" fillId="0" borderId="13" xfId="1" applyFont="1" applyBorder="1" applyAlignment="1">
      <alignment horizontal="left" vertical="center"/>
    </xf>
    <xf numFmtId="0" fontId="14" fillId="6" borderId="14" xfId="1" applyFont="1" applyFill="1" applyBorder="1" applyAlignment="1">
      <alignment horizontal="center" vertical="top"/>
    </xf>
    <xf numFmtId="0" fontId="14" fillId="6" borderId="15" xfId="1" applyFont="1" applyFill="1" applyBorder="1" applyAlignment="1">
      <alignment horizontal="center" vertical="top"/>
    </xf>
    <xf numFmtId="0" fontId="14" fillId="6" borderId="16" xfId="1" applyFont="1" applyFill="1" applyBorder="1" applyAlignment="1">
      <alignment horizontal="center" vertical="top"/>
    </xf>
    <xf numFmtId="15" fontId="11" fillId="0" borderId="13" xfId="1" applyNumberFormat="1" applyFont="1" applyBorder="1" applyAlignment="1">
      <alignment horizontal="left" vertical="top" wrapText="1"/>
    </xf>
    <xf numFmtId="15" fontId="11" fillId="0" borderId="13" xfId="1" applyNumberFormat="1" applyFont="1" applyBorder="1" applyAlignment="1">
      <alignment horizontal="center" vertical="center" wrapText="1"/>
    </xf>
    <xf numFmtId="15" fontId="11" fillId="0" borderId="13" xfId="1" applyNumberFormat="1" applyFont="1" applyBorder="1" applyAlignment="1">
      <alignment horizontal="left" vertical="center" wrapText="1"/>
    </xf>
    <xf numFmtId="0" fontId="0" fillId="11" borderId="0" xfId="0" applyFill="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11" fillId="5" borderId="0" xfId="0" applyFont="1" applyFill="1" applyAlignment="1">
      <alignment horizontal="center"/>
    </xf>
    <xf numFmtId="0" fontId="21" fillId="2" borderId="0" xfId="1" applyFont="1" applyFill="1" applyAlignment="1" applyProtection="1">
      <alignment horizontal="center" vertical="center"/>
      <protection locked="0" hidden="1"/>
    </xf>
    <xf numFmtId="0" fontId="5" fillId="0" borderId="13" xfId="1" applyFont="1" applyBorder="1" applyAlignment="1" applyProtection="1">
      <alignment horizontal="center"/>
      <protection locked="0" hidden="1"/>
    </xf>
    <xf numFmtId="0" fontId="5" fillId="0" borderId="20" xfId="1" applyFont="1" applyBorder="1" applyAlignment="1" applyProtection="1">
      <alignment horizontal="center"/>
      <protection locked="0" hidden="1"/>
    </xf>
    <xf numFmtId="0" fontId="5" fillId="0" borderId="21" xfId="1" applyFont="1" applyBorder="1" applyAlignment="1" applyProtection="1">
      <alignment horizontal="center"/>
      <protection locked="0" hidden="1"/>
    </xf>
    <xf numFmtId="0" fontId="5" fillId="0" borderId="22" xfId="1" applyFont="1" applyBorder="1" applyAlignment="1" applyProtection="1">
      <alignment horizontal="center"/>
      <protection locked="0" hidden="1"/>
    </xf>
    <xf numFmtId="0" fontId="18" fillId="2" borderId="20" xfId="1" applyFont="1" applyFill="1" applyBorder="1" applyAlignment="1" applyProtection="1">
      <alignment horizontal="center" vertical="center"/>
      <protection hidden="1"/>
    </xf>
    <xf numFmtId="0" fontId="18" fillId="2" borderId="21" xfId="1" applyFont="1" applyFill="1" applyBorder="1" applyAlignment="1" applyProtection="1">
      <alignment horizontal="center" vertical="center"/>
      <protection hidden="1"/>
    </xf>
    <xf numFmtId="0" fontId="18" fillId="2" borderId="22" xfId="1" applyFont="1" applyFill="1" applyBorder="1" applyAlignment="1" applyProtection="1">
      <alignment horizontal="center" vertical="center"/>
      <protection hidden="1"/>
    </xf>
    <xf numFmtId="0" fontId="19" fillId="0" borderId="23" xfId="1" applyFont="1" applyBorder="1" applyAlignment="1" applyProtection="1">
      <alignment horizontal="center" vertical="center"/>
      <protection hidden="1"/>
    </xf>
    <xf numFmtId="0" fontId="19" fillId="0" borderId="24" xfId="1" applyFont="1" applyBorder="1" applyAlignment="1" applyProtection="1">
      <alignment horizontal="center" vertical="center"/>
      <protection hidden="1"/>
    </xf>
    <xf numFmtId="0" fontId="19" fillId="0" borderId="25" xfId="1" applyFont="1" applyBorder="1" applyAlignment="1" applyProtection="1">
      <alignment horizontal="center" vertical="center"/>
      <protection hidden="1"/>
    </xf>
    <xf numFmtId="0" fontId="5" fillId="5" borderId="0" xfId="1" applyFont="1" applyFill="1" applyAlignment="1" applyProtection="1">
      <alignment horizontal="center"/>
      <protection locked="0" hidden="1"/>
    </xf>
    <xf numFmtId="0" fontId="11" fillId="5" borderId="0" xfId="1" applyFont="1" applyFill="1" applyAlignment="1" applyProtection="1">
      <alignment horizontal="center"/>
      <protection locked="0" hidden="1"/>
    </xf>
    <xf numFmtId="0" fontId="20" fillId="2" borderId="13" xfId="1" applyFont="1" applyFill="1" applyBorder="1" applyAlignment="1" applyProtection="1">
      <alignment horizontal="center" vertical="center" wrapText="1"/>
      <protection locked="0" hidden="1"/>
    </xf>
    <xf numFmtId="1" fontId="9" fillId="0" borderId="13" xfId="1" applyNumberFormat="1" applyFont="1" applyBorder="1" applyAlignment="1" applyProtection="1">
      <alignment horizontal="center" vertical="center" wrapText="1"/>
      <protection locked="0" hidden="1"/>
    </xf>
    <xf numFmtId="1" fontId="14" fillId="2" borderId="13" xfId="1" applyNumberFormat="1" applyFont="1" applyFill="1" applyBorder="1" applyAlignment="1" applyProtection="1">
      <alignment horizontal="center" vertical="center"/>
      <protection locked="0" hidden="1"/>
    </xf>
    <xf numFmtId="0" fontId="14" fillId="2" borderId="13" xfId="1" applyFont="1" applyFill="1" applyBorder="1" applyAlignment="1" applyProtection="1">
      <alignment horizontal="center" vertical="center"/>
      <protection locked="0" hidden="1"/>
    </xf>
    <xf numFmtId="0" fontId="3" fillId="2" borderId="5" xfId="1" applyFont="1" applyFill="1" applyBorder="1" applyAlignment="1" applyProtection="1">
      <alignment horizontal="center" vertical="center"/>
      <protection hidden="1"/>
    </xf>
    <xf numFmtId="0" fontId="3" fillId="2" borderId="0" xfId="1" applyFont="1" applyFill="1" applyAlignment="1" applyProtection="1">
      <alignment horizontal="center" vertical="center"/>
      <protection hidden="1"/>
    </xf>
    <xf numFmtId="0" fontId="3" fillId="2" borderId="10" xfId="1" applyFont="1" applyFill="1" applyBorder="1" applyAlignment="1" applyProtection="1">
      <alignment horizontal="center" vertical="center"/>
      <protection hidden="1"/>
    </xf>
    <xf numFmtId="0" fontId="5" fillId="5" borderId="5" xfId="1" applyFont="1" applyFill="1" applyBorder="1" applyAlignment="1" applyProtection="1">
      <alignment horizontal="center"/>
      <protection locked="0"/>
    </xf>
    <xf numFmtId="0" fontId="5" fillId="5" borderId="0" xfId="1" applyFont="1" applyFill="1" applyAlignment="1" applyProtection="1">
      <alignment horizontal="center"/>
      <protection locked="0"/>
    </xf>
    <xf numFmtId="0" fontId="22" fillId="7" borderId="5" xfId="1" applyFont="1" applyFill="1" applyBorder="1" applyAlignment="1" applyProtection="1">
      <alignment horizontal="center" vertical="center"/>
      <protection locked="0"/>
    </xf>
    <xf numFmtId="0" fontId="14" fillId="2" borderId="13" xfId="1" applyFont="1" applyFill="1" applyBorder="1" applyAlignment="1" applyProtection="1">
      <alignment horizontal="center" vertical="top"/>
      <protection locked="0"/>
    </xf>
    <xf numFmtId="0" fontId="10" fillId="0" borderId="13" xfId="1" applyFont="1" applyBorder="1" applyAlignment="1" applyProtection="1">
      <alignment horizontal="center" vertical="center"/>
      <protection hidden="1"/>
    </xf>
    <xf numFmtId="0" fontId="15" fillId="2" borderId="0" xfId="1" applyFont="1" applyFill="1" applyAlignment="1" applyProtection="1">
      <alignment horizontal="center" vertical="center"/>
      <protection locked="0"/>
    </xf>
    <xf numFmtId="0" fontId="15" fillId="2" borderId="26" xfId="1" applyFont="1" applyFill="1" applyBorder="1" applyAlignment="1" applyProtection="1">
      <alignment horizontal="center" vertical="center"/>
      <protection locked="0"/>
    </xf>
    <xf numFmtId="0" fontId="15" fillId="2" borderId="13" xfId="1" applyFont="1" applyFill="1" applyBorder="1" applyAlignment="1" applyProtection="1">
      <alignment horizontal="center" vertical="center"/>
      <protection locked="0"/>
    </xf>
    <xf numFmtId="0" fontId="15" fillId="2" borderId="13" xfId="1" applyFont="1" applyFill="1" applyBorder="1" applyAlignment="1" applyProtection="1">
      <alignment horizontal="center" vertical="top"/>
      <protection locked="0"/>
    </xf>
    <xf numFmtId="0" fontId="11" fillId="0" borderId="17" xfId="1" applyFont="1" applyBorder="1" applyAlignment="1" applyProtection="1">
      <alignment horizontal="center" vertical="top" wrapText="1"/>
      <protection hidden="1"/>
    </xf>
    <xf numFmtId="0" fontId="11" fillId="0" borderId="18" xfId="1" applyFont="1" applyBorder="1" applyAlignment="1" applyProtection="1">
      <alignment horizontal="center" vertical="top" wrapText="1"/>
      <protection hidden="1"/>
    </xf>
    <xf numFmtId="0" fontId="11" fillId="0" borderId="19" xfId="1" applyFont="1" applyBorder="1" applyAlignment="1" applyProtection="1">
      <alignment horizontal="center" vertical="top" wrapText="1"/>
      <protection hidden="1"/>
    </xf>
    <xf numFmtId="0" fontId="11" fillId="0" borderId="27" xfId="1" applyFont="1" applyBorder="1" applyAlignment="1" applyProtection="1">
      <alignment horizontal="center" vertical="top" wrapText="1"/>
      <protection hidden="1"/>
    </xf>
    <xf numFmtId="0" fontId="11" fillId="0" borderId="28" xfId="1" applyFont="1" applyBorder="1" applyAlignment="1" applyProtection="1">
      <alignment horizontal="center" vertical="top" wrapText="1"/>
      <protection hidden="1"/>
    </xf>
    <xf numFmtId="0" fontId="11" fillId="0" borderId="29" xfId="1" applyFont="1" applyBorder="1" applyAlignment="1" applyProtection="1">
      <alignment horizontal="center" vertical="top" wrapText="1"/>
      <protection hidden="1"/>
    </xf>
    <xf numFmtId="0" fontId="23" fillId="0" borderId="14" xfId="1" applyFont="1" applyBorder="1" applyAlignment="1" applyProtection="1">
      <alignment horizontal="center" vertical="center" wrapText="1"/>
      <protection hidden="1"/>
    </xf>
    <xf numFmtId="0" fontId="23" fillId="0" borderId="16" xfId="1" applyFont="1" applyBorder="1" applyAlignment="1" applyProtection="1">
      <alignment horizontal="center" vertical="center" wrapText="1"/>
      <protection hidden="1"/>
    </xf>
    <xf numFmtId="0" fontId="14" fillId="8" borderId="13" xfId="1" applyFont="1" applyFill="1" applyBorder="1" applyAlignment="1" applyProtection="1">
      <alignment horizontal="center" vertical="center" wrapText="1"/>
      <protection locked="0"/>
    </xf>
    <xf numFmtId="0" fontId="14" fillId="8" borderId="14" xfId="1" applyFont="1" applyFill="1" applyBorder="1" applyAlignment="1" applyProtection="1">
      <alignment horizontal="center" vertical="center" wrapText="1"/>
      <protection locked="0"/>
    </xf>
    <xf numFmtId="0" fontId="14" fillId="8" borderId="15" xfId="1" applyFont="1" applyFill="1" applyBorder="1" applyAlignment="1" applyProtection="1">
      <alignment horizontal="center" vertical="center" wrapText="1"/>
      <protection locked="0"/>
    </xf>
    <xf numFmtId="0" fontId="14" fillId="8" borderId="16" xfId="1" applyFont="1" applyFill="1" applyBorder="1" applyAlignment="1" applyProtection="1">
      <alignment horizontal="center" vertical="center" wrapText="1"/>
      <protection locked="0"/>
    </xf>
    <xf numFmtId="0" fontId="22" fillId="7" borderId="0" xfId="1" applyFont="1" applyFill="1" applyAlignment="1" applyProtection="1">
      <alignment horizontal="center" vertical="center"/>
      <protection locked="0"/>
    </xf>
    <xf numFmtId="0" fontId="23" fillId="0" borderId="15" xfId="1" applyFont="1" applyBorder="1" applyAlignment="1" applyProtection="1">
      <alignment horizontal="center" vertical="center" wrapText="1"/>
      <protection hidden="1"/>
    </xf>
    <xf numFmtId="0" fontId="10" fillId="0" borderId="13" xfId="1" applyFont="1" applyBorder="1" applyAlignment="1" applyProtection="1">
      <alignment horizontal="center" vertical="top"/>
      <protection locked="0"/>
    </xf>
    <xf numFmtId="0" fontId="5" fillId="0" borderId="13" xfId="1" applyFont="1" applyBorder="1" applyAlignment="1" applyProtection="1">
      <alignment horizontal="center" vertical="center"/>
      <protection hidden="1"/>
    </xf>
    <xf numFmtId="0" fontId="14" fillId="2" borderId="14" xfId="1" applyFont="1" applyFill="1" applyBorder="1" applyAlignment="1" applyProtection="1">
      <alignment horizontal="center" vertical="top"/>
      <protection locked="0"/>
    </xf>
    <xf numFmtId="0" fontId="14" fillId="2" borderId="16" xfId="1" applyFont="1" applyFill="1" applyBorder="1" applyAlignment="1" applyProtection="1">
      <alignment horizontal="center" vertical="top"/>
      <protection locked="0"/>
    </xf>
    <xf numFmtId="0" fontId="15" fillId="2" borderId="0" xfId="1" applyFont="1" applyFill="1" applyAlignment="1" applyProtection="1">
      <alignment horizontal="center" vertical="top"/>
      <protection locked="0"/>
    </xf>
    <xf numFmtId="0" fontId="5" fillId="0" borderId="17" xfId="1" applyFont="1" applyBorder="1" applyAlignment="1" applyProtection="1">
      <alignment horizontal="left" vertical="top" wrapText="1"/>
      <protection hidden="1"/>
    </xf>
    <xf numFmtId="0" fontId="5" fillId="0" borderId="18" xfId="1" applyFont="1" applyBorder="1" applyAlignment="1" applyProtection="1">
      <alignment horizontal="left" vertical="top" wrapText="1"/>
      <protection hidden="1"/>
    </xf>
    <xf numFmtId="0" fontId="5" fillId="0" borderId="19" xfId="1" applyFont="1" applyBorder="1" applyAlignment="1" applyProtection="1">
      <alignment horizontal="left" vertical="top" wrapText="1"/>
      <protection hidden="1"/>
    </xf>
    <xf numFmtId="0" fontId="5" fillId="0" borderId="30" xfId="1" applyFont="1" applyBorder="1" applyAlignment="1" applyProtection="1">
      <alignment horizontal="left" vertical="top" wrapText="1"/>
      <protection hidden="1"/>
    </xf>
    <xf numFmtId="0" fontId="5" fillId="0" borderId="0" xfId="1" applyFont="1" applyAlignment="1" applyProtection="1">
      <alignment horizontal="left" vertical="top" wrapText="1"/>
      <protection hidden="1"/>
    </xf>
    <xf numFmtId="0" fontId="5" fillId="0" borderId="26" xfId="1" applyFont="1" applyBorder="1" applyAlignment="1" applyProtection="1">
      <alignment horizontal="left" vertical="top" wrapText="1"/>
      <protection hidden="1"/>
    </xf>
    <xf numFmtId="0" fontId="5" fillId="0" borderId="27" xfId="1" applyFont="1" applyBorder="1" applyAlignment="1" applyProtection="1">
      <alignment horizontal="left" vertical="top" wrapText="1"/>
      <protection hidden="1"/>
    </xf>
    <xf numFmtId="0" fontId="5" fillId="0" borderId="28" xfId="1" applyFont="1" applyBorder="1" applyAlignment="1" applyProtection="1">
      <alignment horizontal="left" vertical="top" wrapText="1"/>
      <protection hidden="1"/>
    </xf>
    <xf numFmtId="0" fontId="5" fillId="0" borderId="29" xfId="1" applyFont="1" applyBorder="1" applyAlignment="1" applyProtection="1">
      <alignment horizontal="left" vertical="top" wrapText="1"/>
      <protection hidden="1"/>
    </xf>
    <xf numFmtId="0" fontId="15" fillId="0" borderId="13" xfId="1" applyFont="1" applyBorder="1" applyAlignment="1" applyProtection="1">
      <alignment horizontal="center" vertical="center"/>
      <protection locked="0"/>
    </xf>
    <xf numFmtId="1" fontId="5" fillId="0" borderId="13" xfId="1" applyNumberFormat="1" applyFont="1" applyBorder="1" applyAlignment="1" applyProtection="1">
      <alignment horizontal="center"/>
      <protection locked="0"/>
    </xf>
    <xf numFmtId="0" fontId="5" fillId="0" borderId="17" xfId="1" applyFont="1" applyBorder="1" applyAlignment="1" applyProtection="1">
      <alignment horizontal="center"/>
      <protection locked="0"/>
    </xf>
    <xf numFmtId="0" fontId="5" fillId="0" borderId="18" xfId="1" applyFont="1" applyBorder="1" applyAlignment="1" applyProtection="1">
      <alignment horizontal="center"/>
      <protection locked="0"/>
    </xf>
    <xf numFmtId="0" fontId="5" fillId="0" borderId="19" xfId="1" applyFont="1" applyBorder="1" applyAlignment="1" applyProtection="1">
      <alignment horizontal="center"/>
      <protection locked="0"/>
    </xf>
    <xf numFmtId="0" fontId="5" fillId="0" borderId="27" xfId="1" applyFont="1" applyBorder="1" applyAlignment="1" applyProtection="1">
      <alignment horizontal="center"/>
      <protection locked="0"/>
    </xf>
    <xf numFmtId="0" fontId="5" fillId="0" borderId="28" xfId="1" applyFont="1" applyBorder="1" applyAlignment="1" applyProtection="1">
      <alignment horizontal="center"/>
      <protection locked="0"/>
    </xf>
    <xf numFmtId="0" fontId="5" fillId="0" borderId="29" xfId="1" applyFont="1" applyBorder="1" applyAlignment="1" applyProtection="1">
      <alignment horizontal="center"/>
      <protection locked="0"/>
    </xf>
    <xf numFmtId="0" fontId="5" fillId="0" borderId="17" xfId="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9" xfId="1" applyFont="1" applyBorder="1" applyAlignment="1" applyProtection="1">
      <alignment horizontal="left" vertical="top" wrapText="1"/>
      <protection locked="0"/>
    </xf>
    <xf numFmtId="0" fontId="5" fillId="0" borderId="30" xfId="1" applyFont="1" applyBorder="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26" xfId="1" applyFont="1" applyBorder="1" applyAlignment="1" applyProtection="1">
      <alignment horizontal="left" vertical="top" wrapText="1"/>
      <protection locked="0"/>
    </xf>
    <xf numFmtId="0" fontId="5" fillId="0" borderId="27" xfId="1" applyFont="1" applyBorder="1" applyAlignment="1" applyProtection="1">
      <alignment horizontal="left" vertical="top" wrapText="1"/>
      <protection locked="0"/>
    </xf>
    <xf numFmtId="0" fontId="5" fillId="0" borderId="28" xfId="1" applyFont="1" applyBorder="1" applyAlignment="1" applyProtection="1">
      <alignment horizontal="left" vertical="top" wrapText="1"/>
      <protection locked="0"/>
    </xf>
    <xf numFmtId="0" fontId="5" fillId="0" borderId="29" xfId="1" applyFont="1" applyBorder="1" applyAlignment="1" applyProtection="1">
      <alignment horizontal="left" vertical="top" wrapText="1"/>
      <protection locked="0"/>
    </xf>
  </cellXfs>
  <cellStyles count="4">
    <cellStyle name="Normal" xfId="0" builtinId="0"/>
    <cellStyle name="Normal 2" xfId="1" xr:uid="{5201B309-7AB5-4D23-879A-595CDA3D2ED5}"/>
    <cellStyle name="Normal 2 2" xfId="2" xr:uid="{55D1671D-8C69-4329-98C8-DC5F97FA2D64}"/>
    <cellStyle name="Porcentaje 2" xfId="3" xr:uid="{76714F9E-9A01-4937-B567-33B40F2C9B2B}"/>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587400</xdr:colOff>
      <xdr:row>2</xdr:row>
      <xdr:rowOff>252300</xdr:rowOff>
    </xdr:to>
    <xdr:pic>
      <xdr:nvPicPr>
        <xdr:cNvPr id="2" name="Imagen 1" descr="Logotipo, nombre de la empresa  Descripción generada automáticamente">
          <a:extLst>
            <a:ext uri="{FF2B5EF4-FFF2-40B4-BE49-F238E27FC236}">
              <a16:creationId xmlns:a16="http://schemas.microsoft.com/office/drawing/2014/main" id="{42365579-C164-4EE8-89C5-1EAA065788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40000" cy="90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3</xdr:col>
      <xdr:colOff>11979</xdr:colOff>
      <xdr:row>2</xdr:row>
      <xdr:rowOff>282945</xdr:rowOff>
    </xdr:to>
    <xdr:pic>
      <xdr:nvPicPr>
        <xdr:cNvPr id="2" name="Imagen 1" descr="Logotipo, nombre de la empresa  Descripción generada automáticamente">
          <a:extLst>
            <a:ext uri="{FF2B5EF4-FFF2-40B4-BE49-F238E27FC236}">
              <a16:creationId xmlns:a16="http://schemas.microsoft.com/office/drawing/2014/main" id="{894BEE5A-BE4D-48A4-BB9F-1F38C14E3DF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41120" cy="900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264583</xdr:colOff>
      <xdr:row>0</xdr:row>
      <xdr:rowOff>148166</xdr:rowOff>
    </xdr:from>
    <xdr:to>
      <xdr:col>2</xdr:col>
      <xdr:colOff>1314450</xdr:colOff>
      <xdr:row>4</xdr:row>
      <xdr:rowOff>0</xdr:rowOff>
    </xdr:to>
    <xdr:pic>
      <xdr:nvPicPr>
        <xdr:cNvPr id="2" name="Imagen 1" descr="Logotipo, nombre de la empresa  Descripción generada automáticamente">
          <a:extLst>
            <a:ext uri="{FF2B5EF4-FFF2-40B4-BE49-F238E27FC236}">
              <a16:creationId xmlns:a16="http://schemas.microsoft.com/office/drawing/2014/main" id="{5C59FFB8-9CA1-4ADA-8CF2-D5C674B331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583" y="148166"/>
          <a:ext cx="2078567"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190502</xdr:colOff>
      <xdr:row>0</xdr:row>
      <xdr:rowOff>51955</xdr:rowOff>
    </xdr:from>
    <xdr:to>
      <xdr:col>2</xdr:col>
      <xdr:colOff>432955</xdr:colOff>
      <xdr:row>2</xdr:row>
      <xdr:rowOff>155864</xdr:rowOff>
    </xdr:to>
    <xdr:pic>
      <xdr:nvPicPr>
        <xdr:cNvPr id="2" name="Imagen 1" descr="Logotipo, nombre de la empresa  Descripción generada automáticamente">
          <a:extLst>
            <a:ext uri="{FF2B5EF4-FFF2-40B4-BE49-F238E27FC236}">
              <a16:creationId xmlns:a16="http://schemas.microsoft.com/office/drawing/2014/main" id="{F54BB997-7177-4ECE-96B3-3935DB2797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7" y="51955"/>
          <a:ext cx="1271153" cy="54205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142143</xdr:colOff>
      <xdr:row>0</xdr:row>
      <xdr:rowOff>83527</xdr:rowOff>
    </xdr:from>
    <xdr:to>
      <xdr:col>2</xdr:col>
      <xdr:colOff>732693</xdr:colOff>
      <xdr:row>2</xdr:row>
      <xdr:rowOff>188302</xdr:rowOff>
    </xdr:to>
    <xdr:pic>
      <xdr:nvPicPr>
        <xdr:cNvPr id="2" name="Imagen 1" descr="Logotipo, nombre de la empresa  Descripción generada automáticamente">
          <a:extLst>
            <a:ext uri="{FF2B5EF4-FFF2-40B4-BE49-F238E27FC236}">
              <a16:creationId xmlns:a16="http://schemas.microsoft.com/office/drawing/2014/main" id="{25125B70-F8B1-4765-92CE-9331FAB788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3" y="83527"/>
          <a:ext cx="1676400" cy="69532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Freddy Humberto Silva Cardenas" id="{DA5FB527-FD0A-4C94-946F-71804FBCA2E1}" userId="S::fsilva@qvision.us::962579f7-b899-4aec-be99-57409b7c93b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0" dT="2022-10-03T15:23:17.68" personId="{DA5FB527-FD0A-4C94-946F-71804FBCA2E1}" id="{CC77761B-FF01-4BB0-9EC1-7CF2240EC7CC}">
    <text>Verificación de funcionalidades incluidas en el alcance a partir de casos de prueba
Verificaciones a las pantallas que componen el aplicativo
Navegabilidad de la aplicación, así como su comportamiento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5DDE-1600-4AF8-B72D-59C0DACDFB10}">
  <dimension ref="A1:F23"/>
  <sheetViews>
    <sheetView topLeftCell="A4" workbookViewId="0">
      <selection activeCell="F9" sqref="F9"/>
    </sheetView>
  </sheetViews>
  <sheetFormatPr baseColWidth="10" defaultColWidth="11.42578125" defaultRowHeight="18" x14ac:dyDescent="0.35"/>
  <cols>
    <col min="1" max="1" width="12.42578125" style="1" customWidth="1"/>
    <col min="2" max="2" width="13.85546875" style="1" customWidth="1"/>
    <col min="3" max="3" width="12.42578125" style="1" customWidth="1"/>
    <col min="4" max="4" width="11.42578125" style="1"/>
    <col min="5" max="5" width="48.28515625" style="1" customWidth="1"/>
    <col min="6" max="6" width="24.42578125" style="1" customWidth="1"/>
    <col min="7" max="16384" width="11.42578125" style="1"/>
  </cols>
  <sheetData>
    <row r="1" spans="1:6" ht="25.5" customHeight="1" x14ac:dyDescent="0.35">
      <c r="A1" s="110"/>
      <c r="B1" s="110"/>
      <c r="C1" s="110"/>
      <c r="D1" s="112" t="s">
        <v>0</v>
      </c>
      <c r="E1" s="112"/>
      <c r="F1" s="112"/>
    </row>
    <row r="2" spans="1:6" ht="25.5" customHeight="1" x14ac:dyDescent="0.35">
      <c r="A2" s="110"/>
      <c r="B2" s="110"/>
      <c r="C2" s="110"/>
      <c r="D2" s="112"/>
      <c r="E2" s="112"/>
      <c r="F2" s="112"/>
    </row>
    <row r="3" spans="1:6" ht="25.5" customHeight="1" thickBot="1" x14ac:dyDescent="0.4">
      <c r="A3" s="111"/>
      <c r="B3" s="111"/>
      <c r="C3" s="111"/>
      <c r="D3" s="113"/>
      <c r="E3" s="113"/>
      <c r="F3" s="113"/>
    </row>
    <row r="4" spans="1:6" ht="18.75" thickBot="1" x14ac:dyDescent="0.4">
      <c r="A4" s="2" t="s">
        <v>1</v>
      </c>
      <c r="B4" s="2" t="s">
        <v>2</v>
      </c>
      <c r="C4" s="2" t="s">
        <v>3</v>
      </c>
      <c r="D4" s="2" t="s">
        <v>4</v>
      </c>
      <c r="E4" s="2" t="s">
        <v>5</v>
      </c>
      <c r="F4" s="2" t="s">
        <v>6</v>
      </c>
    </row>
    <row r="5" spans="1:6" s="5" customFormat="1" ht="19.5" thickTop="1" thickBot="1" x14ac:dyDescent="0.4">
      <c r="A5" s="3" t="s">
        <v>7</v>
      </c>
      <c r="B5" s="4">
        <v>43101</v>
      </c>
      <c r="C5" s="4" t="s">
        <v>8</v>
      </c>
      <c r="D5" s="4"/>
      <c r="E5" s="3" t="s">
        <v>9</v>
      </c>
      <c r="F5" s="3" t="s">
        <v>10</v>
      </c>
    </row>
    <row r="6" spans="1:6" s="5" customFormat="1" ht="50.25" thickBot="1" x14ac:dyDescent="0.4">
      <c r="A6" s="6" t="s">
        <v>11</v>
      </c>
      <c r="B6" s="7">
        <v>44951</v>
      </c>
      <c r="C6" s="7" t="s">
        <v>12</v>
      </c>
      <c r="D6" s="7"/>
      <c r="E6" s="8" t="s">
        <v>13</v>
      </c>
      <c r="F6" s="6" t="s">
        <v>14</v>
      </c>
    </row>
    <row r="7" spans="1:6" s="5" customFormat="1" ht="18.75" thickBot="1" x14ac:dyDescent="0.4">
      <c r="A7" s="3" t="s">
        <v>11</v>
      </c>
      <c r="B7" s="4">
        <v>44960</v>
      </c>
      <c r="C7" s="4" t="s">
        <v>15</v>
      </c>
      <c r="D7" s="4" t="s">
        <v>16</v>
      </c>
      <c r="E7" s="3" t="s">
        <v>17</v>
      </c>
      <c r="F7" s="3" t="s">
        <v>18</v>
      </c>
    </row>
    <row r="9" spans="1:6" x14ac:dyDescent="0.35">
      <c r="A9" s="9" t="s">
        <v>19</v>
      </c>
    </row>
    <row r="10" spans="1:6" x14ac:dyDescent="0.35">
      <c r="A10" s="10" t="s">
        <v>20</v>
      </c>
    </row>
    <row r="11" spans="1:6" x14ac:dyDescent="0.35">
      <c r="A11" s="10" t="s">
        <v>21</v>
      </c>
    </row>
    <row r="12" spans="1:6" x14ac:dyDescent="0.35">
      <c r="A12" s="10" t="s">
        <v>22</v>
      </c>
    </row>
    <row r="13" spans="1:6" x14ac:dyDescent="0.35">
      <c r="A13" s="10" t="s">
        <v>23</v>
      </c>
    </row>
    <row r="14" spans="1:6" x14ac:dyDescent="0.35">
      <c r="A14" s="10" t="s">
        <v>24</v>
      </c>
    </row>
    <row r="15" spans="1:6" x14ac:dyDescent="0.35">
      <c r="A15" s="10" t="s">
        <v>25</v>
      </c>
    </row>
    <row r="16" spans="1:6" x14ac:dyDescent="0.35">
      <c r="A16" s="11"/>
    </row>
    <row r="17" spans="1:1" x14ac:dyDescent="0.35">
      <c r="A17" s="9" t="s">
        <v>26</v>
      </c>
    </row>
    <row r="18" spans="1:1" x14ac:dyDescent="0.35">
      <c r="A18" s="11" t="s">
        <v>27</v>
      </c>
    </row>
    <row r="19" spans="1:1" x14ac:dyDescent="0.35">
      <c r="A19" s="11" t="s">
        <v>28</v>
      </c>
    </row>
    <row r="20" spans="1:1" x14ac:dyDescent="0.35">
      <c r="A20" s="11"/>
    </row>
    <row r="21" spans="1:1" x14ac:dyDescent="0.35">
      <c r="A21" s="9" t="s">
        <v>29</v>
      </c>
    </row>
    <row r="22" spans="1:1" x14ac:dyDescent="0.35">
      <c r="A22" s="12" t="s">
        <v>30</v>
      </c>
    </row>
    <row r="23" spans="1:1" x14ac:dyDescent="0.35">
      <c r="A23" s="12" t="s">
        <v>31</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CCC7-80E0-41D5-9CD8-6D5F1B2E703F}">
  <sheetPr>
    <pageSetUpPr fitToPage="1"/>
  </sheetPr>
  <dimension ref="A1:K96"/>
  <sheetViews>
    <sheetView showGridLines="0" view="pageBreakPreview" zoomScale="86" zoomScaleNormal="55" zoomScaleSheetLayoutView="124" workbookViewId="0">
      <pane ySplit="4" topLeftCell="A19" activePane="bottomLeft" state="frozen"/>
      <selection activeCell="F9" sqref="F9"/>
      <selection pane="bottomLeft" activeCell="B20" sqref="B20:J24"/>
    </sheetView>
  </sheetViews>
  <sheetFormatPr baseColWidth="10" defaultColWidth="11.42578125" defaultRowHeight="14.25" customHeight="1" zeroHeight="1" x14ac:dyDescent="0.25"/>
  <cols>
    <col min="1" max="1" width="3.140625" style="13" customWidth="1"/>
    <col min="2" max="2" width="14.42578125" style="13" customWidth="1"/>
    <col min="3" max="3" width="17.7109375" style="13" customWidth="1"/>
    <col min="4" max="4" width="4.42578125" style="13" customWidth="1"/>
    <col min="5" max="5" width="19.28515625" style="13" customWidth="1"/>
    <col min="6" max="6" width="29" style="13" customWidth="1"/>
    <col min="7" max="7" width="2.7109375" style="13" customWidth="1"/>
    <col min="8" max="8" width="25.140625" style="13" customWidth="1"/>
    <col min="9" max="9" width="3.28515625" style="13" customWidth="1"/>
    <col min="10" max="10" width="38.28515625" style="13" customWidth="1"/>
    <col min="11" max="16384" width="11.42578125" style="13"/>
  </cols>
  <sheetData>
    <row r="1" spans="1:11" ht="27" customHeight="1" x14ac:dyDescent="0.25">
      <c r="A1" s="122"/>
      <c r="B1" s="123"/>
      <c r="C1" s="123"/>
      <c r="D1" s="124"/>
      <c r="E1" s="131" t="s">
        <v>32</v>
      </c>
      <c r="F1" s="132"/>
      <c r="G1" s="132"/>
      <c r="H1" s="132"/>
      <c r="I1" s="132"/>
      <c r="J1" s="132"/>
    </row>
    <row r="2" spans="1:11" ht="27" customHeight="1" x14ac:dyDescent="0.25">
      <c r="A2" s="125"/>
      <c r="B2" s="126"/>
      <c r="C2" s="126"/>
      <c r="D2" s="127"/>
      <c r="E2" s="131"/>
      <c r="F2" s="132"/>
      <c r="G2" s="132"/>
      <c r="H2" s="132"/>
      <c r="I2" s="132"/>
      <c r="J2" s="132"/>
    </row>
    <row r="3" spans="1:11" ht="27" customHeight="1" thickBot="1" x14ac:dyDescent="0.3">
      <c r="A3" s="128"/>
      <c r="B3" s="129"/>
      <c r="C3" s="129"/>
      <c r="D3" s="130"/>
      <c r="E3" s="133"/>
      <c r="F3" s="134"/>
      <c r="G3" s="134"/>
      <c r="H3" s="134"/>
      <c r="I3" s="134"/>
      <c r="J3" s="134"/>
    </row>
    <row r="4" spans="1:11" ht="24" customHeight="1" thickBot="1" x14ac:dyDescent="0.3">
      <c r="A4" s="135" t="s">
        <v>163</v>
      </c>
      <c r="B4" s="135"/>
      <c r="C4" s="135"/>
      <c r="D4" s="135"/>
      <c r="E4" s="135"/>
      <c r="F4" s="135"/>
      <c r="G4" s="135"/>
      <c r="H4" s="135"/>
      <c r="I4" s="135"/>
      <c r="J4" s="135"/>
    </row>
    <row r="5" spans="1:11" x14ac:dyDescent="0.25">
      <c r="A5" s="14"/>
      <c r="B5" s="14"/>
      <c r="C5" s="14"/>
      <c r="D5" s="14"/>
      <c r="E5" s="14"/>
      <c r="F5" s="14"/>
      <c r="G5" s="14"/>
      <c r="H5" s="14"/>
      <c r="I5" s="14"/>
      <c r="J5" s="14"/>
    </row>
    <row r="6" spans="1:11" ht="16.5" x14ac:dyDescent="0.25">
      <c r="A6" s="14"/>
      <c r="B6" s="120" t="s">
        <v>33</v>
      </c>
      <c r="C6" s="120"/>
      <c r="D6" s="15"/>
      <c r="E6" s="121" t="s">
        <v>120</v>
      </c>
      <c r="F6" s="121"/>
      <c r="G6" s="15"/>
      <c r="H6" s="16" t="s">
        <v>34</v>
      </c>
      <c r="I6" s="17"/>
      <c r="J6" s="18">
        <v>45516</v>
      </c>
    </row>
    <row r="7" spans="1:11" ht="16.5" x14ac:dyDescent="0.25">
      <c r="A7" s="14"/>
      <c r="B7" s="120" t="s">
        <v>35</v>
      </c>
      <c r="C7" s="120"/>
      <c r="D7" s="15"/>
      <c r="E7" s="121" t="s">
        <v>164</v>
      </c>
      <c r="F7" s="121"/>
      <c r="G7" s="15"/>
      <c r="H7" s="16" t="s">
        <v>36</v>
      </c>
      <c r="I7" s="17"/>
      <c r="J7" s="18">
        <v>45499</v>
      </c>
    </row>
    <row r="8" spans="1:11" ht="16.5" x14ac:dyDescent="0.25">
      <c r="A8" s="14"/>
      <c r="B8" s="120" t="s">
        <v>37</v>
      </c>
      <c r="C8" s="120"/>
      <c r="D8" s="15"/>
      <c r="E8" s="121" t="s">
        <v>148</v>
      </c>
      <c r="F8" s="121"/>
      <c r="G8" s="15"/>
      <c r="H8" s="16" t="s">
        <v>38</v>
      </c>
      <c r="I8" s="17"/>
      <c r="J8" s="19">
        <v>14</v>
      </c>
    </row>
    <row r="9" spans="1:11" ht="16.5" x14ac:dyDescent="0.25">
      <c r="A9" s="14"/>
      <c r="C9" s="17"/>
      <c r="D9" s="20"/>
      <c r="E9" s="21"/>
      <c r="F9" s="20"/>
      <c r="G9" s="20"/>
      <c r="H9" s="20"/>
      <c r="I9" s="20"/>
    </row>
    <row r="10" spans="1:11" ht="16.5" x14ac:dyDescent="0.25">
      <c r="A10" s="14"/>
      <c r="B10" s="136" t="s">
        <v>39</v>
      </c>
      <c r="C10" s="136"/>
      <c r="D10" s="136"/>
      <c r="E10" s="136"/>
      <c r="F10" s="136"/>
      <c r="G10" s="136"/>
      <c r="H10" s="136"/>
      <c r="I10" s="136"/>
      <c r="J10" s="136"/>
    </row>
    <row r="11" spans="1:11" ht="24" customHeight="1" x14ac:dyDescent="0.25">
      <c r="A11" s="14"/>
      <c r="B11" s="116"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Requerimiento iTop R-001007 tales como, el alcance, los documentos entregados por el cliente, las necesidades de hardware, software y de contextualización.  Para tener mayor información sobre aspectos generales del proceso de pruebas en Area People Qvision, remitirse al Plan General de Pruebas</v>
      </c>
      <c r="C11" s="116"/>
      <c r="D11" s="116"/>
      <c r="E11" s="116"/>
      <c r="F11" s="116"/>
      <c r="G11" s="116"/>
      <c r="H11" s="116"/>
      <c r="I11" s="116"/>
      <c r="J11" s="116"/>
    </row>
    <row r="12" spans="1:11" ht="24" customHeight="1" x14ac:dyDescent="0.25">
      <c r="A12" s="14"/>
      <c r="B12" s="116"/>
      <c r="C12" s="116"/>
      <c r="D12" s="116"/>
      <c r="E12" s="116"/>
      <c r="F12" s="116"/>
      <c r="G12" s="116"/>
      <c r="H12" s="116"/>
      <c r="I12" s="116"/>
      <c r="J12" s="116"/>
    </row>
    <row r="13" spans="1:11" ht="8.25" customHeight="1" x14ac:dyDescent="0.25">
      <c r="A13" s="14"/>
      <c r="C13" s="21"/>
      <c r="D13" s="22"/>
      <c r="E13" s="22"/>
      <c r="F13" s="22"/>
      <c r="G13" s="22"/>
      <c r="H13" s="22"/>
      <c r="I13" s="22"/>
    </row>
    <row r="14" spans="1:11" ht="16.5" x14ac:dyDescent="0.25">
      <c r="A14" s="14"/>
      <c r="B14" s="136" t="s">
        <v>40</v>
      </c>
      <c r="C14" s="136"/>
      <c r="D14" s="136"/>
      <c r="E14" s="136"/>
      <c r="F14" s="136"/>
      <c r="G14" s="136"/>
      <c r="H14" s="136"/>
      <c r="I14" s="136"/>
      <c r="J14" s="136"/>
    </row>
    <row r="15" spans="1:11" ht="16.5" x14ac:dyDescent="0.25">
      <c r="A15" s="14"/>
      <c r="B15" s="120" t="s">
        <v>41</v>
      </c>
      <c r="C15" s="120"/>
      <c r="E15" s="137" t="s">
        <v>121</v>
      </c>
      <c r="F15" s="137"/>
      <c r="G15" s="22"/>
      <c r="H15" s="24" t="s">
        <v>42</v>
      </c>
      <c r="I15" s="22"/>
      <c r="J15" s="23" t="s">
        <v>143</v>
      </c>
      <c r="K15" s="17"/>
    </row>
    <row r="16" spans="1:11" ht="16.5" x14ac:dyDescent="0.25">
      <c r="A16" s="14"/>
      <c r="B16" s="120" t="s">
        <v>43</v>
      </c>
      <c r="C16" s="120"/>
      <c r="E16" s="137" t="s">
        <v>122</v>
      </c>
      <c r="F16" s="137"/>
      <c r="G16" s="22"/>
      <c r="H16" s="24" t="s">
        <v>44</v>
      </c>
      <c r="I16" s="22"/>
      <c r="J16" s="23" t="s">
        <v>144</v>
      </c>
      <c r="K16" s="17"/>
    </row>
    <row r="17" spans="1:10" ht="16.5" x14ac:dyDescent="0.25">
      <c r="A17" s="14"/>
      <c r="C17" s="21"/>
      <c r="D17" s="22"/>
      <c r="E17" s="22"/>
      <c r="F17" s="22"/>
      <c r="G17" s="22"/>
      <c r="H17" s="22"/>
      <c r="I17" s="22"/>
    </row>
    <row r="18" spans="1:10" ht="16.5" x14ac:dyDescent="0.25">
      <c r="A18" s="14"/>
      <c r="B18" s="138" t="s">
        <v>45</v>
      </c>
      <c r="C18" s="138"/>
      <c r="D18" s="138"/>
      <c r="E18" s="138"/>
      <c r="F18" s="138"/>
      <c r="G18" s="138"/>
      <c r="H18" s="138"/>
      <c r="I18" s="138"/>
      <c r="J18" s="138"/>
    </row>
    <row r="19" spans="1:10" ht="16.5" x14ac:dyDescent="0.25">
      <c r="A19" s="14"/>
      <c r="B19" s="25" t="s">
        <v>46</v>
      </c>
      <c r="C19" s="138" t="s">
        <v>47</v>
      </c>
      <c r="D19" s="138"/>
      <c r="E19" s="138"/>
      <c r="F19" s="138"/>
      <c r="G19" s="138" t="s">
        <v>48</v>
      </c>
      <c r="H19" s="138"/>
      <c r="I19" s="138"/>
      <c r="J19" s="138"/>
    </row>
    <row r="20" spans="1:10" ht="52.5" customHeight="1" x14ac:dyDescent="0.25">
      <c r="A20" s="14"/>
      <c r="B20" s="26" t="s">
        <v>152</v>
      </c>
      <c r="C20" s="118" t="s">
        <v>151</v>
      </c>
      <c r="D20" s="119"/>
      <c r="E20" s="119"/>
      <c r="F20" s="119"/>
      <c r="G20" s="116" t="s">
        <v>153</v>
      </c>
      <c r="H20" s="117"/>
      <c r="I20" s="117"/>
      <c r="J20" s="117"/>
    </row>
    <row r="21" spans="1:10" ht="52.5" customHeight="1" x14ac:dyDescent="0.25">
      <c r="A21" s="14"/>
      <c r="B21" s="26" t="s">
        <v>165</v>
      </c>
      <c r="C21" s="118" t="s">
        <v>166</v>
      </c>
      <c r="D21" s="119"/>
      <c r="E21" s="119"/>
      <c r="F21" s="119"/>
      <c r="G21" s="116" t="s">
        <v>218</v>
      </c>
      <c r="H21" s="117"/>
      <c r="I21" s="117"/>
      <c r="J21" s="117"/>
    </row>
    <row r="22" spans="1:10" ht="83.25" customHeight="1" x14ac:dyDescent="0.25">
      <c r="A22" s="14"/>
      <c r="B22" s="26" t="s">
        <v>167</v>
      </c>
      <c r="C22" s="118" t="s">
        <v>168</v>
      </c>
      <c r="D22" s="119"/>
      <c r="E22" s="119"/>
      <c r="F22" s="119"/>
      <c r="G22" s="116" t="s">
        <v>219</v>
      </c>
      <c r="H22" s="117"/>
      <c r="I22" s="117"/>
      <c r="J22" s="117"/>
    </row>
    <row r="23" spans="1:10" ht="74.25" customHeight="1" x14ac:dyDescent="0.25">
      <c r="A23" s="14"/>
      <c r="B23" s="26" t="s">
        <v>170</v>
      </c>
      <c r="C23" s="118" t="s">
        <v>169</v>
      </c>
      <c r="D23" s="119"/>
      <c r="E23" s="119"/>
      <c r="F23" s="119"/>
      <c r="G23" s="116" t="s">
        <v>220</v>
      </c>
      <c r="H23" s="117"/>
      <c r="I23" s="117"/>
      <c r="J23" s="117"/>
    </row>
    <row r="24" spans="1:10" ht="61.5" customHeight="1" x14ac:dyDescent="0.25">
      <c r="A24" s="14"/>
      <c r="B24" s="26" t="s">
        <v>159</v>
      </c>
      <c r="C24" s="114" t="s">
        <v>158</v>
      </c>
      <c r="D24" s="115"/>
      <c r="E24" s="115"/>
      <c r="F24" s="115"/>
      <c r="G24" s="116" t="s">
        <v>160</v>
      </c>
      <c r="H24" s="117"/>
      <c r="I24" s="117"/>
      <c r="J24" s="117"/>
    </row>
    <row r="25" spans="1:10" ht="16.5" x14ac:dyDescent="0.25">
      <c r="A25" s="14"/>
      <c r="B25" s="144" t="s">
        <v>49</v>
      </c>
      <c r="C25" s="144"/>
      <c r="D25" s="144"/>
      <c r="E25" s="144"/>
      <c r="F25" s="144"/>
      <c r="G25" s="144"/>
      <c r="H25" s="144"/>
      <c r="I25" s="144"/>
      <c r="J25" s="144"/>
    </row>
    <row r="26" spans="1:10" ht="46.5" customHeight="1" x14ac:dyDescent="0.25">
      <c r="A26" s="14"/>
      <c r="B26" s="116" t="s">
        <v>123</v>
      </c>
      <c r="C26" s="116"/>
      <c r="D26" s="116"/>
      <c r="E26" s="116"/>
      <c r="F26" s="116"/>
      <c r="G26" s="116"/>
      <c r="H26" s="116"/>
      <c r="I26" s="116"/>
      <c r="J26" s="116"/>
    </row>
    <row r="27" spans="1:10" ht="46.5" customHeight="1" x14ac:dyDescent="0.25">
      <c r="A27" s="14"/>
      <c r="B27" s="116"/>
      <c r="C27" s="116"/>
      <c r="D27" s="116"/>
      <c r="E27" s="116"/>
      <c r="F27" s="116"/>
      <c r="G27" s="116"/>
      <c r="H27" s="116"/>
      <c r="I27" s="116"/>
      <c r="J27" s="116"/>
    </row>
    <row r="28" spans="1:10" x14ac:dyDescent="0.25">
      <c r="A28" s="14"/>
      <c r="B28" s="145" t="s">
        <v>50</v>
      </c>
      <c r="C28" s="146"/>
      <c r="D28" s="146"/>
      <c r="E28" s="146"/>
      <c r="F28" s="146"/>
      <c r="G28" s="146"/>
      <c r="H28" s="146"/>
      <c r="I28" s="146"/>
      <c r="J28" s="147"/>
    </row>
    <row r="29" spans="1:10" ht="16.5" x14ac:dyDescent="0.25">
      <c r="A29" s="14"/>
      <c r="B29" s="148" t="s">
        <v>5</v>
      </c>
      <c r="C29" s="149"/>
      <c r="D29" s="148" t="s">
        <v>51</v>
      </c>
      <c r="E29" s="149"/>
      <c r="F29" s="148" t="s">
        <v>52</v>
      </c>
      <c r="G29" s="149"/>
      <c r="H29" s="25" t="s">
        <v>53</v>
      </c>
      <c r="I29" s="148" t="s">
        <v>54</v>
      </c>
      <c r="J29" s="149"/>
    </row>
    <row r="30" spans="1:10" ht="66" customHeight="1" x14ac:dyDescent="0.25">
      <c r="A30" s="14"/>
      <c r="B30" s="139" t="s">
        <v>124</v>
      </c>
      <c r="C30" s="140"/>
      <c r="D30" s="141">
        <v>5</v>
      </c>
      <c r="E30" s="142"/>
      <c r="F30" s="141">
        <v>5</v>
      </c>
      <c r="G30" s="142"/>
      <c r="H30" s="27">
        <f>+D30*F30</f>
        <v>25</v>
      </c>
      <c r="I30" s="118" t="s">
        <v>127</v>
      </c>
      <c r="J30" s="143"/>
    </row>
    <row r="31" spans="1:10" ht="45.75" customHeight="1" x14ac:dyDescent="0.25">
      <c r="A31" s="14"/>
      <c r="B31" s="139" t="s">
        <v>125</v>
      </c>
      <c r="C31" s="140"/>
      <c r="D31" s="141">
        <v>3</v>
      </c>
      <c r="E31" s="142"/>
      <c r="F31" s="141">
        <v>3</v>
      </c>
      <c r="G31" s="142"/>
      <c r="H31" s="27">
        <f t="shared" ref="H31:H32" si="0">+D31*F31</f>
        <v>9</v>
      </c>
      <c r="I31" s="118" t="s">
        <v>128</v>
      </c>
      <c r="J31" s="118"/>
    </row>
    <row r="32" spans="1:10" ht="48.75" customHeight="1" x14ac:dyDescent="0.25">
      <c r="A32" s="14"/>
      <c r="B32" s="139" t="s">
        <v>126</v>
      </c>
      <c r="C32" s="140"/>
      <c r="D32" s="141">
        <v>1</v>
      </c>
      <c r="E32" s="142"/>
      <c r="F32" s="141">
        <v>1</v>
      </c>
      <c r="G32" s="142"/>
      <c r="H32" s="27">
        <f t="shared" si="0"/>
        <v>1</v>
      </c>
      <c r="I32" s="118" t="s">
        <v>129</v>
      </c>
      <c r="J32" s="118"/>
    </row>
    <row r="33" spans="1:10" ht="6" customHeight="1" x14ac:dyDescent="0.25">
      <c r="A33" s="14"/>
      <c r="B33" s="153" t="s">
        <v>55</v>
      </c>
      <c r="C33" s="154"/>
      <c r="D33" s="154"/>
      <c r="E33" s="154"/>
      <c r="F33" s="154"/>
      <c r="G33" s="154"/>
      <c r="H33" s="154"/>
      <c r="I33" s="154"/>
      <c r="J33" s="155"/>
    </row>
    <row r="34" spans="1:10" ht="72" customHeight="1" x14ac:dyDescent="0.25">
      <c r="A34" s="14"/>
      <c r="B34" s="150" t="s">
        <v>56</v>
      </c>
      <c r="C34" s="151"/>
      <c r="D34" s="156" t="s">
        <v>130</v>
      </c>
      <c r="E34" s="156"/>
      <c r="F34" s="156"/>
      <c r="G34" s="156"/>
      <c r="H34" s="156"/>
      <c r="I34" s="156"/>
      <c r="J34" s="156"/>
    </row>
    <row r="35" spans="1:10" ht="46.5" customHeight="1" x14ac:dyDescent="0.25">
      <c r="A35" s="14"/>
      <c r="B35" s="150" t="s">
        <v>57</v>
      </c>
      <c r="C35" s="151"/>
      <c r="D35" s="156" t="s">
        <v>131</v>
      </c>
      <c r="E35" s="156"/>
      <c r="F35" s="156"/>
      <c r="G35" s="156"/>
      <c r="H35" s="156"/>
      <c r="I35" s="156"/>
      <c r="J35" s="156"/>
    </row>
    <row r="36" spans="1:10" ht="40.5" customHeight="1" x14ac:dyDescent="0.25">
      <c r="A36" s="14"/>
      <c r="B36" s="150" t="s">
        <v>58</v>
      </c>
      <c r="C36" s="151"/>
      <c r="D36" s="157"/>
      <c r="E36" s="157"/>
      <c r="F36" s="158" t="s">
        <v>142</v>
      </c>
      <c r="G36" s="158"/>
      <c r="H36" s="158"/>
      <c r="I36" s="158"/>
      <c r="J36" s="158"/>
    </row>
    <row r="37" spans="1:10" ht="28.5" customHeight="1" x14ac:dyDescent="0.25">
      <c r="A37" s="14"/>
      <c r="B37" s="150" t="s">
        <v>59</v>
      </c>
      <c r="C37" s="151"/>
      <c r="D37" s="152"/>
      <c r="E37" s="152"/>
      <c r="F37" s="152"/>
      <c r="G37" s="152"/>
      <c r="H37" s="152"/>
      <c r="I37" s="152"/>
      <c r="J37" s="152"/>
    </row>
    <row r="38" spans="1:10" ht="7.5" customHeight="1" x14ac:dyDescent="0.25">
      <c r="A38" s="14"/>
      <c r="B38" s="28"/>
      <c r="C38" s="29"/>
      <c r="D38" s="29"/>
      <c r="E38" s="29"/>
      <c r="F38" s="29"/>
      <c r="G38" s="29"/>
      <c r="H38" s="29"/>
      <c r="I38" s="29"/>
      <c r="J38" s="30"/>
    </row>
    <row r="39" spans="1:10" x14ac:dyDescent="0.25"/>
    <row r="40" spans="1:10" ht="16.5" x14ac:dyDescent="0.25">
      <c r="B40" s="21"/>
      <c r="C40" s="21"/>
      <c r="D40" s="21"/>
      <c r="E40" s="21"/>
      <c r="F40" s="21"/>
      <c r="G40" s="21"/>
      <c r="H40" s="21"/>
      <c r="I40" s="21"/>
    </row>
    <row r="41" spans="1:10" ht="16.5" x14ac:dyDescent="0.25">
      <c r="B41" s="31"/>
      <c r="C41" s="31"/>
      <c r="D41" s="31"/>
      <c r="E41" s="31"/>
      <c r="F41" s="31"/>
      <c r="G41" s="31"/>
      <c r="H41" s="31"/>
      <c r="I41" s="31"/>
    </row>
    <row r="42" spans="1:10" ht="16.5" x14ac:dyDescent="0.25">
      <c r="B42" s="21"/>
      <c r="C42" s="21"/>
      <c r="D42" s="21"/>
      <c r="E42" s="21"/>
      <c r="F42" s="21"/>
      <c r="G42" s="21"/>
      <c r="H42" s="21"/>
      <c r="I42" s="21"/>
    </row>
    <row r="43" spans="1:10" ht="16.5" x14ac:dyDescent="0.25">
      <c r="B43" s="21"/>
      <c r="C43" s="21"/>
      <c r="D43" s="21"/>
      <c r="E43" s="21"/>
      <c r="F43" s="21"/>
      <c r="G43" s="21"/>
      <c r="H43" s="21"/>
      <c r="I43" s="21"/>
    </row>
    <row r="44" spans="1:10" ht="16.5" x14ac:dyDescent="0.25">
      <c r="B44" s="21"/>
      <c r="C44" s="21"/>
      <c r="D44" s="21"/>
      <c r="E44" s="21"/>
      <c r="F44" s="21"/>
      <c r="G44" s="21"/>
      <c r="H44" s="21"/>
      <c r="I44" s="21"/>
    </row>
    <row r="45" spans="1:10" ht="16.5" x14ac:dyDescent="0.25">
      <c r="B45" s="31"/>
      <c r="C45" s="31"/>
      <c r="D45" s="31"/>
      <c r="E45" s="31"/>
      <c r="F45" s="31"/>
      <c r="G45" s="31"/>
      <c r="H45" s="31"/>
      <c r="I45" s="31"/>
    </row>
    <row r="46" spans="1:10" x14ac:dyDescent="0.25"/>
    <row r="47" spans="1:10" x14ac:dyDescent="0.25"/>
    <row r="48" spans="1:10"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sheetData>
  <mergeCells count="58">
    <mergeCell ref="B37:C37"/>
    <mergeCell ref="D37:J37"/>
    <mergeCell ref="B33:J33"/>
    <mergeCell ref="B34:C34"/>
    <mergeCell ref="D34:J34"/>
    <mergeCell ref="B35:C35"/>
    <mergeCell ref="D35:J35"/>
    <mergeCell ref="B36:C36"/>
    <mergeCell ref="D36:E36"/>
    <mergeCell ref="F36:J36"/>
    <mergeCell ref="B31:C31"/>
    <mergeCell ref="D31:E31"/>
    <mergeCell ref="F31:G31"/>
    <mergeCell ref="I31:J31"/>
    <mergeCell ref="B32:C32"/>
    <mergeCell ref="D32:E32"/>
    <mergeCell ref="F32:G32"/>
    <mergeCell ref="I32:J32"/>
    <mergeCell ref="B30:C30"/>
    <mergeCell ref="D30:E30"/>
    <mergeCell ref="F30:G30"/>
    <mergeCell ref="I30:J30"/>
    <mergeCell ref="B25:J25"/>
    <mergeCell ref="B26:J27"/>
    <mergeCell ref="B28:J28"/>
    <mergeCell ref="B29:C29"/>
    <mergeCell ref="D29:E29"/>
    <mergeCell ref="F29:G29"/>
    <mergeCell ref="I29:J29"/>
    <mergeCell ref="C21:F21"/>
    <mergeCell ref="G21:J21"/>
    <mergeCell ref="B8:C8"/>
    <mergeCell ref="E8:F8"/>
    <mergeCell ref="B10:J10"/>
    <mergeCell ref="B11:J12"/>
    <mergeCell ref="B14:J14"/>
    <mergeCell ref="B15:C15"/>
    <mergeCell ref="E15:F15"/>
    <mergeCell ref="B16:C16"/>
    <mergeCell ref="E16:F16"/>
    <mergeCell ref="B18:J18"/>
    <mergeCell ref="C19:F19"/>
    <mergeCell ref="G19:J19"/>
    <mergeCell ref="C20:F20"/>
    <mergeCell ref="G20:J20"/>
    <mergeCell ref="B7:C7"/>
    <mergeCell ref="E7:F7"/>
    <mergeCell ref="A1:D3"/>
    <mergeCell ref="E1:J3"/>
    <mergeCell ref="A4:J4"/>
    <mergeCell ref="B6:C6"/>
    <mergeCell ref="E6:F6"/>
    <mergeCell ref="C24:F24"/>
    <mergeCell ref="G24:J24"/>
    <mergeCell ref="C23:F23"/>
    <mergeCell ref="G23:J23"/>
    <mergeCell ref="C22:F22"/>
    <mergeCell ref="G22:J22"/>
  </mergeCells>
  <conditionalFormatting sqref="H30:H32">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36:E36" xr:uid="{DD8E0188-FC24-46E2-BE3A-F8C24318AB55}">
      <formula1>"Si,No"</formula1>
    </dataValidation>
  </dataValidations>
  <pageMargins left="0.75" right="0.75" top="1" bottom="1" header="0" footer="0"/>
  <pageSetup scale="55"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030D-65CC-4025-8DED-89F5360EEFD3}">
  <dimension ref="A1:K32"/>
  <sheetViews>
    <sheetView showGridLines="0" tabSelected="1" view="pageBreakPreview" topLeftCell="A5" zoomScaleNormal="100" zoomScaleSheetLayoutView="100" workbookViewId="0">
      <selection activeCell="C10" sqref="C10"/>
    </sheetView>
  </sheetViews>
  <sheetFormatPr baseColWidth="10" defaultRowHeight="15" x14ac:dyDescent="0.25"/>
  <cols>
    <col min="1" max="1" width="2.5703125" customWidth="1"/>
    <col min="3" max="3" width="74" customWidth="1"/>
    <col min="4" max="4" width="13.42578125" customWidth="1"/>
    <col min="5" max="5" width="48.42578125" customWidth="1"/>
    <col min="6" max="6" width="49.42578125" customWidth="1"/>
    <col min="7" max="7" width="25.85546875" customWidth="1"/>
    <col min="8" max="8" width="57.85546875" customWidth="1"/>
    <col min="9" max="9" width="35.5703125" customWidth="1"/>
  </cols>
  <sheetData>
    <row r="1" spans="1:11" x14ac:dyDescent="0.25">
      <c r="A1" s="160"/>
      <c r="B1" s="161"/>
      <c r="C1" s="161"/>
      <c r="D1" s="162"/>
      <c r="E1" s="169" t="s">
        <v>119</v>
      </c>
      <c r="F1" s="170"/>
      <c r="G1" s="170"/>
      <c r="H1" s="170"/>
      <c r="I1" s="170"/>
      <c r="J1" s="170"/>
      <c r="K1" s="170"/>
    </row>
    <row r="2" spans="1:11" x14ac:dyDescent="0.25">
      <c r="A2" s="163"/>
      <c r="B2" s="164"/>
      <c r="C2" s="164"/>
      <c r="D2" s="165"/>
      <c r="E2" s="169"/>
      <c r="F2" s="170"/>
      <c r="G2" s="170"/>
      <c r="H2" s="170"/>
      <c r="I2" s="170"/>
      <c r="J2" s="170"/>
      <c r="K2" s="170"/>
    </row>
    <row r="3" spans="1:11" x14ac:dyDescent="0.25">
      <c r="A3" s="163"/>
      <c r="B3" s="164"/>
      <c r="C3" s="164"/>
      <c r="D3" s="165"/>
      <c r="E3" s="169"/>
      <c r="F3" s="170"/>
      <c r="G3" s="170"/>
      <c r="H3" s="170"/>
      <c r="I3" s="170"/>
      <c r="J3" s="170"/>
      <c r="K3" s="170"/>
    </row>
    <row r="4" spans="1:11" x14ac:dyDescent="0.25">
      <c r="A4" s="163"/>
      <c r="B4" s="164"/>
      <c r="C4" s="164"/>
      <c r="D4" s="165"/>
      <c r="E4" s="169"/>
      <c r="F4" s="170"/>
      <c r="G4" s="170"/>
      <c r="H4" s="170"/>
      <c r="I4" s="170"/>
      <c r="J4" s="170"/>
      <c r="K4" s="170"/>
    </row>
    <row r="5" spans="1:11" ht="15.75" thickBot="1" x14ac:dyDescent="0.3">
      <c r="A5" s="166"/>
      <c r="B5" s="167"/>
      <c r="C5" s="167"/>
      <c r="D5" s="168"/>
      <c r="E5" s="169"/>
      <c r="F5" s="170"/>
      <c r="G5" s="170"/>
      <c r="H5" s="170"/>
      <c r="I5" s="170"/>
      <c r="J5" s="170"/>
      <c r="K5" s="170"/>
    </row>
    <row r="6" spans="1:11" ht="15.75" thickBot="1" x14ac:dyDescent="0.3"/>
    <row r="7" spans="1:11" ht="20.25" thickBot="1" x14ac:dyDescent="0.3">
      <c r="B7" s="135" t="s">
        <v>163</v>
      </c>
      <c r="C7" s="135"/>
      <c r="D7" s="135"/>
      <c r="E7" s="135"/>
      <c r="F7" s="135"/>
      <c r="G7" s="135"/>
      <c r="H7" s="135"/>
      <c r="I7" s="135"/>
      <c r="J7" s="135"/>
      <c r="K7" s="135"/>
    </row>
    <row r="8" spans="1:11" ht="12" customHeight="1" x14ac:dyDescent="0.3">
      <c r="A8" s="171"/>
      <c r="B8" s="171"/>
      <c r="C8" s="171"/>
      <c r="D8" s="171"/>
      <c r="E8" s="171"/>
      <c r="F8" s="171"/>
      <c r="G8" s="171"/>
      <c r="H8" s="171"/>
      <c r="I8" s="171"/>
      <c r="J8" s="171"/>
      <c r="K8" s="171"/>
    </row>
    <row r="9" spans="1:11" ht="33" x14ac:dyDescent="0.25">
      <c r="A9" s="159"/>
      <c r="B9" s="75" t="s">
        <v>60</v>
      </c>
      <c r="C9" s="75" t="s">
        <v>146</v>
      </c>
      <c r="D9" s="75" t="s">
        <v>61</v>
      </c>
      <c r="E9" s="75" t="s">
        <v>62</v>
      </c>
      <c r="F9" s="75" t="s">
        <v>63</v>
      </c>
      <c r="G9" s="75" t="s">
        <v>64</v>
      </c>
      <c r="H9" s="75" t="s">
        <v>65</v>
      </c>
      <c r="I9" s="75" t="s">
        <v>66</v>
      </c>
      <c r="J9" s="75" t="s">
        <v>67</v>
      </c>
      <c r="K9" s="75" t="s">
        <v>68</v>
      </c>
    </row>
    <row r="10" spans="1:11" ht="349.5" customHeight="1" x14ac:dyDescent="0.25">
      <c r="A10" s="159"/>
      <c r="B10" s="76" t="s">
        <v>149</v>
      </c>
      <c r="C10" s="76" t="s">
        <v>161</v>
      </c>
      <c r="D10" s="76" t="s">
        <v>132</v>
      </c>
      <c r="E10" s="88" t="s">
        <v>150</v>
      </c>
      <c r="F10" s="77" t="s">
        <v>181</v>
      </c>
      <c r="G10" s="78" t="s">
        <v>183</v>
      </c>
      <c r="H10" s="80" t="s">
        <v>182</v>
      </c>
      <c r="I10" s="78" t="s">
        <v>191</v>
      </c>
      <c r="J10" s="79" t="s">
        <v>107</v>
      </c>
      <c r="K10" s="79" t="s">
        <v>133</v>
      </c>
    </row>
    <row r="11" spans="1:11" ht="229.5" customHeight="1" x14ac:dyDescent="0.25">
      <c r="A11" s="159"/>
      <c r="B11" s="76"/>
      <c r="C11" s="82"/>
      <c r="D11" s="76" t="s">
        <v>134</v>
      </c>
      <c r="E11" s="79" t="s">
        <v>155</v>
      </c>
      <c r="F11" s="89" t="s">
        <v>162</v>
      </c>
      <c r="G11" s="90" t="s">
        <v>189</v>
      </c>
      <c r="H11" s="91" t="s">
        <v>192</v>
      </c>
      <c r="I11" s="85" t="s">
        <v>193</v>
      </c>
      <c r="J11" s="82" t="s">
        <v>107</v>
      </c>
      <c r="K11" s="79" t="s">
        <v>133</v>
      </c>
    </row>
    <row r="12" spans="1:11" ht="409.5" customHeight="1" x14ac:dyDescent="0.25">
      <c r="A12" s="159"/>
      <c r="B12" s="99"/>
      <c r="C12" s="100"/>
      <c r="D12" s="76" t="s">
        <v>135</v>
      </c>
      <c r="E12" s="101" t="s">
        <v>195</v>
      </c>
      <c r="F12" s="102" t="s">
        <v>196</v>
      </c>
      <c r="G12" s="103" t="s">
        <v>194</v>
      </c>
      <c r="H12" s="96" t="s">
        <v>197</v>
      </c>
      <c r="I12" s="85" t="s">
        <v>198</v>
      </c>
      <c r="J12" s="82" t="s">
        <v>107</v>
      </c>
      <c r="K12" s="79" t="s">
        <v>133</v>
      </c>
    </row>
    <row r="13" spans="1:11" ht="409.5" customHeight="1" x14ac:dyDescent="0.25">
      <c r="A13" s="159"/>
      <c r="B13" s="99"/>
      <c r="C13" s="100"/>
      <c r="D13" s="76" t="s">
        <v>136</v>
      </c>
      <c r="E13" s="101" t="s">
        <v>199</v>
      </c>
      <c r="F13" s="102" t="s">
        <v>200</v>
      </c>
      <c r="G13" s="103" t="s">
        <v>194</v>
      </c>
      <c r="H13" s="96" t="s">
        <v>201</v>
      </c>
      <c r="I13" s="85" t="s">
        <v>202</v>
      </c>
      <c r="J13" s="82" t="s">
        <v>107</v>
      </c>
      <c r="K13" s="79" t="s">
        <v>133</v>
      </c>
    </row>
    <row r="14" spans="1:11" ht="409.5" customHeight="1" x14ac:dyDescent="0.25">
      <c r="A14" s="159"/>
      <c r="B14" s="99"/>
      <c r="C14" s="100"/>
      <c r="D14" s="76" t="s">
        <v>137</v>
      </c>
      <c r="E14" s="101" t="s">
        <v>203</v>
      </c>
      <c r="F14" s="102" t="s">
        <v>204</v>
      </c>
      <c r="G14" s="103" t="s">
        <v>171</v>
      </c>
      <c r="H14" s="96" t="s">
        <v>205</v>
      </c>
      <c r="I14" s="85" t="s">
        <v>206</v>
      </c>
      <c r="J14" s="82" t="s">
        <v>107</v>
      </c>
      <c r="K14" s="79" t="s">
        <v>133</v>
      </c>
    </row>
    <row r="15" spans="1:11" ht="409.5" customHeight="1" x14ac:dyDescent="0.25">
      <c r="A15" s="159"/>
      <c r="B15" s="99"/>
      <c r="C15" s="100"/>
      <c r="D15" s="76" t="s">
        <v>180</v>
      </c>
      <c r="E15" s="101" t="s">
        <v>187</v>
      </c>
      <c r="F15" s="102" t="s">
        <v>186</v>
      </c>
      <c r="G15" s="103" t="s">
        <v>188</v>
      </c>
      <c r="H15" s="96" t="s">
        <v>221</v>
      </c>
      <c r="I15" s="85" t="s">
        <v>190</v>
      </c>
      <c r="J15" s="82" t="s">
        <v>107</v>
      </c>
      <c r="K15" s="79" t="s">
        <v>133</v>
      </c>
    </row>
    <row r="16" spans="1:11" ht="409.5" customHeight="1" x14ac:dyDescent="0.25">
      <c r="A16" s="159"/>
      <c r="B16" s="107" t="s">
        <v>173</v>
      </c>
      <c r="C16" s="109" t="s">
        <v>172</v>
      </c>
      <c r="D16" s="76" t="s">
        <v>138</v>
      </c>
      <c r="E16" s="108" t="s">
        <v>174</v>
      </c>
      <c r="F16" s="95" t="s">
        <v>184</v>
      </c>
      <c r="G16" s="96" t="s">
        <v>177</v>
      </c>
      <c r="H16" s="98" t="s">
        <v>185</v>
      </c>
      <c r="I16" s="85" t="s">
        <v>178</v>
      </c>
      <c r="J16" s="82" t="s">
        <v>107</v>
      </c>
      <c r="K16" s="79"/>
    </row>
    <row r="17" spans="1:11" ht="409.5" customHeight="1" x14ac:dyDescent="0.25">
      <c r="A17" s="159"/>
      <c r="B17" s="107" t="s">
        <v>167</v>
      </c>
      <c r="C17" s="109" t="s">
        <v>175</v>
      </c>
      <c r="D17" s="76" t="s">
        <v>140</v>
      </c>
      <c r="E17" s="108" t="s">
        <v>176</v>
      </c>
      <c r="F17" s="95" t="s">
        <v>207</v>
      </c>
      <c r="G17" s="96" t="s">
        <v>209</v>
      </c>
      <c r="H17" s="98" t="s">
        <v>208</v>
      </c>
      <c r="I17" s="85" t="s">
        <v>210</v>
      </c>
      <c r="J17" s="82" t="s">
        <v>107</v>
      </c>
      <c r="K17" s="79"/>
    </row>
    <row r="18" spans="1:11" ht="381.75" customHeight="1" x14ac:dyDescent="0.25">
      <c r="A18" s="159"/>
      <c r="B18" s="104"/>
      <c r="C18" s="105"/>
      <c r="D18" s="76" t="s">
        <v>139</v>
      </c>
      <c r="E18" s="106" t="s">
        <v>156</v>
      </c>
      <c r="F18" s="92" t="s">
        <v>212</v>
      </c>
      <c r="G18" s="93" t="s">
        <v>211</v>
      </c>
      <c r="H18" s="94" t="s">
        <v>157</v>
      </c>
      <c r="I18" s="85" t="s">
        <v>213</v>
      </c>
      <c r="J18" s="82" t="s">
        <v>107</v>
      </c>
      <c r="K18" s="79" t="s">
        <v>133</v>
      </c>
    </row>
    <row r="19" spans="1:11" s="83" customFormat="1" ht="261.75" customHeight="1" x14ac:dyDescent="0.25">
      <c r="A19" s="159"/>
      <c r="B19" s="76" t="s">
        <v>170</v>
      </c>
      <c r="C19" s="79" t="s">
        <v>179</v>
      </c>
      <c r="D19" s="76" t="s">
        <v>141</v>
      </c>
      <c r="E19" s="79" t="s">
        <v>154</v>
      </c>
      <c r="F19" s="78" t="s">
        <v>214</v>
      </c>
      <c r="G19" s="81" t="s">
        <v>215</v>
      </c>
      <c r="H19" s="84" t="s">
        <v>216</v>
      </c>
      <c r="I19" s="85" t="s">
        <v>217</v>
      </c>
      <c r="J19" s="82" t="s">
        <v>107</v>
      </c>
      <c r="K19" s="79" t="s">
        <v>133</v>
      </c>
    </row>
    <row r="20" spans="1:11" ht="286.5" customHeight="1" x14ac:dyDescent="0.25">
      <c r="A20" s="159"/>
      <c r="B20" s="76"/>
      <c r="C20" s="82"/>
      <c r="D20" s="76"/>
      <c r="E20" s="79"/>
      <c r="F20" s="78"/>
      <c r="G20" s="81"/>
      <c r="H20" s="84"/>
      <c r="I20" s="97"/>
      <c r="J20" s="82"/>
      <c r="K20" s="79"/>
    </row>
    <row r="21" spans="1:11" ht="392.25" customHeight="1" x14ac:dyDescent="0.25">
      <c r="A21" s="159"/>
      <c r="B21" s="76"/>
      <c r="C21" s="82"/>
      <c r="D21" s="76"/>
      <c r="E21" s="79"/>
      <c r="F21" s="78"/>
      <c r="G21" s="81"/>
      <c r="H21" s="84"/>
      <c r="I21" s="85"/>
      <c r="J21" s="82"/>
      <c r="K21" s="79"/>
    </row>
    <row r="22" spans="1:11" ht="381.75" customHeight="1" x14ac:dyDescent="0.25">
      <c r="A22" s="159"/>
      <c r="B22" s="76"/>
      <c r="C22" s="82"/>
      <c r="D22" s="76"/>
      <c r="E22" s="79"/>
      <c r="F22" s="78"/>
      <c r="G22" s="81"/>
      <c r="H22" s="84"/>
      <c r="I22" s="85"/>
      <c r="J22" s="82"/>
      <c r="K22" s="79"/>
    </row>
    <row r="23" spans="1:11" ht="373.5" customHeight="1" x14ac:dyDescent="0.25">
      <c r="A23" s="159"/>
      <c r="B23" s="76"/>
      <c r="C23" s="79"/>
      <c r="D23" s="76"/>
      <c r="E23" s="79"/>
      <c r="F23" s="78"/>
      <c r="G23" s="81"/>
      <c r="H23" s="84"/>
      <c r="I23" s="85"/>
      <c r="J23" s="87"/>
      <c r="K23" s="79"/>
    </row>
    <row r="24" spans="1:11" ht="409.5" customHeight="1" x14ac:dyDescent="0.25">
      <c r="A24" s="159"/>
      <c r="B24" s="76"/>
      <c r="C24" s="82"/>
      <c r="D24" s="76"/>
      <c r="E24" s="79"/>
      <c r="F24" s="78"/>
      <c r="G24" s="81"/>
      <c r="H24" s="84"/>
      <c r="I24" s="85"/>
      <c r="J24" s="87"/>
      <c r="K24" s="79"/>
    </row>
    <row r="25" spans="1:11" ht="409.5" customHeight="1" x14ac:dyDescent="0.25">
      <c r="A25" s="159"/>
      <c r="B25" s="76"/>
      <c r="C25" s="82"/>
      <c r="D25" s="76"/>
      <c r="E25" s="79"/>
      <c r="F25" s="78"/>
      <c r="G25" s="81"/>
      <c r="H25" s="84"/>
      <c r="I25" s="85"/>
      <c r="J25" s="87"/>
      <c r="K25" s="79"/>
    </row>
    <row r="26" spans="1:11" ht="409.5" customHeight="1" x14ac:dyDescent="0.25">
      <c r="A26" s="159"/>
      <c r="B26" s="76"/>
      <c r="C26" s="79"/>
      <c r="D26" s="76"/>
      <c r="E26" s="79"/>
      <c r="F26" s="78"/>
      <c r="G26" s="81"/>
      <c r="H26" s="84"/>
      <c r="I26" s="85"/>
      <c r="J26" s="87"/>
      <c r="K26" s="79"/>
    </row>
    <row r="27" spans="1:11" ht="409.5" customHeight="1" x14ac:dyDescent="0.25">
      <c r="A27" s="159"/>
      <c r="B27" s="76"/>
      <c r="C27" s="79"/>
      <c r="D27" s="76"/>
      <c r="E27" s="79"/>
      <c r="F27" s="78"/>
      <c r="G27" s="81"/>
      <c r="H27" s="84"/>
      <c r="I27" s="85"/>
      <c r="J27" s="87"/>
      <c r="K27" s="79"/>
    </row>
    <row r="28" spans="1:11" ht="409.5" customHeight="1" x14ac:dyDescent="0.25">
      <c r="A28" s="159"/>
      <c r="B28" s="76"/>
      <c r="C28" s="82"/>
      <c r="D28" s="76"/>
      <c r="E28" s="79"/>
      <c r="F28" s="78"/>
      <c r="G28" s="81"/>
      <c r="H28" s="84"/>
      <c r="I28" s="85"/>
      <c r="J28" s="87"/>
      <c r="K28" s="79"/>
    </row>
    <row r="29" spans="1:11" ht="409.5" customHeight="1" x14ac:dyDescent="0.25">
      <c r="A29" s="159"/>
      <c r="B29" s="76"/>
      <c r="C29" s="82"/>
      <c r="D29" s="76"/>
      <c r="E29" s="79"/>
      <c r="F29" s="78"/>
      <c r="G29" s="81"/>
      <c r="H29" s="84"/>
      <c r="I29" s="85"/>
      <c r="J29" s="87"/>
      <c r="K29" s="79"/>
    </row>
    <row r="30" spans="1:11" ht="409.5" customHeight="1" x14ac:dyDescent="0.25">
      <c r="A30" s="159"/>
      <c r="B30" s="76"/>
      <c r="C30" s="82"/>
      <c r="D30" s="82"/>
      <c r="E30" s="79"/>
      <c r="F30" s="78"/>
      <c r="G30" s="81"/>
      <c r="H30" s="84"/>
      <c r="I30" s="85"/>
      <c r="J30" s="87"/>
      <c r="K30" s="79"/>
    </row>
    <row r="31" spans="1:11" ht="409.5" customHeight="1" x14ac:dyDescent="0.25">
      <c r="A31" s="159"/>
      <c r="B31" s="76"/>
      <c r="C31" s="82"/>
      <c r="D31" s="82"/>
      <c r="E31" s="79"/>
      <c r="F31" s="78"/>
      <c r="G31" s="81"/>
      <c r="H31" s="84"/>
      <c r="I31" s="85"/>
      <c r="J31" s="87"/>
      <c r="K31" s="79"/>
    </row>
    <row r="32" spans="1:11" ht="409.5" customHeight="1" x14ac:dyDescent="0.25">
      <c r="A32" s="159"/>
      <c r="B32" s="76"/>
      <c r="C32" s="82"/>
      <c r="D32" s="82"/>
      <c r="E32" s="79"/>
      <c r="F32" s="78"/>
      <c r="G32" s="81"/>
      <c r="H32" s="84"/>
      <c r="I32" s="85"/>
      <c r="J32" s="87"/>
      <c r="K32" s="79"/>
    </row>
  </sheetData>
  <mergeCells count="5">
    <mergeCell ref="A9:A32"/>
    <mergeCell ref="A1:D5"/>
    <mergeCell ref="E1:K5"/>
    <mergeCell ref="A8:K8"/>
    <mergeCell ref="B7:K7"/>
  </mergeCells>
  <phoneticPr fontId="25" type="noConversion"/>
  <dataValidations count="1">
    <dataValidation type="list" allowBlank="1" showInputMessage="1" showErrorMessage="1" sqref="J10:J32" xr:uid="{DF51A4B4-74EB-43EA-8E2D-763A79627260}">
      <formula1>Resultado</formula1>
    </dataValidation>
  </dataValidations>
  <pageMargins left="0.7" right="0.7" top="0.75" bottom="0.75" header="0.3" footer="0.3"/>
  <pageSetup scale="40" orientation="portrait" r:id="rId1"/>
  <rowBreaks count="2" manualBreakCount="2">
    <brk id="19" max="10" man="1"/>
    <brk id="24"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93E0-6CFC-4E24-9C46-CD0588A15814}">
  <sheetPr>
    <pageSetUpPr fitToPage="1"/>
  </sheetPr>
  <dimension ref="A1:L16"/>
  <sheetViews>
    <sheetView showGridLines="0" zoomScale="110" workbookViewId="0">
      <selection activeCell="C12" sqref="C12:L12"/>
    </sheetView>
  </sheetViews>
  <sheetFormatPr baseColWidth="10" defaultColWidth="11.42578125" defaultRowHeight="16.5" x14ac:dyDescent="0.35"/>
  <cols>
    <col min="1" max="1" width="1.85546875" style="32" customWidth="1"/>
    <col min="2" max="2" width="15.42578125" style="32" customWidth="1"/>
    <col min="3" max="10" width="7.7109375" style="32" customWidth="1"/>
    <col min="11" max="11" width="6" style="32" customWidth="1"/>
    <col min="12" max="12" width="5.42578125" style="32" customWidth="1"/>
    <col min="13" max="16384" width="11.42578125" style="32"/>
  </cols>
  <sheetData>
    <row r="1" spans="1:12" ht="17.25" customHeight="1" x14ac:dyDescent="0.35">
      <c r="A1" s="174"/>
      <c r="B1" s="174"/>
      <c r="C1" s="174"/>
      <c r="D1" s="174"/>
      <c r="E1" s="177" t="s">
        <v>69</v>
      </c>
      <c r="F1" s="177"/>
      <c r="G1" s="177"/>
      <c r="H1" s="177"/>
      <c r="I1" s="177"/>
      <c r="J1" s="177"/>
      <c r="K1" s="177"/>
      <c r="L1" s="177"/>
    </row>
    <row r="2" spans="1:12" ht="17.25" customHeight="1" x14ac:dyDescent="0.35">
      <c r="A2" s="175"/>
      <c r="B2" s="175"/>
      <c r="C2" s="175"/>
      <c r="D2" s="175"/>
      <c r="E2" s="178"/>
      <c r="F2" s="178"/>
      <c r="G2" s="178"/>
      <c r="H2" s="178"/>
      <c r="I2" s="178"/>
      <c r="J2" s="178"/>
      <c r="K2" s="178"/>
      <c r="L2" s="178"/>
    </row>
    <row r="3" spans="1:12" ht="17.25" customHeight="1" thickBot="1" x14ac:dyDescent="0.4">
      <c r="A3" s="176"/>
      <c r="B3" s="176"/>
      <c r="C3" s="176"/>
      <c r="D3" s="176"/>
      <c r="E3" s="179"/>
      <c r="F3" s="179"/>
      <c r="G3" s="179"/>
      <c r="H3" s="179"/>
      <c r="I3" s="179"/>
      <c r="J3" s="179"/>
      <c r="K3" s="179"/>
      <c r="L3" s="179"/>
    </row>
    <row r="4" spans="1:12" ht="19.5" customHeight="1" thickBot="1" x14ac:dyDescent="0.4">
      <c r="A4" s="180" t="str">
        <f>+EstrategiaPruebas!A4</f>
        <v>iTop R-001007 Sprint 3</v>
      </c>
      <c r="B4" s="181"/>
      <c r="C4" s="181"/>
      <c r="D4" s="181"/>
      <c r="E4" s="181"/>
      <c r="F4" s="181"/>
      <c r="G4" s="181"/>
      <c r="H4" s="181"/>
      <c r="I4" s="181"/>
      <c r="J4" s="181"/>
      <c r="K4" s="181"/>
      <c r="L4" s="182"/>
    </row>
    <row r="5" spans="1:12" ht="9" customHeight="1" x14ac:dyDescent="0.35">
      <c r="A5" s="183"/>
      <c r="B5" s="183"/>
      <c r="C5" s="183"/>
      <c r="D5" s="183"/>
      <c r="E5" s="183"/>
      <c r="F5" s="183"/>
      <c r="G5" s="183"/>
      <c r="H5" s="183"/>
      <c r="I5" s="183"/>
      <c r="J5" s="183"/>
      <c r="K5" s="183"/>
      <c r="L5" s="183"/>
    </row>
    <row r="6" spans="1:12" s="33" customFormat="1" ht="12.75" customHeight="1" x14ac:dyDescent="0.3">
      <c r="A6" s="184"/>
      <c r="B6" s="185" t="s">
        <v>70</v>
      </c>
      <c r="C6" s="185" t="s">
        <v>71</v>
      </c>
      <c r="D6" s="185"/>
      <c r="E6" s="185" t="s">
        <v>72</v>
      </c>
      <c r="F6" s="185"/>
      <c r="G6" s="185" t="s">
        <v>73</v>
      </c>
      <c r="H6" s="185"/>
      <c r="I6" s="185" t="s">
        <v>74</v>
      </c>
      <c r="J6" s="185"/>
      <c r="K6" s="185" t="s">
        <v>75</v>
      </c>
      <c r="L6" s="185"/>
    </row>
    <row r="7" spans="1:12" s="33" customFormat="1" ht="26.25" customHeight="1" x14ac:dyDescent="0.3">
      <c r="A7" s="184"/>
      <c r="B7" s="185"/>
      <c r="C7" s="185"/>
      <c r="D7" s="185"/>
      <c r="E7" s="185"/>
      <c r="F7" s="185"/>
      <c r="G7" s="185"/>
      <c r="H7" s="185"/>
      <c r="I7" s="185"/>
      <c r="J7" s="185"/>
      <c r="K7" s="185"/>
      <c r="L7" s="185"/>
    </row>
    <row r="8" spans="1:12" s="33" customFormat="1" ht="12" customHeight="1" x14ac:dyDescent="0.3">
      <c r="A8" s="184"/>
      <c r="B8" s="34">
        <f>+COUNTA(#REF!)</f>
        <v>1</v>
      </c>
      <c r="C8" s="34">
        <f>+E8+G8+I8</f>
        <v>10</v>
      </c>
      <c r="D8" s="35">
        <f>+IF(B8&gt;0,C8/B8,"")</f>
        <v>10</v>
      </c>
      <c r="E8" s="34">
        <f>COUNTIF(DiseñoEjecución!$J$10:$J$474,"Pasó")</f>
        <v>10</v>
      </c>
      <c r="F8" s="35">
        <f>+IF(B8&gt;0,E8/B8,"")</f>
        <v>10</v>
      </c>
      <c r="G8" s="34">
        <f>COUNTIF(DiseñoEjecución!$J$10:$J$474,"Falló")</f>
        <v>0</v>
      </c>
      <c r="H8" s="35">
        <f>+IF(B8&gt;0,G8/B8,"")</f>
        <v>0</v>
      </c>
      <c r="I8" s="34">
        <f>COUNTIF(DiseñoEjecución!$J$10:$J$474,"No aplica")</f>
        <v>0</v>
      </c>
      <c r="J8" s="35">
        <f>+IF(B8&gt;0,I8/B8,"")</f>
        <v>0</v>
      </c>
      <c r="K8" s="186">
        <v>0</v>
      </c>
      <c r="L8" s="186"/>
    </row>
    <row r="9" spans="1:12" ht="12.75" customHeight="1" x14ac:dyDescent="0.35">
      <c r="A9" s="184"/>
      <c r="B9" s="36">
        <f>SUM(B8:B8)</f>
        <v>1</v>
      </c>
      <c r="C9" s="36">
        <f>SUM(C8:C8)</f>
        <v>10</v>
      </c>
      <c r="D9" s="37">
        <f>IFERROR((C9/$B$9),0)</f>
        <v>10</v>
      </c>
      <c r="E9" s="36">
        <f>SUM(E8:E8)</f>
        <v>10</v>
      </c>
      <c r="F9" s="37">
        <f>IFERROR((E9/$B$9),0)</f>
        <v>10</v>
      </c>
      <c r="G9" s="36">
        <f>SUM(G8:G8)</f>
        <v>0</v>
      </c>
      <c r="H9" s="37">
        <f>IFERROR((G9/$B$9),0)</f>
        <v>0</v>
      </c>
      <c r="I9" s="36">
        <f>SUM(I8:I8)</f>
        <v>0</v>
      </c>
      <c r="J9" s="37">
        <f>IFERROR((I9/$B$9),0)</f>
        <v>0</v>
      </c>
      <c r="K9" s="187">
        <f>SUM(K8:L8)</f>
        <v>0</v>
      </c>
      <c r="L9" s="188"/>
    </row>
    <row r="10" spans="1:12" x14ac:dyDescent="0.35">
      <c r="A10" s="184"/>
      <c r="H10" s="38"/>
    </row>
    <row r="11" spans="1:12" ht="13.5" customHeight="1" x14ac:dyDescent="0.35">
      <c r="A11" s="184"/>
      <c r="B11" s="172" t="s">
        <v>76</v>
      </c>
      <c r="C11" s="172"/>
      <c r="D11" s="172"/>
      <c r="E11" s="172"/>
      <c r="F11" s="172"/>
      <c r="G11" s="172"/>
      <c r="H11" s="172"/>
      <c r="I11" s="172"/>
      <c r="J11" s="172"/>
      <c r="K11" s="172"/>
      <c r="L11" s="172"/>
    </row>
    <row r="12" spans="1:12" x14ac:dyDescent="0.35">
      <c r="A12" s="184"/>
      <c r="B12" s="39" t="s">
        <v>77</v>
      </c>
      <c r="C12" s="173"/>
      <c r="D12" s="173"/>
      <c r="E12" s="173"/>
      <c r="F12" s="173"/>
      <c r="G12" s="173"/>
      <c r="H12" s="173"/>
      <c r="I12" s="173"/>
      <c r="J12" s="173"/>
      <c r="K12" s="173"/>
      <c r="L12" s="173"/>
    </row>
    <row r="13" spans="1:12" x14ac:dyDescent="0.35">
      <c r="A13" s="184"/>
      <c r="B13" s="39" t="s">
        <v>78</v>
      </c>
      <c r="C13" s="173"/>
      <c r="D13" s="173"/>
      <c r="E13" s="173"/>
      <c r="F13" s="173"/>
      <c r="G13" s="173"/>
      <c r="H13" s="173"/>
      <c r="I13" s="173"/>
      <c r="J13" s="173"/>
      <c r="K13" s="173"/>
      <c r="L13" s="173"/>
    </row>
    <row r="14" spans="1:12" x14ac:dyDescent="0.35">
      <c r="A14" s="184"/>
      <c r="B14" s="39" t="s">
        <v>79</v>
      </c>
      <c r="C14" s="173"/>
      <c r="D14" s="173"/>
      <c r="E14" s="173"/>
      <c r="F14" s="173"/>
      <c r="G14" s="173"/>
      <c r="H14" s="173"/>
      <c r="I14" s="173"/>
      <c r="J14" s="173"/>
      <c r="K14" s="173"/>
      <c r="L14" s="173"/>
    </row>
    <row r="15" spans="1:12" x14ac:dyDescent="0.35">
      <c r="A15" s="184"/>
      <c r="B15" s="39" t="s">
        <v>80</v>
      </c>
      <c r="C15" s="173"/>
      <c r="D15" s="173"/>
      <c r="E15" s="173"/>
      <c r="F15" s="173"/>
      <c r="G15" s="173"/>
      <c r="H15" s="173"/>
      <c r="I15" s="173"/>
      <c r="J15" s="173"/>
      <c r="K15" s="173"/>
      <c r="L15" s="173"/>
    </row>
    <row r="16" spans="1:12" s="40" customFormat="1" x14ac:dyDescent="0.35">
      <c r="A16" s="184"/>
    </row>
  </sheetData>
  <sheetProtection insertRows="0" deleteRows="0"/>
  <mergeCells count="18">
    <mergeCell ref="K8:L8"/>
    <mergeCell ref="K9:L9"/>
    <mergeCell ref="B11:L11"/>
    <mergeCell ref="C12:L12"/>
    <mergeCell ref="C13:L13"/>
    <mergeCell ref="A1:D3"/>
    <mergeCell ref="E1:L3"/>
    <mergeCell ref="A4:L4"/>
    <mergeCell ref="A5:L5"/>
    <mergeCell ref="A6:A16"/>
    <mergeCell ref="B6:B7"/>
    <mergeCell ref="C6:D7"/>
    <mergeCell ref="E6:F7"/>
    <mergeCell ref="G6:H7"/>
    <mergeCell ref="I6:J7"/>
    <mergeCell ref="C14:L14"/>
    <mergeCell ref="C15:L15"/>
    <mergeCell ref="K6:L7"/>
  </mergeCells>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9D3E-A4B4-48D9-8C44-F172ABE502BC}">
  <sheetPr>
    <pageSetUpPr fitToPage="1"/>
  </sheetPr>
  <dimension ref="A1:K60"/>
  <sheetViews>
    <sheetView showGridLines="0" showWhiteSpace="0" view="pageBreakPreview" topLeftCell="A18" zoomScaleNormal="100" zoomScaleSheetLayoutView="100" workbookViewId="0">
      <selection activeCell="B21" sqref="A21:XFD21"/>
    </sheetView>
  </sheetViews>
  <sheetFormatPr baseColWidth="10" defaultColWidth="11.42578125" defaultRowHeight="16.5" x14ac:dyDescent="0.35"/>
  <cols>
    <col min="1" max="1" width="2.7109375" style="43" customWidth="1"/>
    <col min="2" max="3" width="13.5703125" style="43" customWidth="1"/>
    <col min="4" max="4" width="3.85546875" style="43" customWidth="1"/>
    <col min="5" max="5" width="54" style="43" customWidth="1"/>
    <col min="6" max="6" width="7.28515625" style="43" customWidth="1"/>
    <col min="7" max="7" width="12.140625" style="43" customWidth="1"/>
    <col min="8" max="8" width="12.7109375" style="43" customWidth="1"/>
    <col min="9" max="9" width="60" style="43" customWidth="1"/>
    <col min="10" max="10" width="0.140625" style="43" customWidth="1"/>
    <col min="11" max="16384" width="11.42578125" style="43"/>
  </cols>
  <sheetData>
    <row r="1" spans="1:11" ht="23.25" customHeight="1" x14ac:dyDescent="0.35">
      <c r="A1" s="41"/>
      <c r="B1" s="42"/>
      <c r="C1" s="42"/>
      <c r="D1" s="189" t="s">
        <v>81</v>
      </c>
      <c r="E1" s="189"/>
      <c r="F1" s="189"/>
      <c r="G1" s="189"/>
      <c r="H1" s="189"/>
      <c r="I1" s="189"/>
    </row>
    <row r="2" spans="1:11" ht="23.25" customHeight="1" x14ac:dyDescent="0.35">
      <c r="A2" s="44"/>
      <c r="D2" s="190"/>
      <c r="E2" s="190"/>
      <c r="F2" s="190"/>
      <c r="G2" s="190"/>
      <c r="H2" s="190"/>
      <c r="I2" s="190"/>
    </row>
    <row r="3" spans="1:11" ht="23.25" customHeight="1" thickBot="1" x14ac:dyDescent="0.4">
      <c r="A3" s="45"/>
      <c r="B3" s="46"/>
      <c r="C3" s="46"/>
      <c r="D3" s="191"/>
      <c r="E3" s="191"/>
      <c r="F3" s="191"/>
      <c r="G3" s="191"/>
      <c r="H3" s="191"/>
      <c r="I3" s="191"/>
    </row>
    <row r="4" spans="1:11" ht="21.75" customHeight="1" thickBot="1" x14ac:dyDescent="0.4">
      <c r="A4" s="180" t="s">
        <v>147</v>
      </c>
      <c r="B4" s="181"/>
      <c r="C4" s="181"/>
      <c r="D4" s="181"/>
      <c r="E4" s="181"/>
      <c r="F4" s="181"/>
      <c r="G4" s="181"/>
      <c r="H4" s="181"/>
      <c r="I4" s="182"/>
    </row>
    <row r="5" spans="1:11" ht="19.5" x14ac:dyDescent="0.35">
      <c r="A5" s="192"/>
      <c r="B5" s="194" t="s">
        <v>82</v>
      </c>
      <c r="C5" s="194"/>
      <c r="D5" s="194"/>
      <c r="E5" s="194"/>
      <c r="F5" s="194"/>
      <c r="G5" s="194"/>
      <c r="H5" s="194"/>
      <c r="I5" s="194"/>
    </row>
    <row r="6" spans="1:11" x14ac:dyDescent="0.35">
      <c r="A6" s="193"/>
      <c r="B6" s="195" t="s">
        <v>33</v>
      </c>
      <c r="C6" s="195"/>
      <c r="D6" s="196" t="str">
        <f>+EstrategiaPruebas!E6</f>
        <v>Area People Qvision</v>
      </c>
      <c r="E6" s="196"/>
      <c r="F6" s="47"/>
      <c r="G6" s="197" t="s">
        <v>34</v>
      </c>
      <c r="H6" s="198"/>
      <c r="I6" s="48">
        <f>+EstrategiaPruebas!J6</f>
        <v>45516</v>
      </c>
    </row>
    <row r="7" spans="1:11" x14ac:dyDescent="0.35">
      <c r="A7" s="193"/>
      <c r="B7" s="195" t="s">
        <v>35</v>
      </c>
      <c r="C7" s="195"/>
      <c r="D7" s="196" t="str">
        <f>+EstrategiaPruebas!E7</f>
        <v>Requerimiento iTop R-001007</v>
      </c>
      <c r="E7" s="196"/>
      <c r="F7" s="47"/>
      <c r="G7" s="197" t="s">
        <v>36</v>
      </c>
      <c r="H7" s="198"/>
      <c r="I7" s="48">
        <f>+EstrategiaPruebas!J7</f>
        <v>45499</v>
      </c>
    </row>
    <row r="8" spans="1:11" x14ac:dyDescent="0.35">
      <c r="A8" s="193"/>
      <c r="B8" s="195" t="s">
        <v>37</v>
      </c>
      <c r="C8" s="195"/>
      <c r="D8" s="196" t="str">
        <f>+EstrategiaPruebas!E8</f>
        <v>Hoja de vida</v>
      </c>
      <c r="E8" s="196"/>
      <c r="F8" s="47"/>
      <c r="G8" s="197" t="s">
        <v>38</v>
      </c>
      <c r="H8" s="198"/>
      <c r="I8" s="49">
        <f>+EstrategiaPruebas!J8</f>
        <v>14</v>
      </c>
    </row>
    <row r="9" spans="1:11" x14ac:dyDescent="0.35">
      <c r="A9" s="193"/>
      <c r="B9" s="195" t="s">
        <v>83</v>
      </c>
      <c r="C9" s="195"/>
      <c r="D9" s="215" t="s">
        <v>84</v>
      </c>
      <c r="E9" s="215"/>
      <c r="F9" s="47"/>
      <c r="G9" s="47"/>
      <c r="H9" s="50"/>
      <c r="I9" s="51"/>
    </row>
    <row r="10" spans="1:11" x14ac:dyDescent="0.35">
      <c r="A10" s="193"/>
      <c r="B10" s="52"/>
      <c r="C10" s="53"/>
      <c r="D10" s="54"/>
      <c r="E10" s="55"/>
      <c r="F10" s="55"/>
      <c r="G10" s="55"/>
      <c r="H10" s="55"/>
      <c r="I10" s="55"/>
      <c r="K10" s="54"/>
    </row>
    <row r="11" spans="1:11" ht="14.25" customHeight="1" x14ac:dyDescent="0.35">
      <c r="A11" s="193"/>
      <c r="B11" s="219" t="s">
        <v>40</v>
      </c>
      <c r="C11" s="219"/>
      <c r="D11" s="219"/>
      <c r="E11" s="219"/>
      <c r="F11" s="219"/>
      <c r="G11" s="219"/>
      <c r="H11" s="219"/>
      <c r="I11" s="219"/>
    </row>
    <row r="12" spans="1:11" ht="18" customHeight="1" x14ac:dyDescent="0.35">
      <c r="A12" s="193"/>
      <c r="B12" s="195" t="s">
        <v>41</v>
      </c>
      <c r="C12" s="195"/>
      <c r="D12" s="216" t="str">
        <f>+EstrategiaPruebas!E15</f>
        <v>Juan Pablo Julio Niño</v>
      </c>
      <c r="E12" s="216"/>
      <c r="F12" s="217" t="s">
        <v>42</v>
      </c>
      <c r="G12" s="218"/>
      <c r="H12" s="216" t="str">
        <f>+EstrategiaPruebas!J15</f>
        <v>Viviana Torres Restrepo</v>
      </c>
      <c r="I12" s="216"/>
    </row>
    <row r="13" spans="1:11" ht="15" customHeight="1" x14ac:dyDescent="0.35">
      <c r="A13" s="193"/>
      <c r="B13" s="195" t="s">
        <v>43</v>
      </c>
      <c r="C13" s="195"/>
      <c r="D13" s="216" t="str">
        <f>+EstrategiaPruebas!E16</f>
        <v>Rosa Maria Quilindo Ledezma</v>
      </c>
      <c r="E13" s="216"/>
      <c r="F13" s="217" t="s">
        <v>44</v>
      </c>
      <c r="G13" s="218"/>
      <c r="H13" s="216" t="str">
        <f>+EstrategiaPruebas!J16</f>
        <v>Luis Gregorio Toro</v>
      </c>
      <c r="I13" s="216"/>
    </row>
    <row r="14" spans="1:11" ht="15" customHeight="1" x14ac:dyDescent="0.35">
      <c r="A14" s="193"/>
      <c r="B14" s="57"/>
      <c r="C14" s="57"/>
      <c r="D14" s="58"/>
      <c r="E14" s="58"/>
      <c r="F14" s="58"/>
      <c r="G14" s="58"/>
      <c r="H14" s="59"/>
      <c r="I14" s="58"/>
    </row>
    <row r="15" spans="1:11" ht="15" customHeight="1" x14ac:dyDescent="0.35">
      <c r="A15" s="193"/>
      <c r="B15" s="199" t="s">
        <v>45</v>
      </c>
      <c r="C15" s="199"/>
      <c r="D15" s="199"/>
      <c r="E15" s="199"/>
      <c r="F15" s="199"/>
      <c r="G15" s="199"/>
      <c r="H15" s="199"/>
      <c r="I15" s="199"/>
    </row>
    <row r="16" spans="1:11" ht="15" customHeight="1" x14ac:dyDescent="0.35">
      <c r="A16" s="193"/>
      <c r="B16" s="60" t="s">
        <v>46</v>
      </c>
      <c r="C16" s="199" t="s">
        <v>47</v>
      </c>
      <c r="D16" s="199"/>
      <c r="E16" s="199"/>
      <c r="F16" s="199" t="s">
        <v>48</v>
      </c>
      <c r="G16" s="199"/>
      <c r="H16" s="199"/>
      <c r="I16" s="199"/>
    </row>
    <row r="17" spans="1:10" ht="62.25" customHeight="1" x14ac:dyDescent="0.35">
      <c r="A17" s="193"/>
      <c r="B17" s="26" t="s">
        <v>152</v>
      </c>
      <c r="C17" s="118" t="s">
        <v>151</v>
      </c>
      <c r="D17" s="119"/>
      <c r="E17" s="119"/>
      <c r="F17" s="119"/>
      <c r="G17" s="116" t="s">
        <v>153</v>
      </c>
      <c r="H17" s="117"/>
      <c r="I17" s="117"/>
      <c r="J17" s="117"/>
    </row>
    <row r="18" spans="1:10" ht="62.25" customHeight="1" x14ac:dyDescent="0.35">
      <c r="A18" s="193"/>
      <c r="B18" s="26" t="s">
        <v>165</v>
      </c>
      <c r="C18" s="118" t="s">
        <v>166</v>
      </c>
      <c r="D18" s="119"/>
      <c r="E18" s="119"/>
      <c r="F18" s="119"/>
      <c r="G18" s="116" t="s">
        <v>218</v>
      </c>
      <c r="H18" s="117"/>
      <c r="I18" s="117"/>
      <c r="J18" s="117"/>
    </row>
    <row r="19" spans="1:10" ht="62.25" customHeight="1" x14ac:dyDescent="0.35">
      <c r="A19" s="193"/>
      <c r="B19" s="26" t="s">
        <v>167</v>
      </c>
      <c r="C19" s="118" t="s">
        <v>168</v>
      </c>
      <c r="D19" s="119"/>
      <c r="E19" s="119"/>
      <c r="F19" s="119"/>
      <c r="G19" s="116" t="s">
        <v>219</v>
      </c>
      <c r="H19" s="117"/>
      <c r="I19" s="117"/>
      <c r="J19" s="117"/>
    </row>
    <row r="20" spans="1:10" ht="62.25" customHeight="1" x14ac:dyDescent="0.35">
      <c r="A20" s="193"/>
      <c r="B20" s="26" t="s">
        <v>170</v>
      </c>
      <c r="C20" s="118" t="s">
        <v>169</v>
      </c>
      <c r="D20" s="119"/>
      <c r="E20" s="119"/>
      <c r="F20" s="119"/>
      <c r="G20" s="116" t="s">
        <v>220</v>
      </c>
      <c r="H20" s="117"/>
      <c r="I20" s="117"/>
      <c r="J20" s="117"/>
    </row>
    <row r="21" spans="1:10" ht="15" customHeight="1" x14ac:dyDescent="0.35">
      <c r="A21" s="193"/>
      <c r="B21" s="200" t="s">
        <v>85</v>
      </c>
      <c r="C21" s="200"/>
      <c r="D21" s="200"/>
      <c r="E21" s="200"/>
      <c r="F21" s="200"/>
      <c r="G21" s="200"/>
      <c r="H21" s="200"/>
      <c r="I21" s="200"/>
    </row>
    <row r="22" spans="1:10" ht="42.75" customHeight="1" x14ac:dyDescent="0.35">
      <c r="A22" s="193"/>
      <c r="B22" s="201" t="str">
        <f>+EstrategiaPruebas!B26</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22" s="202"/>
      <c r="D22" s="202"/>
      <c r="E22" s="202"/>
      <c r="F22" s="202"/>
      <c r="G22" s="202"/>
      <c r="H22" s="202"/>
      <c r="I22" s="203"/>
    </row>
    <row r="23" spans="1:10" ht="42.75" customHeight="1" x14ac:dyDescent="0.35">
      <c r="A23" s="193"/>
      <c r="B23" s="204"/>
      <c r="C23" s="205"/>
      <c r="D23" s="205"/>
      <c r="E23" s="205"/>
      <c r="F23" s="205"/>
      <c r="G23" s="205"/>
      <c r="H23" s="205"/>
      <c r="I23" s="206"/>
    </row>
    <row r="24" spans="1:10" ht="5.25" customHeight="1" x14ac:dyDescent="0.35">
      <c r="A24" s="193"/>
    </row>
    <row r="25" spans="1:10" ht="11.25" customHeight="1" x14ac:dyDescent="0.35">
      <c r="A25" s="193"/>
      <c r="B25" s="213" t="s">
        <v>86</v>
      </c>
      <c r="C25" s="213"/>
      <c r="D25" s="213"/>
      <c r="E25" s="213"/>
      <c r="F25" s="213"/>
      <c r="G25" s="213"/>
      <c r="H25" s="213"/>
      <c r="I25" s="213"/>
    </row>
    <row r="26" spans="1:10" ht="6.75" customHeight="1" x14ac:dyDescent="0.35">
      <c r="A26" s="193"/>
    </row>
    <row r="27" spans="1:10" ht="24" customHeight="1" x14ac:dyDescent="0.35">
      <c r="A27" s="193"/>
      <c r="B27" s="61" t="s">
        <v>46</v>
      </c>
      <c r="C27" s="209" t="s">
        <v>87</v>
      </c>
      <c r="D27" s="209"/>
      <c r="E27" s="210"/>
      <c r="F27" s="86" t="s">
        <v>88</v>
      </c>
      <c r="G27" s="211" t="s">
        <v>72</v>
      </c>
      <c r="H27" s="212"/>
      <c r="I27" s="61" t="s">
        <v>89</v>
      </c>
    </row>
    <row r="28" spans="1:10" ht="38.25" customHeight="1" x14ac:dyDescent="0.35">
      <c r="A28" s="193"/>
      <c r="B28" s="26" t="s">
        <v>152</v>
      </c>
      <c r="C28" s="118" t="s">
        <v>151</v>
      </c>
      <c r="D28" s="119"/>
      <c r="E28" s="119"/>
      <c r="F28" s="119"/>
      <c r="G28" s="214">
        <v>6</v>
      </c>
      <c r="H28" s="208"/>
      <c r="I28" s="62"/>
    </row>
    <row r="29" spans="1:10" ht="38.25" customHeight="1" x14ac:dyDescent="0.35">
      <c r="A29" s="193"/>
      <c r="B29" s="26" t="s">
        <v>165</v>
      </c>
      <c r="C29" s="118" t="s">
        <v>166</v>
      </c>
      <c r="D29" s="119"/>
      <c r="E29" s="119"/>
      <c r="F29" s="119"/>
      <c r="G29" s="207">
        <v>1</v>
      </c>
      <c r="H29" s="208"/>
      <c r="I29" s="62"/>
    </row>
    <row r="30" spans="1:10" ht="38.25" customHeight="1" x14ac:dyDescent="0.35">
      <c r="A30" s="193"/>
      <c r="B30" s="26" t="s">
        <v>167</v>
      </c>
      <c r="C30" s="118" t="s">
        <v>168</v>
      </c>
      <c r="D30" s="119"/>
      <c r="E30" s="119"/>
      <c r="F30" s="119"/>
      <c r="G30" s="207">
        <v>2</v>
      </c>
      <c r="H30" s="208"/>
      <c r="I30" s="62"/>
    </row>
    <row r="31" spans="1:10" ht="38.25" customHeight="1" x14ac:dyDescent="0.35">
      <c r="A31" s="193"/>
      <c r="B31" s="26" t="s">
        <v>170</v>
      </c>
      <c r="C31" s="118" t="s">
        <v>169</v>
      </c>
      <c r="D31" s="119"/>
      <c r="E31" s="119"/>
      <c r="F31" s="119"/>
      <c r="G31" s="207">
        <v>1</v>
      </c>
      <c r="H31" s="208"/>
      <c r="I31" s="62"/>
    </row>
    <row r="32" spans="1:10" ht="18.75" customHeight="1" x14ac:dyDescent="0.35">
      <c r="A32" s="193"/>
      <c r="B32" s="199" t="s">
        <v>90</v>
      </c>
      <c r="C32" s="199"/>
      <c r="D32" s="229"/>
      <c r="E32" s="229"/>
      <c r="F32" s="229"/>
      <c r="G32" s="229"/>
      <c r="H32" s="229"/>
      <c r="I32" s="229"/>
    </row>
    <row r="33" spans="1:10" ht="18.75" customHeight="1" x14ac:dyDescent="0.35">
      <c r="A33" s="193"/>
      <c r="B33" s="199"/>
      <c r="C33" s="199"/>
      <c r="D33" s="229"/>
      <c r="E33" s="229"/>
      <c r="F33" s="229"/>
      <c r="G33" s="229"/>
      <c r="H33" s="229"/>
      <c r="I33" s="229"/>
    </row>
    <row r="34" spans="1:10" ht="6.75" customHeight="1" x14ac:dyDescent="0.35">
      <c r="A34" s="193"/>
    </row>
    <row r="35" spans="1:10" ht="14.25" customHeight="1" x14ac:dyDescent="0.35">
      <c r="A35" s="193"/>
      <c r="B35" s="213" t="s">
        <v>91</v>
      </c>
      <c r="C35" s="213"/>
      <c r="D35" s="213"/>
      <c r="E35" s="213"/>
      <c r="F35" s="213"/>
      <c r="G35" s="213"/>
      <c r="H35" s="213"/>
      <c r="I35" s="213"/>
      <c r="J35" s="63"/>
    </row>
    <row r="36" spans="1:10" ht="3" customHeight="1" x14ac:dyDescent="0.35">
      <c r="A36" s="193"/>
    </row>
    <row r="37" spans="1:10" ht="1.5" customHeight="1" x14ac:dyDescent="0.35">
      <c r="A37" s="193"/>
      <c r="F37" s="64"/>
      <c r="G37" s="64"/>
    </row>
    <row r="38" spans="1:10" ht="1.5" customHeight="1" x14ac:dyDescent="0.35">
      <c r="A38" s="193"/>
    </row>
    <row r="39" spans="1:10" ht="16.5" customHeight="1" x14ac:dyDescent="0.35">
      <c r="A39" s="193"/>
      <c r="B39" s="60" t="s">
        <v>92</v>
      </c>
      <c r="C39" s="60"/>
      <c r="E39" s="65" t="s">
        <v>93</v>
      </c>
      <c r="F39" s="66" t="s">
        <v>94</v>
      </c>
      <c r="G39" s="67"/>
      <c r="H39" s="68" t="s">
        <v>95</v>
      </c>
      <c r="I39" s="68"/>
    </row>
    <row r="40" spans="1:10" ht="16.5" customHeight="1" x14ac:dyDescent="0.35">
      <c r="A40" s="193"/>
      <c r="B40" s="56" t="s">
        <v>96</v>
      </c>
      <c r="C40" s="56"/>
      <c r="E40" s="69" t="s">
        <v>97</v>
      </c>
      <c r="F40" s="70">
        <v>1</v>
      </c>
      <c r="G40" s="55"/>
      <c r="H40" s="230">
        <f>+C43</f>
        <v>1</v>
      </c>
      <c r="I40" s="230"/>
    </row>
    <row r="41" spans="1:10" ht="16.5" customHeight="1" x14ac:dyDescent="0.35">
      <c r="A41" s="193"/>
      <c r="B41" s="56" t="s">
        <v>98</v>
      </c>
      <c r="C41" s="56"/>
      <c r="E41" s="69" t="s">
        <v>99</v>
      </c>
      <c r="F41" s="70"/>
      <c r="G41" s="55"/>
    </row>
    <row r="42" spans="1:10" ht="16.5" customHeight="1" x14ac:dyDescent="0.35">
      <c r="A42" s="193"/>
      <c r="B42" s="56" t="s">
        <v>100</v>
      </c>
      <c r="C42" s="56">
        <v>1</v>
      </c>
      <c r="E42" s="65" t="s">
        <v>101</v>
      </c>
      <c r="F42" s="66">
        <f>SUM(F40:F41)</f>
        <v>1</v>
      </c>
      <c r="G42" s="67"/>
    </row>
    <row r="43" spans="1:10" ht="16.5" customHeight="1" x14ac:dyDescent="0.35">
      <c r="A43" s="193"/>
      <c r="B43" s="66" t="s">
        <v>101</v>
      </c>
      <c r="C43" s="71">
        <f>SUM(C40:C42)</f>
        <v>1</v>
      </c>
    </row>
    <row r="44" spans="1:10" ht="16.5" customHeight="1" x14ac:dyDescent="0.35">
      <c r="A44" s="193"/>
    </row>
    <row r="45" spans="1:10" ht="16.5" customHeight="1" x14ac:dyDescent="0.35">
      <c r="A45" s="193"/>
      <c r="B45" s="197" t="s">
        <v>90</v>
      </c>
      <c r="C45" s="197"/>
      <c r="D45" s="231"/>
      <c r="E45" s="232"/>
      <c r="F45" s="232"/>
      <c r="G45" s="232"/>
      <c r="H45" s="232"/>
      <c r="I45" s="233"/>
    </row>
    <row r="46" spans="1:10" ht="16.5" customHeight="1" x14ac:dyDescent="0.35">
      <c r="A46" s="193"/>
      <c r="B46" s="197"/>
      <c r="C46" s="197"/>
      <c r="D46" s="234"/>
      <c r="E46" s="235"/>
      <c r="F46" s="235"/>
      <c r="G46" s="235"/>
      <c r="H46" s="235"/>
      <c r="I46" s="236"/>
    </row>
    <row r="47" spans="1:10" ht="13.5" customHeight="1" x14ac:dyDescent="0.35">
      <c r="A47" s="193"/>
    </row>
    <row r="48" spans="1:10" ht="13.5" customHeight="1" x14ac:dyDescent="0.35">
      <c r="A48" s="193"/>
      <c r="B48" s="213" t="s">
        <v>102</v>
      </c>
      <c r="C48" s="213"/>
      <c r="D48" s="213"/>
      <c r="E48" s="213"/>
      <c r="F48" s="213"/>
      <c r="G48" s="213"/>
      <c r="H48" s="213"/>
      <c r="I48" s="213"/>
    </row>
    <row r="49" spans="1:9" ht="5.25" customHeight="1" x14ac:dyDescent="0.35">
      <c r="A49" s="193"/>
    </row>
    <row r="50" spans="1:9" ht="13.5" customHeight="1" x14ac:dyDescent="0.35">
      <c r="A50" s="193"/>
      <c r="B50" s="237" t="s">
        <v>145</v>
      </c>
      <c r="C50" s="238"/>
      <c r="D50" s="238"/>
      <c r="E50" s="238"/>
      <c r="F50" s="238"/>
      <c r="G50" s="238"/>
      <c r="H50" s="238"/>
      <c r="I50" s="239"/>
    </row>
    <row r="51" spans="1:9" ht="13.5" customHeight="1" x14ac:dyDescent="0.35">
      <c r="A51" s="193"/>
      <c r="B51" s="240"/>
      <c r="C51" s="241"/>
      <c r="D51" s="241"/>
      <c r="E51" s="241"/>
      <c r="F51" s="241"/>
      <c r="G51" s="241"/>
      <c r="H51" s="241"/>
      <c r="I51" s="242"/>
    </row>
    <row r="52" spans="1:9" ht="13.5" customHeight="1" x14ac:dyDescent="0.35">
      <c r="A52" s="193"/>
      <c r="B52" s="240"/>
      <c r="C52" s="241"/>
      <c r="D52" s="241"/>
      <c r="E52" s="241"/>
      <c r="F52" s="241"/>
      <c r="G52" s="241"/>
      <c r="H52" s="241"/>
      <c r="I52" s="242"/>
    </row>
    <row r="53" spans="1:9" ht="56.25" customHeight="1" x14ac:dyDescent="0.35">
      <c r="A53" s="193"/>
      <c r="B53" s="243"/>
      <c r="C53" s="244"/>
      <c r="D53" s="244"/>
      <c r="E53" s="244"/>
      <c r="F53" s="244"/>
      <c r="G53" s="244"/>
      <c r="H53" s="244"/>
      <c r="I53" s="245"/>
    </row>
    <row r="54" spans="1:9" ht="3.75" customHeight="1" x14ac:dyDescent="0.35">
      <c r="A54" s="193"/>
    </row>
    <row r="55" spans="1:9" ht="14.25" customHeight="1" x14ac:dyDescent="0.35">
      <c r="A55" s="193"/>
      <c r="B55" s="213" t="s">
        <v>103</v>
      </c>
      <c r="C55" s="213"/>
      <c r="D55" s="213"/>
      <c r="E55" s="213"/>
      <c r="F55" s="213"/>
      <c r="G55" s="213"/>
      <c r="H55" s="213"/>
      <c r="I55" s="213"/>
    </row>
    <row r="56" spans="1:9" ht="5.25" customHeight="1" x14ac:dyDescent="0.35">
      <c r="A56" s="193"/>
    </row>
    <row r="57" spans="1:9" x14ac:dyDescent="0.35">
      <c r="A57" s="193"/>
      <c r="B57" s="220"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(Requerimiento iTop R-001007), el cual incluye las historias de usuario del (iTop R-001007), con las observaciones que están establecidas en los Daily, Cierre y Certificación de Sprint y los errores detallados, al igual que sus consideraciones y sugerencias reportadas.</v>
      </c>
      <c r="C57" s="221"/>
      <c r="D57" s="221"/>
      <c r="E57" s="221"/>
      <c r="F57" s="221"/>
      <c r="G57" s="221"/>
      <c r="H57" s="221"/>
      <c r="I57" s="222"/>
    </row>
    <row r="58" spans="1:9" x14ac:dyDescent="0.35">
      <c r="A58" s="193"/>
      <c r="B58" s="223"/>
      <c r="C58" s="224"/>
      <c r="D58" s="224"/>
      <c r="E58" s="224"/>
      <c r="F58" s="224"/>
      <c r="G58" s="224"/>
      <c r="H58" s="224"/>
      <c r="I58" s="225"/>
    </row>
    <row r="59" spans="1:9" x14ac:dyDescent="0.35">
      <c r="A59" s="193"/>
      <c r="B59" s="226"/>
      <c r="C59" s="227"/>
      <c r="D59" s="227"/>
      <c r="E59" s="227"/>
      <c r="F59" s="227"/>
      <c r="G59" s="227"/>
      <c r="H59" s="227"/>
      <c r="I59" s="228"/>
    </row>
    <row r="60" spans="1:9" x14ac:dyDescent="0.35">
      <c r="A60" s="193"/>
    </row>
  </sheetData>
  <sheetProtection insertRows="0" deleteRows="0"/>
  <mergeCells count="58">
    <mergeCell ref="B55:I55"/>
    <mergeCell ref="B57:I59"/>
    <mergeCell ref="B32:C33"/>
    <mergeCell ref="D32:I33"/>
    <mergeCell ref="B35:I35"/>
    <mergeCell ref="H40:I40"/>
    <mergeCell ref="B45:C46"/>
    <mergeCell ref="D45:I46"/>
    <mergeCell ref="B48:I48"/>
    <mergeCell ref="B50:I53"/>
    <mergeCell ref="B13:C13"/>
    <mergeCell ref="D13:E13"/>
    <mergeCell ref="F13:G13"/>
    <mergeCell ref="H13:I13"/>
    <mergeCell ref="C17:F17"/>
    <mergeCell ref="G17:J17"/>
    <mergeCell ref="G8:H8"/>
    <mergeCell ref="B9:C9"/>
    <mergeCell ref="D9:E9"/>
    <mergeCell ref="B12:C12"/>
    <mergeCell ref="D12:E12"/>
    <mergeCell ref="F12:G12"/>
    <mergeCell ref="B11:I11"/>
    <mergeCell ref="H12:I12"/>
    <mergeCell ref="G31:H31"/>
    <mergeCell ref="C27:E27"/>
    <mergeCell ref="G27:H27"/>
    <mergeCell ref="B25:I25"/>
    <mergeCell ref="G28:H28"/>
    <mergeCell ref="G29:H29"/>
    <mergeCell ref="G30:H30"/>
    <mergeCell ref="B15:I15"/>
    <mergeCell ref="C16:E16"/>
    <mergeCell ref="F16:I16"/>
    <mergeCell ref="B21:I21"/>
    <mergeCell ref="B22:I23"/>
    <mergeCell ref="C20:F20"/>
    <mergeCell ref="G20:J20"/>
    <mergeCell ref="C19:F19"/>
    <mergeCell ref="G19:J19"/>
    <mergeCell ref="C18:F18"/>
    <mergeCell ref="G18:J18"/>
    <mergeCell ref="C28:F28"/>
    <mergeCell ref="C29:F29"/>
    <mergeCell ref="C30:F30"/>
    <mergeCell ref="C31:F31"/>
    <mergeCell ref="D1:I3"/>
    <mergeCell ref="A4:I4"/>
    <mergeCell ref="A5:A60"/>
    <mergeCell ref="B5:I5"/>
    <mergeCell ref="B6:C6"/>
    <mergeCell ref="D6:E6"/>
    <mergeCell ref="G6:H6"/>
    <mergeCell ref="B7:C7"/>
    <mergeCell ref="D7:E7"/>
    <mergeCell ref="G7:H7"/>
    <mergeCell ref="B8:C8"/>
    <mergeCell ref="D8:E8"/>
  </mergeCells>
  <dataValidations count="1">
    <dataValidation type="list" allowBlank="1" showInputMessage="1" showErrorMessage="1" sqref="F11:I11" xr:uid="{F5FF2C74-7CEF-47F5-B8E6-12C33085AAC0}">
      <formula1>"Aceptar, No Aceptar, Seleccione"</formula1>
    </dataValidation>
  </dataValidations>
  <pageMargins left="0.7" right="0.7" top="0.75" bottom="0.75" header="0.3" footer="0.3"/>
  <pageSetup scale="50"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9800D89-4D7C-4C27-8A88-9168082653A2}">
          <x14:formula1>
            <xm:f>Parametros!$F$2:$F$3</xm:f>
          </x14:formula1>
          <xm:sqref>D9:E9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7110-CF64-40C4-BCB1-DE97DA093EA8}">
  <dimension ref="A1:F6"/>
  <sheetViews>
    <sheetView workbookViewId="0">
      <selection activeCell="D3" sqref="D3"/>
    </sheetView>
  </sheetViews>
  <sheetFormatPr baseColWidth="10" defaultColWidth="11.42578125" defaultRowHeight="12.75" x14ac:dyDescent="0.2"/>
  <cols>
    <col min="1" max="1" width="19" style="73" bestFit="1" customWidth="1"/>
    <col min="2" max="3" width="11.42578125" style="73"/>
    <col min="4" max="4" width="23.140625" style="73" bestFit="1" customWidth="1"/>
    <col min="5" max="16384" width="11.42578125" style="73"/>
  </cols>
  <sheetData>
    <row r="1" spans="1:6" x14ac:dyDescent="0.2">
      <c r="A1" s="72" t="s">
        <v>104</v>
      </c>
      <c r="B1" s="72" t="s">
        <v>105</v>
      </c>
      <c r="C1" s="72" t="s">
        <v>52</v>
      </c>
      <c r="D1" s="72" t="s">
        <v>106</v>
      </c>
      <c r="E1" s="72" t="s">
        <v>53</v>
      </c>
      <c r="F1" s="72" t="s">
        <v>83</v>
      </c>
    </row>
    <row r="2" spans="1:6" x14ac:dyDescent="0.2">
      <c r="A2" s="73" t="s">
        <v>107</v>
      </c>
      <c r="B2" s="73" t="s">
        <v>108</v>
      </c>
      <c r="C2" s="73" t="s">
        <v>109</v>
      </c>
      <c r="D2" s="73" t="s">
        <v>110</v>
      </c>
      <c r="E2" s="74" t="s">
        <v>96</v>
      </c>
      <c r="F2" s="74" t="s">
        <v>111</v>
      </c>
    </row>
    <row r="3" spans="1:6" x14ac:dyDescent="0.2">
      <c r="A3" s="73" t="s">
        <v>112</v>
      </c>
      <c r="B3" s="73" t="s">
        <v>113</v>
      </c>
      <c r="C3" s="73" t="s">
        <v>114</v>
      </c>
      <c r="D3" s="73" t="s">
        <v>115</v>
      </c>
      <c r="E3" s="74" t="s">
        <v>98</v>
      </c>
      <c r="F3" s="74" t="s">
        <v>84</v>
      </c>
    </row>
    <row r="4" spans="1:6" x14ac:dyDescent="0.2">
      <c r="A4" s="74" t="s">
        <v>116</v>
      </c>
      <c r="C4" s="73" t="s">
        <v>117</v>
      </c>
      <c r="D4" s="73" t="s">
        <v>118</v>
      </c>
      <c r="E4" s="74" t="s">
        <v>100</v>
      </c>
    </row>
    <row r="5" spans="1:6" x14ac:dyDescent="0.2">
      <c r="A5" s="74"/>
    </row>
    <row r="6" spans="1:6" x14ac:dyDescent="0.2">
      <c r="A6" s="74"/>
    </row>
  </sheetData>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7</vt:i4>
      </vt:variant>
    </vt:vector>
  </HeadingPairs>
  <TitlesOfParts>
    <vt:vector size="13" baseType="lpstr">
      <vt:lpstr>Revisiones</vt:lpstr>
      <vt:lpstr>EstrategiaPruebas</vt:lpstr>
      <vt:lpstr>DiseñoEjecución</vt:lpstr>
      <vt:lpstr>Métricas</vt:lpstr>
      <vt:lpstr>CierreSprint</vt:lpstr>
      <vt:lpstr>Parametros</vt:lpstr>
      <vt:lpstr>Parametros!Aplica</vt:lpstr>
      <vt:lpstr>AplicaCP</vt:lpstr>
      <vt:lpstr>CierreSprint!Área_de_impresión</vt:lpstr>
      <vt:lpstr>DiseñoEjecución!Área_de_impresión</vt:lpstr>
      <vt:lpstr>EstrategiaPruebas!Área_de_impresión</vt:lpstr>
      <vt:lpstr>Resultado</vt:lpstr>
      <vt:lpstr>Parametros!Resultado_obtenido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Humberto Silva Cardenas</dc:creator>
  <cp:lastModifiedBy>Rosa Maria Quilindo Ledezma</cp:lastModifiedBy>
  <dcterms:created xsi:type="dcterms:W3CDTF">2023-11-02T17:43:57Z</dcterms:created>
  <dcterms:modified xsi:type="dcterms:W3CDTF">2024-09-09T15:01:27Z</dcterms:modified>
</cp:coreProperties>
</file>