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893\pruebas_bug\Gestion\"/>
    </mc:Choice>
  </mc:AlternateContent>
  <xr:revisionPtr revIDLastSave="0" documentId="13_ncr:1_{C930AE9D-B1C9-47B2-BED4-2DACB08A0392}"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CierreSprint!$A$1:$I$58</definedName>
    <definedName name="_xlnm.Print_Area" localSheetId="1">EstrategiaPruebas!$A$1:$J$38</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6" l="1"/>
  <c r="D7" i="6" l="1"/>
  <c r="I7" i="6"/>
  <c r="I8" i="5" l="1"/>
  <c r="G8" i="5"/>
  <c r="E8" i="5"/>
  <c r="C41" i="6" l="1"/>
  <c r="H38" i="6" s="1"/>
  <c r="F40" i="6"/>
  <c r="B21" i="6"/>
  <c r="H13" i="6"/>
  <c r="D13" i="6"/>
  <c r="H12" i="6"/>
  <c r="D12" i="6"/>
  <c r="I8" i="6"/>
  <c r="D8" i="6"/>
  <c r="D6" i="6"/>
  <c r="K9" i="5"/>
  <c r="I9" i="5"/>
  <c r="G9" i="5"/>
  <c r="E9" i="5"/>
  <c r="B8" i="5"/>
  <c r="A4" i="5"/>
  <c r="H30" i="3"/>
  <c r="H29" i="3"/>
  <c r="H28" i="3"/>
  <c r="B11" i="3"/>
  <c r="B55"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B6F7BA1C-13E7-4741-965F-3419D0C5E27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7" authorId="0" shapeId="0" xr:uid="{1520E01B-6AF9-4539-8B50-2A5224F696C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<sst xmlns="http://schemas.openxmlformats.org/spreadsheetml/2006/main" count="223" uniqueCount="178">
  <si>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</si>
  <si>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</si>
  <si>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</si>
  <si>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</si>
  <si>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</si>
  <si>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</si>
  <si>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</si>
  <si>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</si>
  <si>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</si>
  <si>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</si>
  <si>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</si>
  <si>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</si>
  <si>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</si>
  <si>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</si>
  <si>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</si>
  <si>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</si>
  <si>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</si>
  <si>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</si>
  <si>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</si>
  <si>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</si>
  <si>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</si>
  <si>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</si>
  <si>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</si>
  <si>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</si>
  <si>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</si>
  <si>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</si>
  <si>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</si>
  <si>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</si>
  <si>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</si>
  <si>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</si>
  <si>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</si>
  <si>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</si>
  <si>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</si>
  <si>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</si>
  <si>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</si>
  <si>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</si>
  <si>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</si>
  <si>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</si>
  <si>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</si>
  <si>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</si>
  <si>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</si>
  <si>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</si>
  <si>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</si>
  <si>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</si>
  <si>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</si>
  <si>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</si>
  <si>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</si>
  <si>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</si>
  <si>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</si>
  <si>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</si>
  <si>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</si>
  <si>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</si>
  <si>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</si>
  <si>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</si>
  <si>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</si>
  <si>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</si>
  <si>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</si>
  <si>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</si>
  <si>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</si>
  <si>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</si>
  <si>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</si>
  <si>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</si>
  <si>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</si>
  <si>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</si>
  <si>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</si>
  <si>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</si>
  <si>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</si>
  <si>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</si>
  <si>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</si>
  <si>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</si>
  <si>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</si>
  <si>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</si>
  <si>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</si>
  <si>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</si>
  <si>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</si>
  <si>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</si>
  <si>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</si>
  <si>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</si>
  <si>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</si>
  <si>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</si>
  <si>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</si>
  <si>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</si>
  <si>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</si>
  <si>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</si>
  <si>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</si>
  <si>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</si>
  <si>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</si>
  <si>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</si>
  <si>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</si>
  <si>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</si>
  <si>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</si>
  <si>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</si>
  <si>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</si>
  <si>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</si>
  <si>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</si>
  <si>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</si>
  <si>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</si>
  <si>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</si>
  <si>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</si>
  <si>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</si>
  <si>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</si>
  <si>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</si>
  <si>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</si>
  <si>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</si>
  <si>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</si>
  <si>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</si>
  <si>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</si>
  <si>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</si>
  <si>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</si>
  <si>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</si>
  <si>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</si>
  <si>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</si>
  <si>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</si>
  <si>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</si>
  <si>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</si>
  <si>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</si>
  <si>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</si>
  <si>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</si>
  <si>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</si>
  <si>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</si>
  <si>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</si>
  <si>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</si>
  <si>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</si>
  <si>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</si>
  <si>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</si>
  <si>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</si>
  <si>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</si>
  <si>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</si>
  <si>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</si>
  <si>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</si>
  <si>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</si>
  <si>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</si>
  <si>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</si>
  <si>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</si>
  <si>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</si>
  <si>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</si>
  <si>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</si>
  <si>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</si>
  <si>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CP001</t>
  </si>
  <si>
    <t>Modulo Evaluacion de desempeño</t>
  </si>
  <si>
    <t>Bugs de iTop R-000893</t>
  </si>
  <si>
    <t xml:space="preserve">Bugs iTop R-000893 </t>
  </si>
  <si>
    <t>Bug 1</t>
  </si>
  <si>
    <t>Relacionar el tiempo de seguimiento en meses</t>
  </si>
  <si>
    <t>Opción "Continuar " deshabilitarla para rol de evaluado.</t>
  </si>
  <si>
    <t>Modificar alerta</t>
  </si>
  <si>
    <t>las alertas llegan repetidamente</t>
  </si>
  <si>
    <t>No se identifica dentro de los puntos de chequeo el tooltip indicado</t>
  </si>
  <si>
    <t>Bug 2</t>
  </si>
  <si>
    <t>Bug 3</t>
  </si>
  <si>
    <t>Bug 4</t>
  </si>
  <si>
    <t>Bug 5</t>
  </si>
  <si>
    <t>Verificar  texto en el tiempo de seguimiento en meses.</t>
  </si>
  <si>
    <t>1-Iniciar sesión como evaluador al sistema Erp Odoo
2-dar clic en el icono que aparece en la parte superior del sistema.
3- dar clic en el módulo Evaluación de desempeño.
4-Navegar a la evaluación de desempeño del evaluado.
5 dar clic en el botón editar.</t>
  </si>
  <si>
    <t xml:space="preserve">En este caso de prueba se validará que en el campo "Seguimiento" dentro del módulo evaluación de desempeño- objetivos de desarrollo laboral, exista texto relacionando el tiempo de seguimiento en meses, de la siguiente manera:                                                          
Corto plazo (2 meses) 
Mediano plazo (4 meses) 
Largo plazo (6 meses) </t>
  </si>
  <si>
    <t>*Debe estar logueado dentro del sistema ERP Odoo como Jefe o Director.                                         *El Jefe o Director debe tener permiso para navegar dentro del módulo Evaluación de desempeño.                                 
*Debe existir la sección de "Objetivos de desarrollo laboral"</t>
  </si>
  <si>
    <t>Se debe validar que en el campo "Seguimiento" se visualicen los textos en el tiempo de seguimiento en meses.</t>
  </si>
  <si>
    <t>CP002</t>
  </si>
  <si>
    <t>CP003</t>
  </si>
  <si>
    <t>CP004</t>
  </si>
  <si>
    <t>CP005</t>
  </si>
  <si>
    <t>En este caso de prueba se validará que el campo "Continuar" no este habilitado para el evaluado dentro del módulo evaluación de desempeño- objetivos de desarrollo laboral.</t>
  </si>
  <si>
    <t>Se debe validar que al ingresar al módulo evaluación de desempeño- objetivos de desarrollo laboral  el campo "Continuar" debe estar inhabilitado para el evaluado.</t>
  </si>
  <si>
    <t>Modificacion de alerta en notificacion</t>
  </si>
  <si>
    <t>*Debe existir un compromiso creado por un evaluador.                                *Debe permitir al evaluado recibir notificaciones.</t>
  </si>
  <si>
    <t>validar que no lleguen notificaciones repetidas.</t>
  </si>
  <si>
    <t>Se debe validar  que la notificación que llega por correo al evaluado notificando que su evaluador ha cargado un nuevo compromiso,llegue una sola vez por compromiso, ya sea a corto, mediano o largo plazo.</t>
  </si>
  <si>
    <t>Bugs iTop R-000893</t>
  </si>
  <si>
    <t>1-verificar que llegue la notificación por correo electrónico una sola vez por compromisos.
 por ejemplo: si a un evaluado se le cargan tres compromisos el mismo día a corto plazo llegue una sola notificación, si se le cargan tres compromisos a mediano plazo llegue una sola notificación y si se cargan tres compromisos a largo plazo solo legue una notificación.</t>
  </si>
  <si>
    <t>Este caso de prueba se asegura de validar que la notificación que llega por correo al evaluado notificando que su evaluador ha cargado un nuevo compromiso, llegue una sola vez por compromiso, por ejemplo: si a un evaluado se le cargan tres compromisos el mismo día a corto plazo llegue una sola notificación, si se le cargan tres compromisos a mediano plazo llegue una sola notificación y si se cargan tres compromisos a largo plazo solo llegue una notificación.</t>
  </si>
  <si>
    <t>Se debe validar que la notificacion que llega al evaluado cuando le cargan un compromiso contenga el siguiente asunto: "Notificación de compromisos de Evaluacion de desarrollo laboral."  y con el siguiente cuerpo:                 " Evaluado NOMBRE COLABORADOR su evaluador ha cargado un nuevo compromiso
en su Evaluación de Desarrollo Laboral. Recuerde realizarlos en los tiempos establecidos, ya que el cumplimiento de estos compromisos se verá reflejados en su evaluación."</t>
  </si>
  <si>
    <t xml:space="preserve">Este caso de prueba se asegura de validar que la notificación que llega por correo  la evaluado notificando que su evaluador ha cargado un nuevo compromiso, contenga el siguiente asunto: "Notificación de compromisos de Evaluación de desarrollo laboral."  y con el siguiente cuerpo:                 " Evaluado NOMBRE COLABORADOR su evaluador ha cargado un nuevo compromiso
en su Evaluación de Desarrollo Laboral. Recuerde realizarlos en los tiempos establecidos, ya que el cumplimiento de estos compromisos se verá reflejados en su evaluación." </t>
  </si>
  <si>
    <t>Tooltip en el campo "Comentario"</t>
  </si>
  <si>
    <t>*Debe estar logueado dentro del sistema ERP Odoo como Jefe o Director.                                         *El Jefe o Director debe tener permiso para navegar dentro del módulo Evaluación de desempeño.                                 
*Debe existir la sección de "Puntos de cheqeo"</t>
  </si>
  <si>
    <t>1-Iniciar sesión como evaluado al sistema Erp Odoo
2-Dar clic en el icono que aparece en la parte superior del sistema.
3- Dar clic en el módulo Evaluación de desempeño.
4-Dar clic en el botón editar.
5- Navegar hasta la sección “Objetivos de desarrollo laboral”
6- Verificar que el campo “Continuar” este deshabilitado para el evaluado.</t>
  </si>
  <si>
    <t>1-Iniciar sesión como evaluador al sistema Erp Odoo
2-dar clic en el icono que aparece en la parte superior del sistema.
3- dar clic en el módulo Evaluación de desempeño.
4-Navegar a la evaluación de desempeño del evaluado.
5 dar clic en el botón editar. 6-Navegar hasta la seccion "Puntos de chequeo"                                                   7- Pasar el cursor por el campo "Comentarios"  de los tres puntos de chequeo 8-Verificar que al pasar el cursos se muestre el tooltip con el siguiente texto  "Espacio para indicar nuevas fechas de compromisos u observaciones del seguimiento".</t>
  </si>
  <si>
    <t>Se debe verificar que cuando se pase el cursos por cualquiera de los puntos de cheque (Chek point a corto, mediano, largo plazo) se muestre un tooltip con el siguiente texto  "Espacio para indicar nuevas fechas de compromisos u observaciones del seguimiento"</t>
  </si>
  <si>
    <t>Este caso de prueba se asegura de verificar que exista el el tooltip en el campo "Comentario" dentro del módulo evaluación de desempeño, el tooltip debe llevar el siguiente texto, "Espacio para indicar nuevas fechas de compromiso u observaciones del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</si>
</sst>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b/>
      <sz val="10"/>
      <color indexed="9"/>
      <name val="Arial"/>
      <family val="2"/>
    </font>
    <font>
      <sz val="8"/>
      <name val="Calibri"/>
      <family val="2"/>
      <scheme val="minor"/>
    </font>
    <font>
      <sz val="12"/>
      <color rgb="FF0D0D0D"/>
      <name val="Segoe U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3">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22">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3"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25" fillId="0" borderId="32" xfId="0" applyFont="1"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32" xfId="0" applyBorder="1" applyAlignment="1">
      <alignment vertical="top" wrapText="1"/>
    </xf>
    <xf numFmtId="0" fontId="0" fillId="0" borderId="32" xfId="0" applyBorder="1" applyAlignment="1">
      <alignment vertical="center"/>
    </xf>
    <xf numFmtId="0" fontId="0" fillId="0" borderId="32" xfId="0" applyBorder="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25" fillId="0" borderId="0" xfId="0" applyFont="1" applyAlignment="1">
      <alignment vertical="top" wrapText="1"/>
    </xf>
    <xf numFmtId="0" fontId="0" fillId="0" borderId="0" xfId="0" applyAlignment="1">
      <alignment horizontal="center" vertical="center"/>
    </xf>
    <xf numFmtId="0" fontId="11" fillId="0" borderId="13" xfId="1" applyFont="1" applyBorder="1" applyAlignment="1">
      <alignment vertical="center"/>
    </xf>
    <xf numFmtId="0" fontId="11" fillId="0" borderId="13" xfId="1" applyFont="1" applyBorder="1" applyAlignment="1">
      <alignment vertical="top"/>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1" fillId="0" borderId="13" xfId="1" applyFont="1" applyBorder="1" applyAlignment="1">
      <alignment horizontal="center" vertical="center"/>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0" fontId="5" fillId="0" borderId="13" xfId="1" applyFont="1" applyBorder="1" applyAlignment="1" applyProtection="1">
      <alignment horizontal="center"/>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22" fillId="7" borderId="0" xfId="1" applyFont="1" applyFill="1" applyAlignment="1" applyProtection="1">
      <alignment horizontal="center" vertical="center"/>
      <protection locked="0"/>
    </xf>
    <xf numFmtId="0" fontId="11" fillId="0" borderId="15" xfId="1" applyFont="1" applyBorder="1" applyAlignment="1">
      <alignment horizontal="center" vertical="center" wrapText="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2" borderId="13" xfId="1" applyFont="1" applyFill="1" applyBorder="1" applyAlignment="1" applyProtection="1">
      <alignment horizontal="center" vertical="center"/>
      <protection locked="0"/>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15" fillId="2" borderId="0" xfId="1" applyFont="1" applyFill="1" applyAlignment="1" applyProtection="1">
      <alignment horizontal="center" vertic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4" fillId="2" borderId="13" xfId="1" applyFont="1" applyFill="1" applyBorder="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0" fillId="0" borderId="13" xfId="1" applyFont="1" applyBorder="1" applyAlignment="1" applyProtection="1">
      <alignment horizontal="center" vertical="center"/>
      <protection hidden="1"/>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90"/>
      <c r="B1" s="90"/>
      <c r="C1" s="90"/>
      <c r="D1" s="92" t="s">
        <v>0</v>
      </c>
      <c r="E1" s="92"/>
      <c r="F1" s="92"/>
    </row>
    <row r="2" spans="1:6" ht="25.5" customHeight="1" x14ac:dyDescent="0.35">
      <c r="A2" s="90"/>
      <c r="B2" s="90"/>
      <c r="C2" s="90"/>
      <c r="D2" s="92"/>
      <c r="E2" s="92"/>
      <c r="F2" s="92"/>
    </row>
    <row r="3" spans="1:6" ht="25.5" customHeight="1" thickBot="1" x14ac:dyDescent="0.4">
      <c r="A3" s="91"/>
      <c r="B3" s="91"/>
      <c r="C3" s="91"/>
      <c r="D3" s="93"/>
      <c r="E3" s="93"/>
      <c r="F3" s="93"/>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7"/>
  <sheetViews>
    <sheetView showGridLines="0" view="pageBreakPreview" zoomScale="98" zoomScaleNormal="55" zoomScaleSheetLayoutView="98" workbookViewId="0">
      <pane ySplit="4" topLeftCell="A29" activePane="bottomLeft" state="frozen"/>
      <selection activeCell="F9" sqref="F9"/>
      <selection pane="bottomLeft" activeCell="G22" sqref="G22:J22"/>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46.7109375" style="13" customWidth="1"/>
    <col min="11" max="16384" width="11.42578125" style="13"/>
  </cols>
  <sheetData>
    <row r="1" spans="1:11" ht="27" customHeight="1" x14ac:dyDescent="0.25">
      <c r="A1" s="118"/>
      <c r="B1" s="119"/>
      <c r="C1" s="119"/>
      <c r="D1" s="120"/>
      <c r="E1" s="127" t="s">
        <v>32</v>
      </c>
      <c r="F1" s="128"/>
      <c r="G1" s="128"/>
      <c r="H1" s="128"/>
      <c r="I1" s="128"/>
      <c r="J1" s="128"/>
    </row>
    <row r="2" spans="1:11" ht="27" customHeight="1" x14ac:dyDescent="0.25">
      <c r="A2" s="121"/>
      <c r="B2" s="122"/>
      <c r="C2" s="122"/>
      <c r="D2" s="123"/>
      <c r="E2" s="127"/>
      <c r="F2" s="128"/>
      <c r="G2" s="128"/>
      <c r="H2" s="128"/>
      <c r="I2" s="128"/>
      <c r="J2" s="128"/>
    </row>
    <row r="3" spans="1:11" ht="27" customHeight="1" thickBot="1" x14ac:dyDescent="0.3">
      <c r="A3" s="124"/>
      <c r="B3" s="125"/>
      <c r="C3" s="125"/>
      <c r="D3" s="126"/>
      <c r="E3" s="129"/>
      <c r="F3" s="130"/>
      <c r="G3" s="130"/>
      <c r="H3" s="130"/>
      <c r="I3" s="130"/>
      <c r="J3" s="130"/>
    </row>
    <row r="4" spans="1:11" ht="24" customHeight="1" thickBot="1" x14ac:dyDescent="0.3">
      <c r="A4" s="131" t="s">
        <v>141</v>
      </c>
      <c r="B4" s="131"/>
      <c r="C4" s="131"/>
      <c r="D4" s="131"/>
      <c r="E4" s="131"/>
      <c r="F4" s="131"/>
      <c r="G4" s="131"/>
      <c r="H4" s="131"/>
      <c r="I4" s="131"/>
      <c r="J4" s="131"/>
    </row>
    <row r="5" spans="1:11" x14ac:dyDescent="0.25">
      <c r="A5" s="14"/>
      <c r="B5" s="14"/>
      <c r="C5" s="14"/>
      <c r="D5" s="14"/>
      <c r="E5" s="14"/>
      <c r="F5" s="14"/>
      <c r="G5" s="14"/>
      <c r="H5" s="14"/>
      <c r="I5" s="14"/>
      <c r="J5" s="14"/>
    </row>
    <row r="6" spans="1:11" ht="16.5" x14ac:dyDescent="0.25">
      <c r="A6" s="14"/>
      <c r="B6" s="132" t="s">
        <v>33</v>
      </c>
      <c r="C6" s="132"/>
      <c r="D6" s="15"/>
      <c r="E6" s="133" t="s">
        <v>121</v>
      </c>
      <c r="F6" s="133"/>
      <c r="G6" s="15"/>
      <c r="H6" s="16" t="s">
        <v>34</v>
      </c>
      <c r="I6" s="17"/>
      <c r="J6" s="18">
        <v>45531</v>
      </c>
    </row>
    <row r="7" spans="1:11" ht="16.5" x14ac:dyDescent="0.25">
      <c r="A7" s="14"/>
      <c r="B7" s="132" t="s">
        <v>35</v>
      </c>
      <c r="C7" s="132"/>
      <c r="D7" s="15"/>
      <c r="E7" s="133" t="s">
        <v>140</v>
      </c>
      <c r="F7" s="133"/>
      <c r="G7" s="15"/>
      <c r="H7" s="16" t="s">
        <v>36</v>
      </c>
      <c r="I7" s="17"/>
      <c r="J7" s="18">
        <v>45531</v>
      </c>
    </row>
    <row r="8" spans="1:11" ht="16.5" x14ac:dyDescent="0.25">
      <c r="A8" s="14"/>
      <c r="B8" s="132" t="s">
        <v>37</v>
      </c>
      <c r="C8" s="132"/>
      <c r="D8" s="15"/>
      <c r="E8" s="133" t="s">
        <v>139</v>
      </c>
      <c r="F8" s="133"/>
      <c r="G8" s="15"/>
      <c r="H8" s="16" t="s">
        <v>38</v>
      </c>
      <c r="I8" s="17"/>
      <c r="J8" s="19">
        <v>1</v>
      </c>
    </row>
    <row r="9" spans="1:11" ht="16.5" x14ac:dyDescent="0.25">
      <c r="A9" s="14"/>
      <c r="C9" s="17"/>
      <c r="D9" s="20"/>
      <c r="E9" s="21"/>
      <c r="F9" s="20"/>
      <c r="G9" s="20"/>
      <c r="H9" s="20"/>
      <c r="I9" s="20"/>
    </row>
    <row r="10" spans="1:11" ht="16.5" x14ac:dyDescent="0.25">
      <c r="A10" s="14"/>
      <c r="B10" s="134" t="s">
        <v>39</v>
      </c>
      <c r="C10" s="134"/>
      <c r="D10" s="134"/>
      <c r="E10" s="134"/>
      <c r="F10" s="134"/>
      <c r="G10" s="134"/>
      <c r="H10" s="134"/>
      <c r="I10" s="134"/>
      <c r="J10" s="134"/>
    </row>
    <row r="11" spans="1:11" ht="24" customHeight="1" x14ac:dyDescent="0.25">
      <c r="A11" s="14"/>
      <c r="B11" s="112"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Bugs de iTop R-000893 tales como, el alcance, los documentos entregados por el cliente, las necesidades de hardware, software y de contextualización.  Para tener mayor información sobre aspectos generales del proceso de pruebas en Area People Qvision, remitirse al Plan General de Pruebas</v>
      </c>
      <c r="C11" s="112"/>
      <c r="D11" s="112"/>
      <c r="E11" s="112"/>
      <c r="F11" s="112"/>
      <c r="G11" s="112"/>
      <c r="H11" s="112"/>
      <c r="I11" s="112"/>
      <c r="J11" s="112"/>
    </row>
    <row r="12" spans="1:11" ht="24" customHeight="1" x14ac:dyDescent="0.25">
      <c r="A12" s="14"/>
      <c r="B12" s="112"/>
      <c r="C12" s="112"/>
      <c r="D12" s="112"/>
      <c r="E12" s="112"/>
      <c r="F12" s="112"/>
      <c r="G12" s="112"/>
      <c r="H12" s="112"/>
      <c r="I12" s="112"/>
      <c r="J12" s="112"/>
    </row>
    <row r="13" spans="1:11" ht="8.25" customHeight="1" x14ac:dyDescent="0.25">
      <c r="A13" s="14"/>
      <c r="C13" s="21"/>
      <c r="D13" s="22"/>
      <c r="E13" s="22"/>
      <c r="F13" s="22"/>
      <c r="G13" s="22"/>
      <c r="H13" s="22"/>
      <c r="I13" s="22"/>
    </row>
    <row r="14" spans="1:11" ht="16.5" x14ac:dyDescent="0.25">
      <c r="A14" s="14"/>
      <c r="B14" s="134" t="s">
        <v>40</v>
      </c>
      <c r="C14" s="134"/>
      <c r="D14" s="134"/>
      <c r="E14" s="134"/>
      <c r="F14" s="134"/>
      <c r="G14" s="134"/>
      <c r="H14" s="134"/>
      <c r="I14" s="134"/>
      <c r="J14" s="134"/>
    </row>
    <row r="15" spans="1:11" ht="16.5" x14ac:dyDescent="0.25">
      <c r="A15" s="14"/>
      <c r="B15" s="132" t="s">
        <v>41</v>
      </c>
      <c r="C15" s="132"/>
      <c r="E15" s="135" t="s">
        <v>122</v>
      </c>
      <c r="F15" s="135"/>
      <c r="G15" s="22"/>
      <c r="H15" s="24" t="s">
        <v>42</v>
      </c>
      <c r="I15" s="22"/>
      <c r="J15" s="23" t="s">
        <v>135</v>
      </c>
      <c r="K15" s="17"/>
    </row>
    <row r="16" spans="1:11" ht="16.5" x14ac:dyDescent="0.25">
      <c r="A16" s="14"/>
      <c r="B16" s="132" t="s">
        <v>43</v>
      </c>
      <c r="C16" s="132"/>
      <c r="E16" s="135" t="s">
        <v>123</v>
      </c>
      <c r="F16" s="135"/>
      <c r="G16" s="22"/>
      <c r="H16" s="24" t="s">
        <v>44</v>
      </c>
      <c r="I16" s="22"/>
      <c r="J16" s="23" t="s">
        <v>136</v>
      </c>
      <c r="K16" s="17"/>
    </row>
    <row r="17" spans="1:10" ht="16.5" x14ac:dyDescent="0.25">
      <c r="A17" s="14"/>
      <c r="C17" s="21"/>
      <c r="D17" s="22"/>
      <c r="E17" s="22"/>
      <c r="F17" s="22"/>
      <c r="G17" s="22"/>
      <c r="H17" s="22"/>
      <c r="I17" s="22"/>
    </row>
    <row r="18" spans="1:10" ht="16.5" x14ac:dyDescent="0.25">
      <c r="A18" s="14"/>
      <c r="B18" s="136" t="s">
        <v>45</v>
      </c>
      <c r="C18" s="136"/>
      <c r="D18" s="136"/>
      <c r="E18" s="136"/>
      <c r="F18" s="136"/>
      <c r="G18" s="136"/>
      <c r="H18" s="136"/>
      <c r="I18" s="136"/>
      <c r="J18" s="136"/>
    </row>
    <row r="19" spans="1:10" ht="16.5" x14ac:dyDescent="0.25">
      <c r="A19" s="14"/>
      <c r="B19" s="25" t="s">
        <v>46</v>
      </c>
      <c r="C19" s="136" t="s">
        <v>47</v>
      </c>
      <c r="D19" s="136"/>
      <c r="E19" s="136"/>
      <c r="F19" s="136"/>
      <c r="G19" s="136" t="s">
        <v>48</v>
      </c>
      <c r="H19" s="136"/>
      <c r="I19" s="136"/>
      <c r="J19" s="136"/>
    </row>
    <row r="20" spans="1:10" ht="52.5" customHeight="1" x14ac:dyDescent="0.25">
      <c r="A20" s="14"/>
      <c r="B20" s="26"/>
      <c r="C20" s="107"/>
      <c r="D20" s="111"/>
      <c r="E20" s="111"/>
      <c r="F20" s="111"/>
      <c r="G20" s="112"/>
      <c r="H20" s="113"/>
      <c r="I20" s="113"/>
      <c r="J20" s="113"/>
    </row>
    <row r="21" spans="1:10" ht="61.5" customHeight="1" x14ac:dyDescent="0.25">
      <c r="A21" s="14"/>
      <c r="B21" s="26"/>
      <c r="C21" s="107"/>
      <c r="D21" s="111"/>
      <c r="E21" s="111"/>
      <c r="F21" s="111"/>
      <c r="G21" s="112"/>
      <c r="H21" s="113"/>
      <c r="I21" s="113"/>
      <c r="J21" s="113"/>
    </row>
    <row r="22" spans="1:10" ht="95.25" customHeight="1" x14ac:dyDescent="0.25">
      <c r="A22" s="14"/>
      <c r="B22" s="26"/>
      <c r="C22" s="107"/>
      <c r="D22" s="111"/>
      <c r="E22" s="111"/>
      <c r="F22" s="111"/>
      <c r="G22" s="112"/>
      <c r="H22" s="113"/>
      <c r="I22" s="113"/>
      <c r="J22" s="113"/>
    </row>
    <row r="23" spans="1:10" ht="16.5" x14ac:dyDescent="0.25">
      <c r="A23" s="14"/>
      <c r="B23" s="114" t="s">
        <v>49</v>
      </c>
      <c r="C23" s="114"/>
      <c r="D23" s="114"/>
      <c r="E23" s="114"/>
      <c r="F23" s="114"/>
      <c r="G23" s="114"/>
      <c r="H23" s="114"/>
      <c r="I23" s="114"/>
      <c r="J23" s="114"/>
    </row>
    <row r="24" spans="1:10" ht="46.5" customHeight="1" x14ac:dyDescent="0.25">
      <c r="A24" s="14"/>
      <c r="B24" s="112" t="s">
        <v>124</v>
      </c>
      <c r="C24" s="112"/>
      <c r="D24" s="112"/>
      <c r="E24" s="112"/>
      <c r="F24" s="112"/>
      <c r="G24" s="112"/>
      <c r="H24" s="112"/>
      <c r="I24" s="112"/>
      <c r="J24" s="112"/>
    </row>
    <row r="25" spans="1:10" ht="46.5" customHeight="1" x14ac:dyDescent="0.25">
      <c r="A25" s="14"/>
      <c r="B25" s="112"/>
      <c r="C25" s="112"/>
      <c r="D25" s="112"/>
      <c r="E25" s="112"/>
      <c r="F25" s="112"/>
      <c r="G25" s="112"/>
      <c r="H25" s="112"/>
      <c r="I25" s="112"/>
      <c r="J25" s="112"/>
    </row>
    <row r="26" spans="1:10" x14ac:dyDescent="0.25">
      <c r="A26" s="14"/>
      <c r="B26" s="115" t="s">
        <v>50</v>
      </c>
      <c r="C26" s="116"/>
      <c r="D26" s="116"/>
      <c r="E26" s="116"/>
      <c r="F26" s="116"/>
      <c r="G26" s="116"/>
      <c r="H26" s="116"/>
      <c r="I26" s="116"/>
      <c r="J26" s="117"/>
    </row>
    <row r="27" spans="1:10" ht="16.5" x14ac:dyDescent="0.25">
      <c r="A27" s="14"/>
      <c r="B27" s="109" t="s">
        <v>5</v>
      </c>
      <c r="C27" s="110"/>
      <c r="D27" s="109" t="s">
        <v>51</v>
      </c>
      <c r="E27" s="110"/>
      <c r="F27" s="109" t="s">
        <v>52</v>
      </c>
      <c r="G27" s="110"/>
      <c r="H27" s="25" t="s">
        <v>53</v>
      </c>
      <c r="I27" s="109" t="s">
        <v>54</v>
      </c>
      <c r="J27" s="110"/>
    </row>
    <row r="28" spans="1:10" ht="66" customHeight="1" x14ac:dyDescent="0.25">
      <c r="A28" s="14"/>
      <c r="B28" s="103" t="s">
        <v>125</v>
      </c>
      <c r="C28" s="104"/>
      <c r="D28" s="105">
        <v>5</v>
      </c>
      <c r="E28" s="106"/>
      <c r="F28" s="105">
        <v>5</v>
      </c>
      <c r="G28" s="106"/>
      <c r="H28" s="27">
        <f>+D28*F28</f>
        <v>25</v>
      </c>
      <c r="I28" s="107" t="s">
        <v>128</v>
      </c>
      <c r="J28" s="108"/>
    </row>
    <row r="29" spans="1:10" ht="45.75" customHeight="1" x14ac:dyDescent="0.25">
      <c r="A29" s="14"/>
      <c r="B29" s="103" t="s">
        <v>126</v>
      </c>
      <c r="C29" s="104"/>
      <c r="D29" s="105">
        <v>3</v>
      </c>
      <c r="E29" s="106"/>
      <c r="F29" s="105">
        <v>3</v>
      </c>
      <c r="G29" s="106"/>
      <c r="H29" s="27">
        <f t="shared" ref="H29:H30" si="0">+D29*F29</f>
        <v>9</v>
      </c>
      <c r="I29" s="107" t="s">
        <v>129</v>
      </c>
      <c r="J29" s="107"/>
    </row>
    <row r="30" spans="1:10" ht="48.75" customHeight="1" x14ac:dyDescent="0.25">
      <c r="A30" s="14"/>
      <c r="B30" s="103" t="s">
        <v>127</v>
      </c>
      <c r="C30" s="104"/>
      <c r="D30" s="105">
        <v>1</v>
      </c>
      <c r="E30" s="106"/>
      <c r="F30" s="105">
        <v>1</v>
      </c>
      <c r="G30" s="106"/>
      <c r="H30" s="27">
        <f t="shared" si="0"/>
        <v>1</v>
      </c>
      <c r="I30" s="107" t="s">
        <v>130</v>
      </c>
      <c r="J30" s="107"/>
    </row>
    <row r="31" spans="1:10" ht="6" customHeight="1" x14ac:dyDescent="0.25">
      <c r="A31" s="14"/>
      <c r="B31" s="97" t="s">
        <v>55</v>
      </c>
      <c r="C31" s="98"/>
      <c r="D31" s="98"/>
      <c r="E31" s="98"/>
      <c r="F31" s="98"/>
      <c r="G31" s="98"/>
      <c r="H31" s="98"/>
      <c r="I31" s="98"/>
      <c r="J31" s="99"/>
    </row>
    <row r="32" spans="1:10" ht="72" customHeight="1" x14ac:dyDescent="0.25">
      <c r="A32" s="14"/>
      <c r="B32" s="94" t="s">
        <v>56</v>
      </c>
      <c r="C32" s="95"/>
      <c r="D32" s="100" t="s">
        <v>131</v>
      </c>
      <c r="E32" s="100"/>
      <c r="F32" s="100"/>
      <c r="G32" s="100"/>
      <c r="H32" s="100"/>
      <c r="I32" s="100"/>
      <c r="J32" s="100"/>
    </row>
    <row r="33" spans="1:10" ht="46.5" customHeight="1" x14ac:dyDescent="0.25">
      <c r="A33" s="14"/>
      <c r="B33" s="94" t="s">
        <v>57</v>
      </c>
      <c r="C33" s="95"/>
      <c r="D33" s="100" t="s">
        <v>132</v>
      </c>
      <c r="E33" s="100"/>
      <c r="F33" s="100"/>
      <c r="G33" s="100"/>
      <c r="H33" s="100"/>
      <c r="I33" s="100"/>
      <c r="J33" s="100"/>
    </row>
    <row r="34" spans="1:10" ht="40.5" customHeight="1" x14ac:dyDescent="0.25">
      <c r="A34" s="14"/>
      <c r="B34" s="94" t="s">
        <v>58</v>
      </c>
      <c r="C34" s="95"/>
      <c r="D34" s="101"/>
      <c r="E34" s="101"/>
      <c r="F34" s="102" t="s">
        <v>134</v>
      </c>
      <c r="G34" s="102"/>
      <c r="H34" s="102"/>
      <c r="I34" s="102"/>
      <c r="J34" s="102"/>
    </row>
    <row r="35" spans="1:10" ht="28.5" customHeight="1" x14ac:dyDescent="0.25">
      <c r="A35" s="14"/>
      <c r="B35" s="94" t="s">
        <v>59</v>
      </c>
      <c r="C35" s="95"/>
      <c r="D35" s="96"/>
      <c r="E35" s="96"/>
      <c r="F35" s="96"/>
      <c r="G35" s="96"/>
      <c r="H35" s="96"/>
      <c r="I35" s="96"/>
      <c r="J35" s="96"/>
    </row>
    <row r="36" spans="1:10" ht="7.5" customHeight="1" x14ac:dyDescent="0.25">
      <c r="A36" s="14"/>
      <c r="B36" s="28"/>
      <c r="C36" s="29"/>
      <c r="D36" s="29"/>
      <c r="E36" s="29"/>
      <c r="F36" s="29"/>
      <c r="G36" s="29"/>
      <c r="H36" s="29"/>
      <c r="I36" s="29"/>
      <c r="J36" s="30"/>
    </row>
    <row r="37" spans="1:10" x14ac:dyDescent="0.25"/>
    <row r="38" spans="1:10" ht="16.5" x14ac:dyDescent="0.25">
      <c r="B38" s="21"/>
      <c r="C38" s="21"/>
      <c r="D38" s="21"/>
      <c r="E38" s="21"/>
      <c r="F38" s="21"/>
      <c r="G38" s="21"/>
      <c r="H38" s="21"/>
      <c r="I38" s="21"/>
    </row>
    <row r="39" spans="1:10" ht="16.5" x14ac:dyDescent="0.25">
      <c r="B39" s="31"/>
      <c r="C39" s="31"/>
      <c r="D39" s="31"/>
      <c r="E39" s="31"/>
      <c r="F39" s="31"/>
      <c r="G39" s="31"/>
      <c r="H39" s="31"/>
      <c r="I39" s="31"/>
    </row>
    <row r="40" spans="1:10" ht="16.5" x14ac:dyDescent="0.25">
      <c r="B40" s="21"/>
      <c r="C40" s="21"/>
      <c r="D40" s="21"/>
      <c r="E40" s="21"/>
      <c r="F40" s="21"/>
      <c r="G40" s="21"/>
      <c r="H40" s="21"/>
      <c r="I40" s="21"/>
    </row>
    <row r="41" spans="1:10" ht="16.5" x14ac:dyDescent="0.25">
      <c r="B41" s="21"/>
      <c r="C41" s="21"/>
      <c r="D41" s="21"/>
      <c r="E41" s="21"/>
      <c r="F41" s="21"/>
      <c r="G41" s="21"/>
      <c r="H41" s="21"/>
      <c r="I41" s="21"/>
    </row>
    <row r="42" spans="1:10" ht="16.5" x14ac:dyDescent="0.25">
      <c r="B42" s="21"/>
      <c r="C42" s="21"/>
      <c r="D42" s="21"/>
      <c r="E42" s="21"/>
      <c r="F42" s="21"/>
      <c r="G42" s="21"/>
      <c r="H42" s="21"/>
      <c r="I42" s="21"/>
    </row>
    <row r="43" spans="1:10" ht="16.5" x14ac:dyDescent="0.25">
      <c r="B43" s="31"/>
      <c r="C43" s="31"/>
      <c r="D43" s="31"/>
      <c r="E43" s="31"/>
      <c r="F43" s="31"/>
      <c r="G43" s="31"/>
      <c r="H43" s="31"/>
      <c r="I43" s="31"/>
    </row>
    <row r="44" spans="1:10" x14ac:dyDescent="0.25"/>
    <row r="45" spans="1:10" x14ac:dyDescent="0.25"/>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sheetData>
  <mergeCells count="54">
    <mergeCell ref="B7:C7"/>
    <mergeCell ref="E7:F7"/>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A1:D3"/>
    <mergeCell ref="E1:J3"/>
    <mergeCell ref="A4:J4"/>
    <mergeCell ref="B6:C6"/>
    <mergeCell ref="E6:F6"/>
    <mergeCell ref="C21:F21"/>
    <mergeCell ref="G21:J21"/>
    <mergeCell ref="B23:J23"/>
    <mergeCell ref="B24:J25"/>
    <mergeCell ref="B26:J26"/>
    <mergeCell ref="C22:F22"/>
    <mergeCell ref="G22:J22"/>
    <mergeCell ref="B30:C30"/>
    <mergeCell ref="D30:E30"/>
    <mergeCell ref="F30:G30"/>
    <mergeCell ref="I30:J30"/>
    <mergeCell ref="B29:C29"/>
    <mergeCell ref="D29:E29"/>
    <mergeCell ref="F29:G29"/>
    <mergeCell ref="I29:J29"/>
    <mergeCell ref="B28:C28"/>
    <mergeCell ref="D28:E28"/>
    <mergeCell ref="F28:G28"/>
    <mergeCell ref="I28:J28"/>
    <mergeCell ref="B27:C27"/>
    <mergeCell ref="D27:E27"/>
    <mergeCell ref="F27:G27"/>
    <mergeCell ref="I27:J27"/>
    <mergeCell ref="B35:C35"/>
    <mergeCell ref="D35:J35"/>
    <mergeCell ref="B31:J31"/>
    <mergeCell ref="B32:C32"/>
    <mergeCell ref="D32:J32"/>
    <mergeCell ref="B33:C33"/>
    <mergeCell ref="D33:J33"/>
    <mergeCell ref="B34:C34"/>
    <mergeCell ref="D34:E34"/>
    <mergeCell ref="F34:J34"/>
  </mergeCells>
  <conditionalFormatting sqref="H28:H30">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4:E34" xr:uid="{DD8E0188-FC24-46E2-BE3A-F8C24318AB55}">
      <formula1>"Si,No"</formula1>
    </dataValidation>
  </dataValidations>
  <pageMargins left="0.75" right="0.75" top="1" bottom="1" header="0" footer="0"/>
  <pageSetup scale="53"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1"/>
  <sheetViews>
    <sheetView showGridLines="0" tabSelected="1" view="pageBreakPreview" topLeftCell="A14" zoomScaleNormal="100" zoomScaleSheetLayoutView="100" workbookViewId="0">
      <selection activeCell="I14" sqref="I14"/>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38"/>
      <c r="B1" s="139"/>
      <c r="C1" s="139"/>
      <c r="D1" s="140"/>
      <c r="E1" s="147" t="s">
        <v>120</v>
      </c>
      <c r="F1" s="148"/>
      <c r="G1" s="148"/>
      <c r="H1" s="148"/>
      <c r="I1" s="148"/>
      <c r="J1" s="148"/>
      <c r="K1" s="148"/>
    </row>
    <row r="2" spans="1:11" x14ac:dyDescent="0.25">
      <c r="A2" s="141"/>
      <c r="B2" s="142"/>
      <c r="C2" s="142"/>
      <c r="D2" s="143"/>
      <c r="E2" s="147"/>
      <c r="F2" s="148"/>
      <c r="G2" s="148"/>
      <c r="H2" s="148"/>
      <c r="I2" s="148"/>
      <c r="J2" s="148"/>
      <c r="K2" s="148"/>
    </row>
    <row r="3" spans="1:11" x14ac:dyDescent="0.25">
      <c r="A3" s="141"/>
      <c r="B3" s="142"/>
      <c r="C3" s="142"/>
      <c r="D3" s="143"/>
      <c r="E3" s="147"/>
      <c r="F3" s="148"/>
      <c r="G3" s="148"/>
      <c r="H3" s="148"/>
      <c r="I3" s="148"/>
      <c r="J3" s="148"/>
      <c r="K3" s="148"/>
    </row>
    <row r="4" spans="1:11" x14ac:dyDescent="0.25">
      <c r="A4" s="141"/>
      <c r="B4" s="142"/>
      <c r="C4" s="142"/>
      <c r="D4" s="143"/>
      <c r="E4" s="147"/>
      <c r="F4" s="148"/>
      <c r="G4" s="148"/>
      <c r="H4" s="148"/>
      <c r="I4" s="148"/>
      <c r="J4" s="148"/>
      <c r="K4" s="148"/>
    </row>
    <row r="5" spans="1:11" ht="15.75" thickBot="1" x14ac:dyDescent="0.3">
      <c r="A5" s="144"/>
      <c r="B5" s="145"/>
      <c r="C5" s="145"/>
      <c r="D5" s="146"/>
      <c r="E5" s="147"/>
      <c r="F5" s="148"/>
      <c r="G5" s="148"/>
      <c r="H5" s="148"/>
      <c r="I5" s="148"/>
      <c r="J5" s="148"/>
      <c r="K5" s="148"/>
    </row>
    <row r="6" spans="1:11" ht="15.75" thickBot="1" x14ac:dyDescent="0.3"/>
    <row r="7" spans="1:11" ht="20.25" thickBot="1" x14ac:dyDescent="0.3">
      <c r="B7" s="131" t="s">
        <v>141</v>
      </c>
      <c r="C7" s="131"/>
      <c r="D7" s="131"/>
      <c r="E7" s="131"/>
      <c r="F7" s="131"/>
      <c r="G7" s="131"/>
      <c r="H7" s="131"/>
      <c r="I7" s="131"/>
      <c r="J7" s="131"/>
      <c r="K7" s="131"/>
    </row>
    <row r="8" spans="1:11" ht="12" customHeight="1" x14ac:dyDescent="0.3">
      <c r="A8" s="149"/>
      <c r="B8" s="149"/>
      <c r="C8" s="149"/>
      <c r="D8" s="149"/>
      <c r="E8" s="149"/>
      <c r="F8" s="149"/>
      <c r="G8" s="149"/>
      <c r="H8" s="149"/>
      <c r="I8" s="149"/>
      <c r="J8" s="149"/>
      <c r="K8" s="149"/>
    </row>
    <row r="9" spans="1:11" ht="78.75" customHeight="1" x14ac:dyDescent="0.25">
      <c r="A9" s="137"/>
      <c r="B9" s="74" t="s">
        <v>60</v>
      </c>
      <c r="C9" s="74" t="s">
        <v>61</v>
      </c>
      <c r="D9" s="74" t="s">
        <v>62</v>
      </c>
      <c r="E9" s="74" t="s">
        <v>63</v>
      </c>
      <c r="F9" s="74" t="s">
        <v>64</v>
      </c>
      <c r="G9" s="74" t="s">
        <v>65</v>
      </c>
      <c r="H9" s="74" t="s">
        <v>66</v>
      </c>
      <c r="I9" s="74" t="s">
        <v>67</v>
      </c>
      <c r="J9" s="74" t="s">
        <v>68</v>
      </c>
      <c r="K9" s="74" t="s">
        <v>69</v>
      </c>
    </row>
    <row r="10" spans="1:11" ht="409.5" customHeight="1" x14ac:dyDescent="0.25">
      <c r="A10" s="137"/>
      <c r="B10" s="77" t="s">
        <v>142</v>
      </c>
      <c r="C10" s="80" t="s">
        <v>143</v>
      </c>
      <c r="D10" s="77" t="s">
        <v>138</v>
      </c>
      <c r="E10" s="78" t="s">
        <v>152</v>
      </c>
      <c r="F10" s="79" t="s">
        <v>154</v>
      </c>
      <c r="G10" s="79" t="s">
        <v>155</v>
      </c>
      <c r="H10" s="75" t="s">
        <v>153</v>
      </c>
      <c r="I10" s="79" t="s">
        <v>156</v>
      </c>
      <c r="J10" s="81" t="s">
        <v>108</v>
      </c>
      <c r="K10" s="78" t="s">
        <v>133</v>
      </c>
    </row>
    <row r="11" spans="1:11" ht="409.5" customHeight="1" x14ac:dyDescent="0.25">
      <c r="A11" s="137"/>
      <c r="B11" s="77" t="s">
        <v>148</v>
      </c>
      <c r="C11" s="80" t="s">
        <v>144</v>
      </c>
      <c r="D11" s="77" t="s">
        <v>157</v>
      </c>
      <c r="E11" s="78" t="s">
        <v>144</v>
      </c>
      <c r="F11" s="79" t="s">
        <v>161</v>
      </c>
      <c r="G11" s="79" t="s">
        <v>155</v>
      </c>
      <c r="H11" s="75" t="s">
        <v>174</v>
      </c>
      <c r="I11" s="79" t="s">
        <v>162</v>
      </c>
      <c r="J11" s="81" t="s">
        <v>108</v>
      </c>
      <c r="K11" s="78" t="s">
        <v>133</v>
      </c>
    </row>
    <row r="12" spans="1:11" ht="409.5" customHeight="1" x14ac:dyDescent="0.25">
      <c r="A12" s="137"/>
      <c r="B12" s="77" t="s">
        <v>149</v>
      </c>
      <c r="C12" s="80" t="s">
        <v>145</v>
      </c>
      <c r="D12" s="77" t="s">
        <v>158</v>
      </c>
      <c r="E12" s="83" t="s">
        <v>163</v>
      </c>
      <c r="F12" s="79" t="s">
        <v>171</v>
      </c>
      <c r="G12" s="79" t="s">
        <v>164</v>
      </c>
      <c r="H12" s="75" t="s">
        <v>153</v>
      </c>
      <c r="I12" s="79" t="s">
        <v>170</v>
      </c>
      <c r="J12" s="81" t="s">
        <v>108</v>
      </c>
      <c r="K12" s="78" t="s">
        <v>133</v>
      </c>
    </row>
    <row r="13" spans="1:11" ht="409.5" customHeight="1" x14ac:dyDescent="0.25">
      <c r="A13" s="137"/>
      <c r="B13" s="77" t="s">
        <v>150</v>
      </c>
      <c r="C13" s="80" t="s">
        <v>146</v>
      </c>
      <c r="D13" s="77" t="s">
        <v>159</v>
      </c>
      <c r="E13" s="78" t="s">
        <v>165</v>
      </c>
      <c r="F13" s="79" t="s">
        <v>169</v>
      </c>
      <c r="G13" s="79" t="s">
        <v>164</v>
      </c>
      <c r="H13" s="75" t="s">
        <v>168</v>
      </c>
      <c r="I13" s="79" t="s">
        <v>166</v>
      </c>
      <c r="J13" s="81" t="s">
        <v>108</v>
      </c>
      <c r="K13" s="78" t="s">
        <v>133</v>
      </c>
    </row>
    <row r="14" spans="1:11" ht="409.5" customHeight="1" x14ac:dyDescent="0.25">
      <c r="A14" s="137"/>
      <c r="B14" s="77" t="s">
        <v>151</v>
      </c>
      <c r="C14" s="80" t="s">
        <v>147</v>
      </c>
      <c r="D14" s="77" t="s">
        <v>160</v>
      </c>
      <c r="E14" s="78" t="s">
        <v>172</v>
      </c>
      <c r="F14" s="79" t="s">
        <v>177</v>
      </c>
      <c r="G14" s="79" t="s">
        <v>173</v>
      </c>
      <c r="H14" s="75" t="s">
        <v>175</v>
      </c>
      <c r="I14" s="79" t="s">
        <v>176</v>
      </c>
      <c r="J14" s="81" t="s">
        <v>108</v>
      </c>
      <c r="K14" s="78" t="s">
        <v>133</v>
      </c>
    </row>
    <row r="15" spans="1:11" ht="409.5" customHeight="1" x14ac:dyDescent="0.25">
      <c r="A15" s="137"/>
      <c r="B15" s="77"/>
      <c r="C15" s="80"/>
      <c r="D15" s="77"/>
      <c r="E15" s="78"/>
      <c r="F15" s="79"/>
      <c r="G15" s="79"/>
      <c r="H15" s="75"/>
      <c r="I15" s="79"/>
      <c r="J15" s="81"/>
      <c r="K15" s="78" t="s">
        <v>133</v>
      </c>
    </row>
    <row r="16" spans="1:11" ht="409.5" customHeight="1" x14ac:dyDescent="0.25">
      <c r="A16" s="137"/>
      <c r="B16" s="82"/>
      <c r="C16" s="83"/>
      <c r="D16" s="82"/>
      <c r="E16" s="84"/>
      <c r="F16" s="85"/>
      <c r="G16" s="85"/>
      <c r="H16" s="86"/>
      <c r="I16" s="85"/>
      <c r="J16" s="87" t="s">
        <v>108</v>
      </c>
      <c r="K16" s="84" t="s">
        <v>133</v>
      </c>
    </row>
    <row r="17" spans="1:1" ht="409.5" customHeight="1" x14ac:dyDescent="0.25">
      <c r="A17" s="137"/>
    </row>
    <row r="18" spans="1:1" ht="409.5" customHeight="1" x14ac:dyDescent="0.25">
      <c r="A18" s="137"/>
    </row>
    <row r="19" spans="1:1" ht="409.5" customHeight="1" x14ac:dyDescent="0.25">
      <c r="A19" s="137"/>
    </row>
    <row r="20" spans="1:1" ht="409.5" customHeight="1" x14ac:dyDescent="0.25">
      <c r="A20" s="137"/>
    </row>
    <row r="21" spans="1:1" ht="409.5" customHeight="1" x14ac:dyDescent="0.25">
      <c r="A21" s="137"/>
    </row>
    <row r="22" spans="1:1" ht="409.5" customHeight="1" x14ac:dyDescent="0.25">
      <c r="A22" s="137"/>
    </row>
    <row r="23" spans="1:1" ht="409.5" customHeight="1" x14ac:dyDescent="0.25">
      <c r="A23" s="137"/>
    </row>
    <row r="24" spans="1:1" ht="409.5" customHeight="1" x14ac:dyDescent="0.25">
      <c r="A24" s="137"/>
    </row>
    <row r="25" spans="1:1" ht="409.5" customHeight="1" x14ac:dyDescent="0.25">
      <c r="A25" s="137"/>
    </row>
    <row r="26" spans="1:1" ht="409.5" customHeight="1" x14ac:dyDescent="0.25">
      <c r="A26" s="137"/>
    </row>
    <row r="27" spans="1:1" ht="409.5" customHeight="1" x14ac:dyDescent="0.25">
      <c r="A27" s="137"/>
    </row>
    <row r="28" spans="1:1" ht="409.5" customHeight="1" x14ac:dyDescent="0.25">
      <c r="A28" s="137"/>
    </row>
    <row r="29" spans="1:1" ht="409.5" customHeight="1" x14ac:dyDescent="0.25">
      <c r="A29" s="137"/>
    </row>
    <row r="30" spans="1:1" ht="409.5" customHeight="1" x14ac:dyDescent="0.25">
      <c r="A30" s="137"/>
    </row>
    <row r="31" spans="1:1" ht="409.5" customHeight="1" x14ac:dyDescent="0.25">
      <c r="A31" s="137"/>
    </row>
    <row r="32" spans="1:1" ht="409.5" customHeight="1" x14ac:dyDescent="0.25">
      <c r="A32" s="137"/>
    </row>
    <row r="33" spans="1:1" ht="409.5" customHeight="1" x14ac:dyDescent="0.25">
      <c r="A33" s="137"/>
    </row>
    <row r="34" spans="1:1" ht="409.5" customHeight="1" x14ac:dyDescent="0.25">
      <c r="A34" s="137"/>
    </row>
    <row r="35" spans="1:1" ht="409.5" customHeight="1" x14ac:dyDescent="0.25">
      <c r="A35" s="137"/>
    </row>
    <row r="36" spans="1:1" ht="409.5" customHeight="1" x14ac:dyDescent="0.25">
      <c r="A36" s="137"/>
    </row>
    <row r="37" spans="1:1" ht="409.5" customHeight="1" x14ac:dyDescent="0.25">
      <c r="A37" s="137"/>
    </row>
    <row r="38" spans="1:1" ht="409.5" customHeight="1" x14ac:dyDescent="0.25">
      <c r="A38" s="137"/>
    </row>
    <row r="39" spans="1:1" ht="409.5" customHeight="1" x14ac:dyDescent="0.25">
      <c r="A39" s="137"/>
    </row>
    <row r="40" spans="1:1" ht="409.5" customHeight="1" x14ac:dyDescent="0.25">
      <c r="A40" s="137"/>
    </row>
    <row r="41" spans="1:1" ht="409.5" customHeight="1" x14ac:dyDescent="0.25">
      <c r="A41" s="137"/>
    </row>
  </sheetData>
  <mergeCells count="5">
    <mergeCell ref="A9:A41"/>
    <mergeCell ref="A1:D5"/>
    <mergeCell ref="E1:K5"/>
    <mergeCell ref="A8:K8"/>
    <mergeCell ref="B7:K7"/>
  </mergeCells>
  <phoneticPr fontId="24" type="noConversion"/>
  <dataValidations count="1">
    <dataValidation type="list" allowBlank="1" showInputMessage="1" showErrorMessage="1" sqref="J10:J16" xr:uid="{DF51A4B4-74EB-43EA-8E2D-763A79627260}">
      <formula1>Resultado</formula1>
    </dataValidation>
  </dataValidations>
  <pageMargins left="0.7" right="0.7" top="0.75" bottom="0.75" header="0.3" footer="0.3"/>
  <pageSetup scale="35" orientation="portrait" r:id="rId1"/>
  <rowBreaks count="2" manualBreakCount="2">
    <brk id="14" max="16383" man="1"/>
    <brk id="27"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50"/>
      <c r="B1" s="150"/>
      <c r="C1" s="150"/>
      <c r="D1" s="150"/>
      <c r="E1" s="153" t="s">
        <v>70</v>
      </c>
      <c r="F1" s="153"/>
      <c r="G1" s="153"/>
      <c r="H1" s="153"/>
      <c r="I1" s="153"/>
      <c r="J1" s="153"/>
      <c r="K1" s="153"/>
      <c r="L1" s="153"/>
    </row>
    <row r="2" spans="1:12" ht="17.25" customHeight="1" x14ac:dyDescent="0.35">
      <c r="A2" s="151"/>
      <c r="B2" s="151"/>
      <c r="C2" s="151"/>
      <c r="D2" s="151"/>
      <c r="E2" s="154"/>
      <c r="F2" s="154"/>
      <c r="G2" s="154"/>
      <c r="H2" s="154"/>
      <c r="I2" s="154"/>
      <c r="J2" s="154"/>
      <c r="K2" s="154"/>
      <c r="L2" s="154"/>
    </row>
    <row r="3" spans="1:12" ht="17.25" customHeight="1" thickBot="1" x14ac:dyDescent="0.4">
      <c r="A3" s="152"/>
      <c r="B3" s="152"/>
      <c r="C3" s="152"/>
      <c r="D3" s="152"/>
      <c r="E3" s="155"/>
      <c r="F3" s="155"/>
      <c r="G3" s="155"/>
      <c r="H3" s="155"/>
      <c r="I3" s="155"/>
      <c r="J3" s="155"/>
      <c r="K3" s="155"/>
      <c r="L3" s="155"/>
    </row>
    <row r="4" spans="1:12" ht="19.5" customHeight="1" thickBot="1" x14ac:dyDescent="0.4">
      <c r="A4" s="156" t="str">
        <f>+EstrategiaPruebas!A4</f>
        <v xml:space="preserve">Bugs iTop R-000893 </v>
      </c>
      <c r="B4" s="157"/>
      <c r="C4" s="157"/>
      <c r="D4" s="157"/>
      <c r="E4" s="157"/>
      <c r="F4" s="157"/>
      <c r="G4" s="157"/>
      <c r="H4" s="157"/>
      <c r="I4" s="157"/>
      <c r="J4" s="157"/>
      <c r="K4" s="157"/>
      <c r="L4" s="158"/>
    </row>
    <row r="5" spans="1:12" ht="9" customHeight="1" x14ac:dyDescent="0.35">
      <c r="A5" s="159"/>
      <c r="B5" s="159"/>
      <c r="C5" s="159"/>
      <c r="D5" s="159"/>
      <c r="E5" s="159"/>
      <c r="F5" s="159"/>
      <c r="G5" s="159"/>
      <c r="H5" s="159"/>
      <c r="I5" s="159"/>
      <c r="J5" s="159"/>
      <c r="K5" s="159"/>
      <c r="L5" s="159"/>
    </row>
    <row r="6" spans="1:12" s="33" customFormat="1" ht="12.75" customHeight="1" x14ac:dyDescent="0.3">
      <c r="A6" s="160"/>
      <c r="B6" s="161" t="s">
        <v>71</v>
      </c>
      <c r="C6" s="161" t="s">
        <v>72</v>
      </c>
      <c r="D6" s="161"/>
      <c r="E6" s="161" t="s">
        <v>73</v>
      </c>
      <c r="F6" s="161"/>
      <c r="G6" s="161" t="s">
        <v>74</v>
      </c>
      <c r="H6" s="161"/>
      <c r="I6" s="161" t="s">
        <v>75</v>
      </c>
      <c r="J6" s="161"/>
      <c r="K6" s="161" t="s">
        <v>76</v>
      </c>
      <c r="L6" s="161"/>
    </row>
    <row r="7" spans="1:12" s="33" customFormat="1" ht="26.25" customHeight="1" x14ac:dyDescent="0.3">
      <c r="A7" s="160"/>
      <c r="B7" s="161"/>
      <c r="C7" s="161"/>
      <c r="D7" s="161"/>
      <c r="E7" s="161"/>
      <c r="F7" s="161"/>
      <c r="G7" s="161"/>
      <c r="H7" s="161"/>
      <c r="I7" s="161"/>
      <c r="J7" s="161"/>
      <c r="K7" s="161"/>
      <c r="L7" s="161"/>
    </row>
    <row r="8" spans="1:12" s="33" customFormat="1" ht="12" customHeight="1" x14ac:dyDescent="0.3">
      <c r="A8" s="160"/>
      <c r="B8" s="34">
        <f>+COUNTA(#REF!)</f>
        <v>1</v>
      </c>
      <c r="C8" s="34">
        <f>+E8+G8+I8</f>
        <v>6</v>
      </c>
      <c r="D8" s="35">
        <f>+IF(B8&gt;0,C8/B8,"")</f>
        <v>6</v>
      </c>
      <c r="E8" s="34">
        <f>COUNTIF(DiseñoEjecución!$J$10:$J$484,"Pasó")</f>
        <v>6</v>
      </c>
      <c r="F8" s="35">
        <f>+IF(B8&gt;0,E8/B8,"")</f>
        <v>6</v>
      </c>
      <c r="G8" s="34">
        <f>COUNTIF(DiseñoEjecución!$J$10:$J$484,"Falló")</f>
        <v>0</v>
      </c>
      <c r="H8" s="35">
        <f>+IF(B8&gt;0,G8/B8,"")</f>
        <v>0</v>
      </c>
      <c r="I8" s="34">
        <f>COUNTIF(DiseñoEjecución!$J$10:$J$484,"No aplica")</f>
        <v>0</v>
      </c>
      <c r="J8" s="35">
        <f>+IF(B8&gt;0,I8/B8,"")</f>
        <v>0</v>
      </c>
      <c r="K8" s="163">
        <v>0</v>
      </c>
      <c r="L8" s="163"/>
    </row>
    <row r="9" spans="1:12" ht="12.75" customHeight="1" x14ac:dyDescent="0.35">
      <c r="A9" s="160"/>
      <c r="B9" s="36">
        <f>SUM(B8:B8)</f>
        <v>1</v>
      </c>
      <c r="C9" s="36">
        <f>SUM(C8:C8)</f>
        <v>6</v>
      </c>
      <c r="D9" s="37">
        <f>IFERROR((C9/$B$9),0)</f>
        <v>6</v>
      </c>
      <c r="E9" s="36">
        <f>SUM(E8:E8)</f>
        <v>6</v>
      </c>
      <c r="F9" s="37">
        <f>IFERROR((E9/$B$9),0)</f>
        <v>6</v>
      </c>
      <c r="G9" s="36">
        <f>SUM(G8:G8)</f>
        <v>0</v>
      </c>
      <c r="H9" s="37">
        <f>IFERROR((G9/$B$9),0)</f>
        <v>0</v>
      </c>
      <c r="I9" s="36">
        <f>SUM(I8:I8)</f>
        <v>0</v>
      </c>
      <c r="J9" s="37">
        <f>IFERROR((I9/$B$9),0)</f>
        <v>0</v>
      </c>
      <c r="K9" s="164">
        <f>SUM(K8:L8)</f>
        <v>0</v>
      </c>
      <c r="L9" s="165"/>
    </row>
    <row r="10" spans="1:12" x14ac:dyDescent="0.35">
      <c r="A10" s="160"/>
      <c r="H10" s="38"/>
    </row>
    <row r="11" spans="1:12" ht="13.5" customHeight="1" x14ac:dyDescent="0.35">
      <c r="A11" s="160"/>
      <c r="B11" s="166" t="s">
        <v>77</v>
      </c>
      <c r="C11" s="166"/>
      <c r="D11" s="166"/>
      <c r="E11" s="166"/>
      <c r="F11" s="166"/>
      <c r="G11" s="166"/>
      <c r="H11" s="166"/>
      <c r="I11" s="166"/>
      <c r="J11" s="166"/>
      <c r="K11" s="166"/>
      <c r="L11" s="166"/>
    </row>
    <row r="12" spans="1:12" x14ac:dyDescent="0.35">
      <c r="A12" s="160"/>
      <c r="B12" s="39" t="s">
        <v>78</v>
      </c>
      <c r="C12" s="162"/>
      <c r="D12" s="162"/>
      <c r="E12" s="162"/>
      <c r="F12" s="162"/>
      <c r="G12" s="162"/>
      <c r="H12" s="162"/>
      <c r="I12" s="162"/>
      <c r="J12" s="162"/>
      <c r="K12" s="162"/>
      <c r="L12" s="162"/>
    </row>
    <row r="13" spans="1:12" x14ac:dyDescent="0.35">
      <c r="A13" s="160"/>
      <c r="B13" s="39" t="s">
        <v>79</v>
      </c>
      <c r="C13" s="162"/>
      <c r="D13" s="162"/>
      <c r="E13" s="162"/>
      <c r="F13" s="162"/>
      <c r="G13" s="162"/>
      <c r="H13" s="162"/>
      <c r="I13" s="162"/>
      <c r="J13" s="162"/>
      <c r="K13" s="162"/>
      <c r="L13" s="162"/>
    </row>
    <row r="14" spans="1:12" x14ac:dyDescent="0.35">
      <c r="A14" s="160"/>
      <c r="B14" s="39" t="s">
        <v>80</v>
      </c>
      <c r="C14" s="162"/>
      <c r="D14" s="162"/>
      <c r="E14" s="162"/>
      <c r="F14" s="162"/>
      <c r="G14" s="162"/>
      <c r="H14" s="162"/>
      <c r="I14" s="162"/>
      <c r="J14" s="162"/>
      <c r="K14" s="162"/>
      <c r="L14" s="162"/>
    </row>
    <row r="15" spans="1:12" x14ac:dyDescent="0.35">
      <c r="A15" s="160"/>
      <c r="B15" s="39" t="s">
        <v>81</v>
      </c>
      <c r="C15" s="162"/>
      <c r="D15" s="162"/>
      <c r="E15" s="162"/>
      <c r="F15" s="162"/>
      <c r="G15" s="162"/>
      <c r="H15" s="162"/>
      <c r="I15" s="162"/>
      <c r="J15" s="162"/>
      <c r="K15" s="162"/>
      <c r="L15" s="162"/>
    </row>
    <row r="16" spans="1:12" s="40" customFormat="1" x14ac:dyDescent="0.35">
      <c r="A16" s="160"/>
    </row>
  </sheetData>
  <sheetProtection insertRows="0" deleteRows="0"/>
  <mergeCells count="18">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 ref="K9:L9"/>
    <mergeCell ref="B11:L11"/>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58"/>
  <sheetViews>
    <sheetView showGridLines="0" showWhiteSpace="0" view="pageBreakPreview" topLeftCell="A4" zoomScaleNormal="100" zoomScaleSheetLayoutView="100" workbookViewId="0">
      <selection activeCell="H14" sqref="H14"/>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213" t="s">
        <v>82</v>
      </c>
      <c r="E1" s="213"/>
      <c r="F1" s="213"/>
      <c r="G1" s="213"/>
      <c r="H1" s="213"/>
      <c r="I1" s="213"/>
    </row>
    <row r="2" spans="1:11" ht="23.25" customHeight="1" x14ac:dyDescent="0.35">
      <c r="A2" s="44"/>
      <c r="D2" s="214"/>
      <c r="E2" s="214"/>
      <c r="F2" s="214"/>
      <c r="G2" s="214"/>
      <c r="H2" s="214"/>
      <c r="I2" s="214"/>
    </row>
    <row r="3" spans="1:11" ht="23.25" customHeight="1" thickBot="1" x14ac:dyDescent="0.4">
      <c r="A3" s="45"/>
      <c r="B3" s="46"/>
      <c r="C3" s="46"/>
      <c r="D3" s="215"/>
      <c r="E3" s="215"/>
      <c r="F3" s="215"/>
      <c r="G3" s="215"/>
      <c r="H3" s="215"/>
      <c r="I3" s="215"/>
    </row>
    <row r="4" spans="1:11" ht="21.75" customHeight="1" thickBot="1" x14ac:dyDescent="0.4">
      <c r="A4" s="156" t="s">
        <v>167</v>
      </c>
      <c r="B4" s="157"/>
      <c r="C4" s="157"/>
      <c r="D4" s="157"/>
      <c r="E4" s="157"/>
      <c r="F4" s="157"/>
      <c r="G4" s="157"/>
      <c r="H4" s="157"/>
      <c r="I4" s="158"/>
    </row>
    <row r="5" spans="1:11" ht="19.5" x14ac:dyDescent="0.35">
      <c r="A5" s="216"/>
      <c r="B5" s="218" t="s">
        <v>83</v>
      </c>
      <c r="C5" s="218"/>
      <c r="D5" s="218"/>
      <c r="E5" s="218"/>
      <c r="F5" s="218"/>
      <c r="G5" s="218"/>
      <c r="H5" s="218"/>
      <c r="I5" s="218"/>
    </row>
    <row r="6" spans="1:11" x14ac:dyDescent="0.35">
      <c r="A6" s="217"/>
      <c r="B6" s="212" t="s">
        <v>33</v>
      </c>
      <c r="C6" s="212"/>
      <c r="D6" s="219" t="str">
        <f>+EstrategiaPruebas!E6</f>
        <v>Area People Qvision</v>
      </c>
      <c r="E6" s="219"/>
      <c r="F6" s="47"/>
      <c r="G6" s="185" t="s">
        <v>34</v>
      </c>
      <c r="H6" s="220"/>
      <c r="I6" s="48">
        <f>+EstrategiaPruebas!J6</f>
        <v>45531</v>
      </c>
    </row>
    <row r="7" spans="1:11" x14ac:dyDescent="0.35">
      <c r="A7" s="217"/>
      <c r="B7" s="212" t="s">
        <v>35</v>
      </c>
      <c r="C7" s="212"/>
      <c r="D7" s="219" t="str">
        <f>+EstrategiaPruebas!E7</f>
        <v>Bugs de iTop R-000893</v>
      </c>
      <c r="E7" s="219"/>
      <c r="F7" s="47"/>
      <c r="G7" s="185" t="s">
        <v>36</v>
      </c>
      <c r="H7" s="220"/>
      <c r="I7" s="48">
        <f>+EstrategiaPruebas!J7</f>
        <v>45531</v>
      </c>
    </row>
    <row r="8" spans="1:11" x14ac:dyDescent="0.35">
      <c r="A8" s="217"/>
      <c r="B8" s="212" t="s">
        <v>37</v>
      </c>
      <c r="C8" s="212"/>
      <c r="D8" s="219" t="str">
        <f>+EstrategiaPruebas!E8</f>
        <v>Modulo Evaluacion de desempeño</v>
      </c>
      <c r="E8" s="219"/>
      <c r="F8" s="47"/>
      <c r="G8" s="185" t="s">
        <v>38</v>
      </c>
      <c r="H8" s="220"/>
      <c r="I8" s="49">
        <f>+EstrategiaPruebas!J8</f>
        <v>1</v>
      </c>
    </row>
    <row r="9" spans="1:11" x14ac:dyDescent="0.35">
      <c r="A9" s="217"/>
      <c r="B9" s="212" t="s">
        <v>84</v>
      </c>
      <c r="C9" s="212"/>
      <c r="D9" s="221" t="s">
        <v>85</v>
      </c>
      <c r="E9" s="221"/>
      <c r="F9" s="47"/>
      <c r="G9" s="47"/>
      <c r="H9" s="50"/>
      <c r="I9" s="51"/>
    </row>
    <row r="10" spans="1:11" x14ac:dyDescent="0.35">
      <c r="A10" s="217"/>
      <c r="B10" s="52"/>
      <c r="C10" s="53"/>
      <c r="D10" s="54"/>
      <c r="E10" s="55"/>
      <c r="F10" s="55"/>
      <c r="G10" s="55"/>
      <c r="H10" s="55"/>
      <c r="I10" s="55"/>
      <c r="K10" s="54"/>
    </row>
    <row r="11" spans="1:11" ht="14.25" customHeight="1" x14ac:dyDescent="0.35">
      <c r="A11" s="217"/>
      <c r="B11" s="211" t="s">
        <v>40</v>
      </c>
      <c r="C11" s="211"/>
      <c r="D11" s="211"/>
      <c r="E11" s="211"/>
      <c r="F11" s="211"/>
      <c r="G11" s="211"/>
      <c r="H11" s="211"/>
      <c r="I11" s="211"/>
    </row>
    <row r="12" spans="1:11" ht="18" customHeight="1" x14ac:dyDescent="0.35">
      <c r="A12" s="217"/>
      <c r="B12" s="212" t="s">
        <v>41</v>
      </c>
      <c r="C12" s="212"/>
      <c r="D12" s="208" t="str">
        <f>+EstrategiaPruebas!E15</f>
        <v>Juan Pablo Julio Niño</v>
      </c>
      <c r="E12" s="208"/>
      <c r="F12" s="209" t="s">
        <v>42</v>
      </c>
      <c r="G12" s="210"/>
      <c r="H12" s="208" t="str">
        <f>+EstrategiaPruebas!J15</f>
        <v>Viviana Torres Restrepo</v>
      </c>
      <c r="I12" s="208"/>
    </row>
    <row r="13" spans="1:11" ht="15" customHeight="1" x14ac:dyDescent="0.35">
      <c r="A13" s="217"/>
      <c r="B13" s="212" t="s">
        <v>43</v>
      </c>
      <c r="C13" s="212"/>
      <c r="D13" s="208" t="str">
        <f>+EstrategiaPruebas!E16</f>
        <v>Rosa Maria Quilindo Ledezma</v>
      </c>
      <c r="E13" s="208"/>
      <c r="F13" s="209" t="s">
        <v>44</v>
      </c>
      <c r="G13" s="210"/>
      <c r="H13" s="208" t="str">
        <f>+EstrategiaPruebas!J16</f>
        <v>Luis Gregorio Toro</v>
      </c>
      <c r="I13" s="208"/>
    </row>
    <row r="14" spans="1:11" ht="15" customHeight="1" x14ac:dyDescent="0.35">
      <c r="A14" s="217"/>
      <c r="B14" s="57"/>
      <c r="C14" s="57"/>
      <c r="D14" s="58"/>
      <c r="E14" s="58"/>
      <c r="F14" s="58"/>
      <c r="G14" s="58"/>
      <c r="H14" s="59"/>
      <c r="I14" s="58"/>
    </row>
    <row r="15" spans="1:11" ht="15" customHeight="1" x14ac:dyDescent="0.35">
      <c r="A15" s="217"/>
      <c r="B15" s="182" t="s">
        <v>45</v>
      </c>
      <c r="C15" s="182"/>
      <c r="D15" s="182"/>
      <c r="E15" s="182"/>
      <c r="F15" s="182"/>
      <c r="G15" s="182"/>
      <c r="H15" s="182"/>
      <c r="I15" s="182"/>
    </row>
    <row r="16" spans="1:11" ht="15" customHeight="1" x14ac:dyDescent="0.35">
      <c r="A16" s="217"/>
      <c r="B16" s="60" t="s">
        <v>46</v>
      </c>
      <c r="C16" s="182" t="s">
        <v>47</v>
      </c>
      <c r="D16" s="182"/>
      <c r="E16" s="182"/>
      <c r="F16" s="182" t="s">
        <v>48</v>
      </c>
      <c r="G16" s="182"/>
      <c r="H16" s="182"/>
      <c r="I16" s="182"/>
    </row>
    <row r="17" spans="1:10" ht="62.25" customHeight="1" x14ac:dyDescent="0.35">
      <c r="A17" s="217"/>
      <c r="B17" s="26"/>
      <c r="C17" s="107"/>
      <c r="D17" s="111"/>
      <c r="E17" s="111"/>
      <c r="F17" s="111"/>
      <c r="G17" s="112"/>
      <c r="H17" s="113"/>
      <c r="I17" s="113"/>
      <c r="J17" s="113"/>
    </row>
    <row r="18" spans="1:10" ht="62.25" customHeight="1" x14ac:dyDescent="0.35">
      <c r="A18" s="217"/>
      <c r="B18" s="26"/>
      <c r="C18" s="107"/>
      <c r="D18" s="111"/>
      <c r="E18" s="111"/>
      <c r="F18" s="111"/>
      <c r="G18" s="112"/>
      <c r="H18" s="113"/>
      <c r="I18" s="113"/>
      <c r="J18" s="113"/>
    </row>
    <row r="19" spans="1:10" ht="62.25" customHeight="1" x14ac:dyDescent="0.35">
      <c r="A19" s="217"/>
      <c r="B19" s="26"/>
      <c r="C19" s="107"/>
      <c r="D19" s="111"/>
      <c r="E19" s="111"/>
      <c r="F19" s="111"/>
      <c r="G19" s="112"/>
      <c r="H19" s="113"/>
      <c r="I19" s="113"/>
      <c r="J19" s="113"/>
    </row>
    <row r="20" spans="1:10" ht="15" customHeight="1" x14ac:dyDescent="0.35">
      <c r="A20" s="217"/>
      <c r="B20" s="201" t="s">
        <v>86</v>
      </c>
      <c r="C20" s="201"/>
      <c r="D20" s="201"/>
      <c r="E20" s="201"/>
      <c r="F20" s="201"/>
      <c r="G20" s="201"/>
      <c r="H20" s="201"/>
      <c r="I20" s="201"/>
    </row>
    <row r="21" spans="1:10" ht="42.75" customHeight="1" x14ac:dyDescent="0.35">
      <c r="A21" s="217"/>
      <c r="B21" s="202" t="str">
        <f>+EstrategiaPruebas!B24</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1" s="203"/>
      <c r="D21" s="203"/>
      <c r="E21" s="203"/>
      <c r="F21" s="203"/>
      <c r="G21" s="203"/>
      <c r="H21" s="203"/>
      <c r="I21" s="204"/>
    </row>
    <row r="22" spans="1:10" ht="42.75" customHeight="1" x14ac:dyDescent="0.35">
      <c r="A22" s="217"/>
      <c r="B22" s="205"/>
      <c r="C22" s="206"/>
      <c r="D22" s="206"/>
      <c r="E22" s="206"/>
      <c r="F22" s="206"/>
      <c r="G22" s="206"/>
      <c r="H22" s="206"/>
      <c r="I22" s="207"/>
    </row>
    <row r="23" spans="1:10" ht="5.25" customHeight="1" x14ac:dyDescent="0.35">
      <c r="A23" s="217"/>
    </row>
    <row r="24" spans="1:10" ht="11.25" customHeight="1" x14ac:dyDescent="0.35">
      <c r="A24" s="217"/>
      <c r="B24" s="167" t="s">
        <v>87</v>
      </c>
      <c r="C24" s="167"/>
      <c r="D24" s="167"/>
      <c r="E24" s="167"/>
      <c r="F24" s="167"/>
      <c r="G24" s="167"/>
      <c r="H24" s="167"/>
      <c r="I24" s="167"/>
    </row>
    <row r="25" spans="1:10" ht="6.75" customHeight="1" x14ac:dyDescent="0.35">
      <c r="A25" s="217"/>
    </row>
    <row r="26" spans="1:10" ht="24" customHeight="1" x14ac:dyDescent="0.35">
      <c r="A26" s="217"/>
      <c r="B26" s="61" t="s">
        <v>46</v>
      </c>
      <c r="C26" s="169" t="s">
        <v>88</v>
      </c>
      <c r="D26" s="169"/>
      <c r="E26" s="170"/>
      <c r="F26" s="76" t="s">
        <v>89</v>
      </c>
      <c r="G26" s="171" t="s">
        <v>73</v>
      </c>
      <c r="H26" s="172"/>
      <c r="I26" s="61" t="s">
        <v>90</v>
      </c>
    </row>
    <row r="27" spans="1:10" ht="38.25" customHeight="1" x14ac:dyDescent="0.35">
      <c r="A27" s="217"/>
      <c r="B27" s="26"/>
      <c r="C27" s="103"/>
      <c r="D27" s="168"/>
      <c r="E27" s="104"/>
      <c r="F27" s="88"/>
      <c r="G27" s="103"/>
      <c r="H27" s="104"/>
      <c r="I27" s="89"/>
      <c r="J27" s="89"/>
    </row>
    <row r="28" spans="1:10" ht="38.25" customHeight="1" x14ac:dyDescent="0.35">
      <c r="A28" s="217"/>
      <c r="B28" s="26"/>
      <c r="C28" s="103"/>
      <c r="D28" s="168"/>
      <c r="E28" s="104"/>
      <c r="F28" s="88"/>
      <c r="G28" s="103"/>
      <c r="H28" s="104"/>
      <c r="I28" s="89"/>
      <c r="J28" s="89"/>
    </row>
    <row r="29" spans="1:10" ht="45" customHeight="1" x14ac:dyDescent="0.35">
      <c r="A29" s="217"/>
      <c r="B29" s="26"/>
      <c r="C29" s="103"/>
      <c r="D29" s="168"/>
      <c r="E29" s="104"/>
      <c r="F29" s="88"/>
      <c r="G29" s="103"/>
      <c r="H29" s="104"/>
      <c r="I29" s="89"/>
      <c r="J29" s="89"/>
    </row>
    <row r="30" spans="1:10" ht="18.75" customHeight="1" x14ac:dyDescent="0.35">
      <c r="A30" s="217"/>
      <c r="B30" s="182" t="s">
        <v>91</v>
      </c>
      <c r="C30" s="182"/>
      <c r="D30" s="183"/>
      <c r="E30" s="183"/>
      <c r="F30" s="183"/>
      <c r="G30" s="183"/>
      <c r="H30" s="183"/>
      <c r="I30" s="183"/>
    </row>
    <row r="31" spans="1:10" ht="18.75" customHeight="1" x14ac:dyDescent="0.35">
      <c r="A31" s="217"/>
      <c r="B31" s="182"/>
      <c r="C31" s="182"/>
      <c r="D31" s="183"/>
      <c r="E31" s="183"/>
      <c r="F31" s="183"/>
      <c r="G31" s="183"/>
      <c r="H31" s="183"/>
      <c r="I31" s="183"/>
    </row>
    <row r="32" spans="1:10" ht="6.75" customHeight="1" x14ac:dyDescent="0.35">
      <c r="A32" s="217"/>
    </row>
    <row r="33" spans="1:10" ht="14.25" customHeight="1" x14ac:dyDescent="0.35">
      <c r="A33" s="217"/>
      <c r="B33" s="167" t="s">
        <v>92</v>
      </c>
      <c r="C33" s="167"/>
      <c r="D33" s="167"/>
      <c r="E33" s="167"/>
      <c r="F33" s="167"/>
      <c r="G33" s="167"/>
      <c r="H33" s="167"/>
      <c r="I33" s="167"/>
      <c r="J33" s="62"/>
    </row>
    <row r="34" spans="1:10" ht="3" customHeight="1" x14ac:dyDescent="0.35">
      <c r="A34" s="217"/>
    </row>
    <row r="35" spans="1:10" ht="1.5" customHeight="1" x14ac:dyDescent="0.35">
      <c r="A35" s="217"/>
      <c r="F35" s="63"/>
      <c r="G35" s="63"/>
    </row>
    <row r="36" spans="1:10" ht="1.5" customHeight="1" x14ac:dyDescent="0.35">
      <c r="A36" s="217"/>
    </row>
    <row r="37" spans="1:10" ht="16.5" customHeight="1" x14ac:dyDescent="0.35">
      <c r="A37" s="217"/>
      <c r="B37" s="60" t="s">
        <v>93</v>
      </c>
      <c r="C37" s="60"/>
      <c r="E37" s="64" t="s">
        <v>94</v>
      </c>
      <c r="F37" s="65" t="s">
        <v>95</v>
      </c>
      <c r="G37" s="66"/>
      <c r="H37" s="67" t="s">
        <v>96</v>
      </c>
      <c r="I37" s="67"/>
    </row>
    <row r="38" spans="1:10" ht="16.5" customHeight="1" x14ac:dyDescent="0.35">
      <c r="A38" s="217"/>
      <c r="B38" s="56" t="s">
        <v>97</v>
      </c>
      <c r="C38" s="56"/>
      <c r="E38" s="68" t="s">
        <v>98</v>
      </c>
      <c r="F38" s="69"/>
      <c r="G38" s="55"/>
      <c r="H38" s="184">
        <f>+C41</f>
        <v>0</v>
      </c>
      <c r="I38" s="184"/>
    </row>
    <row r="39" spans="1:10" ht="16.5" customHeight="1" x14ac:dyDescent="0.35">
      <c r="A39" s="217"/>
      <c r="B39" s="56" t="s">
        <v>99</v>
      </c>
      <c r="C39" s="56"/>
      <c r="E39" s="68" t="s">
        <v>100</v>
      </c>
      <c r="F39" s="69"/>
      <c r="G39" s="55"/>
    </row>
    <row r="40" spans="1:10" ht="16.5" customHeight="1" x14ac:dyDescent="0.35">
      <c r="A40" s="217"/>
      <c r="B40" s="56" t="s">
        <v>101</v>
      </c>
      <c r="C40" s="56"/>
      <c r="E40" s="64" t="s">
        <v>102</v>
      </c>
      <c r="F40" s="65">
        <f>SUM(F38:F39)</f>
        <v>0</v>
      </c>
      <c r="G40" s="66"/>
    </row>
    <row r="41" spans="1:10" ht="16.5" customHeight="1" x14ac:dyDescent="0.35">
      <c r="A41" s="217"/>
      <c r="B41" s="65" t="s">
        <v>102</v>
      </c>
      <c r="C41" s="70">
        <f>SUM(C38:C40)</f>
        <v>0</v>
      </c>
    </row>
    <row r="42" spans="1:10" ht="16.5" customHeight="1" x14ac:dyDescent="0.35">
      <c r="A42" s="217"/>
    </row>
    <row r="43" spans="1:10" ht="16.5" customHeight="1" x14ac:dyDescent="0.35">
      <c r="A43" s="217"/>
      <c r="B43" s="185" t="s">
        <v>91</v>
      </c>
      <c r="C43" s="185"/>
      <c r="D43" s="186"/>
      <c r="E43" s="187"/>
      <c r="F43" s="187"/>
      <c r="G43" s="187"/>
      <c r="H43" s="187"/>
      <c r="I43" s="188"/>
    </row>
    <row r="44" spans="1:10" ht="16.5" customHeight="1" x14ac:dyDescent="0.35">
      <c r="A44" s="217"/>
      <c r="B44" s="185"/>
      <c r="C44" s="185"/>
      <c r="D44" s="189"/>
      <c r="E44" s="190"/>
      <c r="F44" s="190"/>
      <c r="G44" s="190"/>
      <c r="H44" s="190"/>
      <c r="I44" s="191"/>
    </row>
    <row r="45" spans="1:10" ht="13.5" customHeight="1" x14ac:dyDescent="0.35">
      <c r="A45" s="217"/>
    </row>
    <row r="46" spans="1:10" ht="13.5" customHeight="1" x14ac:dyDescent="0.35">
      <c r="A46" s="217"/>
      <c r="B46" s="167" t="s">
        <v>103</v>
      </c>
      <c r="C46" s="167"/>
      <c r="D46" s="167"/>
      <c r="E46" s="167"/>
      <c r="F46" s="167"/>
      <c r="G46" s="167"/>
      <c r="H46" s="167"/>
      <c r="I46" s="167"/>
    </row>
    <row r="47" spans="1:10" ht="5.25" customHeight="1" x14ac:dyDescent="0.35">
      <c r="A47" s="217"/>
    </row>
    <row r="48" spans="1:10" ht="13.5" customHeight="1" x14ac:dyDescent="0.35">
      <c r="A48" s="217"/>
      <c r="B48" s="192" t="s">
        <v>137</v>
      </c>
      <c r="C48" s="193"/>
      <c r="D48" s="193"/>
      <c r="E48" s="193"/>
      <c r="F48" s="193"/>
      <c r="G48" s="193"/>
      <c r="H48" s="193"/>
      <c r="I48" s="194"/>
    </row>
    <row r="49" spans="1:9" ht="13.5" customHeight="1" x14ac:dyDescent="0.35">
      <c r="A49" s="217"/>
      <c r="B49" s="195"/>
      <c r="C49" s="196"/>
      <c r="D49" s="196"/>
      <c r="E49" s="196"/>
      <c r="F49" s="196"/>
      <c r="G49" s="196"/>
      <c r="H49" s="196"/>
      <c r="I49" s="197"/>
    </row>
    <row r="50" spans="1:9" ht="13.5" customHeight="1" x14ac:dyDescent="0.35">
      <c r="A50" s="217"/>
      <c r="B50" s="195"/>
      <c r="C50" s="196"/>
      <c r="D50" s="196"/>
      <c r="E50" s="196"/>
      <c r="F50" s="196"/>
      <c r="G50" s="196"/>
      <c r="H50" s="196"/>
      <c r="I50" s="197"/>
    </row>
    <row r="51" spans="1:9" ht="56.25" customHeight="1" x14ac:dyDescent="0.35">
      <c r="A51" s="217"/>
      <c r="B51" s="198"/>
      <c r="C51" s="199"/>
      <c r="D51" s="199"/>
      <c r="E51" s="199"/>
      <c r="F51" s="199"/>
      <c r="G51" s="199"/>
      <c r="H51" s="199"/>
      <c r="I51" s="200"/>
    </row>
    <row r="52" spans="1:9" ht="3.75" customHeight="1" x14ac:dyDescent="0.35">
      <c r="A52" s="217"/>
    </row>
    <row r="53" spans="1:9" ht="14.25" customHeight="1" x14ac:dyDescent="0.35">
      <c r="A53" s="217"/>
      <c r="B53" s="167" t="s">
        <v>104</v>
      </c>
      <c r="C53" s="167"/>
      <c r="D53" s="167"/>
      <c r="E53" s="167"/>
      <c r="F53" s="167"/>
      <c r="G53" s="167"/>
      <c r="H53" s="167"/>
      <c r="I53" s="167"/>
    </row>
    <row r="54" spans="1:9" ht="5.25" customHeight="1" x14ac:dyDescent="0.35">
      <c r="A54" s="217"/>
    </row>
    <row r="55" spans="1:9" x14ac:dyDescent="0.35">
      <c r="A55" s="217"/>
      <c r="B55" s="173"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(Bugs de iTop R-000893), el cual incluye las historias de usuario del (Bugs iTop R-000893), con las observaciones que están establecidas en los Daily, Cierre y Certificación de Sprint y los errores detallados, al igual que sus consideraciones y sugerencias reportadas.</v>
      </c>
      <c r="C55" s="174"/>
      <c r="D55" s="174"/>
      <c r="E55" s="174"/>
      <c r="F55" s="174"/>
      <c r="G55" s="174"/>
      <c r="H55" s="174"/>
      <c r="I55" s="175"/>
    </row>
    <row r="56" spans="1:9" x14ac:dyDescent="0.35">
      <c r="A56" s="217"/>
      <c r="B56" s="176"/>
      <c r="C56" s="177"/>
      <c r="D56" s="177"/>
      <c r="E56" s="177"/>
      <c r="F56" s="177"/>
      <c r="G56" s="177"/>
      <c r="H56" s="177"/>
      <c r="I56" s="178"/>
    </row>
    <row r="57" spans="1:9" x14ac:dyDescent="0.35">
      <c r="A57" s="217"/>
      <c r="B57" s="179"/>
      <c r="C57" s="180"/>
      <c r="D57" s="180"/>
      <c r="E57" s="180"/>
      <c r="F57" s="180"/>
      <c r="G57" s="180"/>
      <c r="H57" s="180"/>
      <c r="I57" s="181"/>
    </row>
    <row r="58" spans="1:9" x14ac:dyDescent="0.35">
      <c r="A58" s="217"/>
    </row>
  </sheetData>
  <sheetProtection insertRows="0" deleteRows="0"/>
  <mergeCells count="54">
    <mergeCell ref="D1:I3"/>
    <mergeCell ref="A4:I4"/>
    <mergeCell ref="A5:A58"/>
    <mergeCell ref="B5:I5"/>
    <mergeCell ref="B6:C6"/>
    <mergeCell ref="D6:E6"/>
    <mergeCell ref="G6:H6"/>
    <mergeCell ref="B7:C7"/>
    <mergeCell ref="D7:E7"/>
    <mergeCell ref="G7:H7"/>
    <mergeCell ref="B8:C8"/>
    <mergeCell ref="D8:E8"/>
    <mergeCell ref="G8:H8"/>
    <mergeCell ref="B9:C9"/>
    <mergeCell ref="D9:E9"/>
    <mergeCell ref="B12:C12"/>
    <mergeCell ref="D12:E12"/>
    <mergeCell ref="F12:G12"/>
    <mergeCell ref="B11:I11"/>
    <mergeCell ref="H12:I12"/>
    <mergeCell ref="B13:C13"/>
    <mergeCell ref="D13:E13"/>
    <mergeCell ref="F13:G13"/>
    <mergeCell ref="H13:I13"/>
    <mergeCell ref="B15:I15"/>
    <mergeCell ref="C16:E16"/>
    <mergeCell ref="F16:I16"/>
    <mergeCell ref="B20:I20"/>
    <mergeCell ref="B21:I22"/>
    <mergeCell ref="C17:F17"/>
    <mergeCell ref="G17:J17"/>
    <mergeCell ref="C19:F19"/>
    <mergeCell ref="G19:J19"/>
    <mergeCell ref="C18:F18"/>
    <mergeCell ref="G18:J18"/>
    <mergeCell ref="B55:I57"/>
    <mergeCell ref="B30:C31"/>
    <mergeCell ref="D30:I31"/>
    <mergeCell ref="B33:I33"/>
    <mergeCell ref="H38:I38"/>
    <mergeCell ref="B43:C44"/>
    <mergeCell ref="D43:I44"/>
    <mergeCell ref="B46:I46"/>
    <mergeCell ref="B48:I51"/>
    <mergeCell ref="B53:I53"/>
    <mergeCell ref="B24:I24"/>
    <mergeCell ref="C27:E27"/>
    <mergeCell ref="C28:E28"/>
    <mergeCell ref="C29:E29"/>
    <mergeCell ref="G27:H27"/>
    <mergeCell ref="G28:H28"/>
    <mergeCell ref="G29:H29"/>
    <mergeCell ref="C26:E26"/>
    <mergeCell ref="G26:H26"/>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2" bestFit="1" customWidth="1"/>
    <col min="2" max="3" width="11.42578125" style="72"/>
    <col min="4" max="4" width="23.140625" style="72" bestFit="1" customWidth="1"/>
    <col min="5" max="16384" width="11.42578125" style="72"/>
  </cols>
  <sheetData>
    <row r="1" spans="1:6" x14ac:dyDescent="0.2">
      <c r="A1" s="71" t="s">
        <v>105</v>
      </c>
      <c r="B1" s="71" t="s">
        <v>106</v>
      </c>
      <c r="C1" s="71" t="s">
        <v>52</v>
      </c>
      <c r="D1" s="71" t="s">
        <v>107</v>
      </c>
      <c r="E1" s="71" t="s">
        <v>53</v>
      </c>
      <c r="F1" s="71" t="s">
        <v>84</v>
      </c>
    </row>
    <row r="2" spans="1:6" x14ac:dyDescent="0.2">
      <c r="A2" s="72" t="s">
        <v>108</v>
      </c>
      <c r="B2" s="72" t="s">
        <v>109</v>
      </c>
      <c r="C2" s="72" t="s">
        <v>110</v>
      </c>
      <c r="D2" s="72" t="s">
        <v>111</v>
      </c>
      <c r="E2" s="73" t="s">
        <v>97</v>
      </c>
      <c r="F2" s="73" t="s">
        <v>112</v>
      </c>
    </row>
    <row r="3" spans="1:6" x14ac:dyDescent="0.2">
      <c r="A3" s="72" t="s">
        <v>113</v>
      </c>
      <c r="B3" s="72" t="s">
        <v>114</v>
      </c>
      <c r="C3" s="72" t="s">
        <v>115</v>
      </c>
      <c r="D3" s="72" t="s">
        <v>116</v>
      </c>
      <c r="E3" s="73" t="s">
        <v>99</v>
      </c>
      <c r="F3" s="73" t="s">
        <v>85</v>
      </c>
    </row>
    <row r="4" spans="1:6" x14ac:dyDescent="0.2">
      <c r="A4" s="73" t="s">
        <v>117</v>
      </c>
      <c r="C4" s="72" t="s">
        <v>118</v>
      </c>
      <c r="D4" s="72" t="s">
        <v>119</v>
      </c>
      <c r="E4" s="73" t="s">
        <v>101</v>
      </c>
    </row>
    <row r="5" spans="1:6" x14ac:dyDescent="0.2">
      <c r="A5" s="73"/>
    </row>
    <row r="6" spans="1:6" x14ac:dyDescent="0.2">
      <c r="A6" s="73"/>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2024-09-05T22:13:34Z</dcterms:modified>
</cp:coreProperties>
</file>