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dminQV\Documents\Rosa\QA\Requeromientos_generales_Odoo\iTops\iTop_0893\sprint1\Gestion\"/>
    </mc:Choice>
  </mc:AlternateContent>
  <xr:revisionPtr revIDLastSave="0" documentId="13_ncr:1_{68029748-40C4-47B5-8F5E-AACBEA023EE1}" xr6:coauthVersionLast="47" xr6:coauthVersionMax="47" xr10:uidLastSave="{00000000-0000-0000-0000-000000000000}"/>
  <bookViews>
    <workbookView xWindow="-120" yWindow="-120" windowWidth="20730" windowHeight="11160" activeTab="2" xr2:uid="{70215698-7592-455D-BFA8-ED6D220A9EC6}"/>
  </bookViews>
  <sheets>
    <sheet name="Revisiones" sheetId="2" r:id="rId1"/>
    <sheet name="EstrategiaPruebas" sheetId="3" r:id="rId2"/>
    <sheet name="DiseñoEjecución" sheetId="8" r:id="rId3"/>
    <sheet name="Métricas" sheetId="5" r:id="rId4"/>
    <sheet name="CierreSprint" sheetId="6" r:id="rId5"/>
    <sheet name="Parametros" sheetId="7" r:id="rId6"/>
  </sheets>
  <definedNames>
    <definedName name="Aplica" localSheetId="5">Parametros!$B$2:$B$3</definedName>
    <definedName name="Aplica">#REF!</definedName>
    <definedName name="AplicaCP">Parametros!$B$2:$B$4</definedName>
    <definedName name="_xlnm.Print_Area" localSheetId="4">CierreSprint!$A$1:$I$56</definedName>
    <definedName name="_xlnm.Print_Area" localSheetId="2">DiseñoEjecución!$A$1:$K$18</definedName>
    <definedName name="_xlnm.Print_Area" localSheetId="1">EstrategiaPruebas!$A$1:$J$37</definedName>
    <definedName name="Resultado">Parametros!$A$2:$A$4</definedName>
    <definedName name="Resultado_obtenido" localSheetId="5">Parametros!$A$2:$A$4</definedName>
    <definedName name="Resultado_obtenido">#REF!</definedName>
    <definedName name="Tipo_Prueba" localSheetId="5">Parametros!#REF!</definedName>
    <definedName name="Tipo_Prueba">#REF!</definedName>
    <definedName name="tipoCP">Parametros!#REF!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6" l="1"/>
  <c r="I7" i="6"/>
  <c r="I6" i="6"/>
  <c r="I8" i="5" l="1"/>
  <c r="G8" i="5"/>
  <c r="E8" i="5"/>
  <c r="C39" i="6" l="1"/>
  <c r="H36" i="6" s="1"/>
  <c r="F38" i="6"/>
  <c r="B20" i="6"/>
  <c r="H13" i="6"/>
  <c r="D13" i="6"/>
  <c r="H12" i="6"/>
  <c r="D12" i="6"/>
  <c r="I8" i="6"/>
  <c r="D8" i="6"/>
  <c r="D6" i="6"/>
  <c r="K9" i="5"/>
  <c r="I9" i="5"/>
  <c r="G9" i="5"/>
  <c r="E9" i="5"/>
  <c r="B8" i="5"/>
  <c r="A4" i="5"/>
  <c r="H29" i="3"/>
  <c r="H28" i="3"/>
  <c r="H27" i="3"/>
  <c r="B11" i="3"/>
  <c r="B53" i="6" l="1"/>
  <c r="F8" i="5"/>
  <c r="C8" i="5"/>
  <c r="C9" i="5" s="1"/>
  <c r="H8" i="5"/>
  <c r="J8" i="5"/>
  <c r="B9" i="5"/>
  <c r="F9" i="5" s="1"/>
  <c r="D8" i="5" l="1"/>
  <c r="J9" i="5"/>
  <c r="H9" i="5"/>
  <c r="D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tc={CC77761B-FF01-4BB0-9EC1-7CF2240EC7CC}</author>
  </authors>
  <commentList>
    <comment ref="G20" authorId="0" shapeId="0" xr:uid="{CC77761B-FF01-4BB0-9EC1-7CF2240EC7CC}">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Verificación de funcionalidades incluidas en el alcance a partir de casos de prueba
Verificaciones a las pantallas que componen el aplicativo
Navegabilidad de la aplicación, así como su comportamiento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tc={CC77761B-FF01-4BB0-9EC1-7CF2240EC7CC}</author>
  </authors>
  <commentList>
    <comment ref="G17" authorId="0" shapeId="0" xr:uid="{60D51072-C78D-4991-91C0-3C53E826472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Verificación de funcionalidades incluidas en el alcance a partir de casos de prueba
Verificaciones a las pantallas que componen el aplicativo
Navegabilidad de la aplicación, así como su comportamiento</t>
        </r>
      </text>
    </comment>
  </commentList>
</comments>
</file>

<file path=xl/sharedStrings.xml><?xml version="1.0" encoding="utf-8"?>
<sst xmlns="http://schemas.openxmlformats.org/spreadsheetml/2006/main" count="298" uniqueCount="196">
  <si>
    <t>HISTORIAL DE VERSIONES Y REVISIONES</t>
  </si>
  <si>
    <t>Versión</t>
  </si>
  <si>
    <t>Fecha</t>
  </si>
  <si>
    <t>Acción</t>
  </si>
  <si>
    <t>Estado</t>
  </si>
  <si>
    <t>Descripción</t>
  </si>
  <si>
    <t>Responsable</t>
  </si>
  <si>
    <t>1.0</t>
  </si>
  <si>
    <t>C</t>
  </si>
  <si>
    <t>Creación documento</t>
  </si>
  <si>
    <t>EPG</t>
  </si>
  <si>
    <t>2.0</t>
  </si>
  <si>
    <t>M</t>
  </si>
  <si>
    <t>Se realiza modificación total al documento. Adición Cierre, Certificación y ajustes a las otras hojas. Logo y colores estandar</t>
  </si>
  <si>
    <t>Freddy Silva</t>
  </si>
  <si>
    <t>R</t>
  </si>
  <si>
    <t>A</t>
  </si>
  <si>
    <t>Se aprueba el uso del documento</t>
  </si>
  <si>
    <t xml:space="preserve">Duber Sanmartín </t>
  </si>
  <si>
    <t>Descripción de valores para el campo Acción</t>
  </si>
  <si>
    <r>
      <t xml:space="preserve">C – </t>
    </r>
    <r>
      <rPr>
        <sz val="8"/>
        <rFont val="Lato"/>
        <family val="2"/>
      </rPr>
      <t>Creación de documento</t>
    </r>
  </si>
  <si>
    <r>
      <t xml:space="preserve">D – </t>
    </r>
    <r>
      <rPr>
        <sz val="8"/>
        <rFont val="Lato"/>
        <family val="2"/>
      </rPr>
      <t>Distribución  (Entrega) del documento</t>
    </r>
  </si>
  <si>
    <r>
      <t xml:space="preserve">M – </t>
    </r>
    <r>
      <rPr>
        <sz val="8"/>
        <rFont val="Lato"/>
        <family val="2"/>
      </rPr>
      <t>Modificaciones del Documento</t>
    </r>
  </si>
  <si>
    <r>
      <t xml:space="preserve">G – </t>
    </r>
    <r>
      <rPr>
        <sz val="8"/>
        <rFont val="Lato"/>
        <family val="2"/>
      </rPr>
      <t>Generación de nueva versión/ subversión</t>
    </r>
  </si>
  <si>
    <r>
      <t xml:space="preserve">A – </t>
    </r>
    <r>
      <rPr>
        <sz val="8"/>
        <rFont val="Lato"/>
        <family val="2"/>
      </rPr>
      <t>Aprobación del documento</t>
    </r>
  </si>
  <si>
    <r>
      <t xml:space="preserve">R </t>
    </r>
    <r>
      <rPr>
        <sz val="8"/>
        <rFont val="Lato"/>
        <family val="2"/>
      </rPr>
      <t>– Revisión del documento.</t>
    </r>
  </si>
  <si>
    <t>Descripción de valores para el campo Estado</t>
  </si>
  <si>
    <t>Borrador – Documento en proceso de construcción y modificación.</t>
  </si>
  <si>
    <t xml:space="preserve">Aprobado – Documento que ha sido aceptado por el responsable de la aprobación ya sea de parte de Q-Vision y/o cliente.  </t>
  </si>
  <si>
    <t>Cambios de versión – subversión</t>
  </si>
  <si>
    <r>
      <t>Cambios subversión:</t>
    </r>
    <r>
      <rPr>
        <sz val="9"/>
        <rFont val="Lato"/>
        <family val="2"/>
      </rPr>
      <t xml:space="preserve"> Se realizan cambios de subversión cada que se refina el documento, complementa o se hacen cambios pequeños, es decir de poco impacto en el plan de pruebas.</t>
    </r>
  </si>
  <si>
    <r>
      <t>Cambios versión:</t>
    </r>
    <r>
      <rPr>
        <sz val="9"/>
        <rFont val="Lato"/>
        <family val="2"/>
      </rPr>
      <t xml:space="preserve"> se presenta cuando se realiza un cambio significativo al documento en el cual se evidencie que se modifica algo sustancial en el proceso a probar.</t>
    </r>
  </si>
  <si>
    <t>ESTRATEGIA DE PRUEBAS</t>
  </si>
  <si>
    <t>Cliente/Área</t>
  </si>
  <si>
    <t>Fecha inicio sprint</t>
  </si>
  <si>
    <t>Nombre proyecto</t>
  </si>
  <si>
    <t>Fecha fin sprint</t>
  </si>
  <si>
    <t>Aplicación/Modulo</t>
  </si>
  <si>
    <t>Días sprint</t>
  </si>
  <si>
    <t>PROPOSITO</t>
  </si>
  <si>
    <t>ROLES</t>
  </si>
  <si>
    <t>Team Developer</t>
  </si>
  <si>
    <t>Producto Owner</t>
  </si>
  <si>
    <t>Analista de pruebas</t>
  </si>
  <si>
    <t>Scrum Master</t>
  </si>
  <si>
    <t>ALCANCE</t>
  </si>
  <si>
    <t>ID HU</t>
  </si>
  <si>
    <t>Nombre historia de usuario</t>
  </si>
  <si>
    <t>Comentarios de la sesión</t>
  </si>
  <si>
    <t>FUERA DE ALCANCE / RESTRICCIONES</t>
  </si>
  <si>
    <t>RIESGOS</t>
  </si>
  <si>
    <t>Probabilidad</t>
  </si>
  <si>
    <t>Impacto</t>
  </si>
  <si>
    <t>Severidad</t>
  </si>
  <si>
    <t>Plan de acción</t>
  </si>
  <si>
    <t>ESTRATEGIA DE PRUEBAS (Marque con una X)</t>
  </si>
  <si>
    <t>Supuestos</t>
  </si>
  <si>
    <t>Ambiente</t>
  </si>
  <si>
    <t>Pruebas UAT</t>
  </si>
  <si>
    <t>Observaciones</t>
  </si>
  <si>
    <t>Id Historia de Usuario</t>
  </si>
  <si>
    <t>Historia de usuario</t>
  </si>
  <si>
    <t>Id Caso de prueba</t>
  </si>
  <si>
    <t>Nombre del caso de prueba</t>
  </si>
  <si>
    <t>Resumen</t>
  </si>
  <si>
    <t>Precondiciones</t>
  </si>
  <si>
    <t>Pasos</t>
  </si>
  <si>
    <t>Resultado esperado</t>
  </si>
  <si>
    <t>Resultado ejecución</t>
  </si>
  <si>
    <t>Responsable ejecución</t>
  </si>
  <si>
    <t>MÉTRICAS DEL SPRINT</t>
  </si>
  <si>
    <t>CP Previstos</t>
  </si>
  <si>
    <t>CP Ejecutados</t>
  </si>
  <si>
    <t>CP Pasaron</t>
  </si>
  <si>
    <t>CP Fallaron</t>
  </si>
  <si>
    <t>CP No aplican</t>
  </si>
  <si>
    <t>Defectos encontrados</t>
  </si>
  <si>
    <t>Comentarios diarios</t>
  </si>
  <si>
    <t>Dia 1</t>
  </si>
  <si>
    <t>Dia 2</t>
  </si>
  <si>
    <t>Dia 3</t>
  </si>
  <si>
    <t>Dia 4</t>
  </si>
  <si>
    <t>CIERRE/CERTIFICACIÓN SPRINT</t>
  </si>
  <si>
    <t>DATOS GENERALES DEL PROYECTO</t>
  </si>
  <si>
    <t>Resolución</t>
  </si>
  <si>
    <t>No aceptar</t>
  </si>
  <si>
    <t>FUERA DE ALCANCE</t>
  </si>
  <si>
    <t>ESTADO FINAL SPRINT</t>
  </si>
  <si>
    <t>Historias de Usuario</t>
  </si>
  <si>
    <t>Total CP</t>
  </si>
  <si>
    <t xml:space="preserve"> CP Fallidos/No aplica</t>
  </si>
  <si>
    <t xml:space="preserve">Comentarios </t>
  </si>
  <si>
    <t>ESTADO DEFECTOS REPORTADOS</t>
  </si>
  <si>
    <t xml:space="preserve">Severidad </t>
  </si>
  <si>
    <t xml:space="preserve">Estado </t>
  </si>
  <si>
    <t xml:space="preserve">Total </t>
  </si>
  <si>
    <t>Total defectos reportados</t>
  </si>
  <si>
    <t>Alta</t>
  </si>
  <si>
    <t xml:space="preserve">Cerrado </t>
  </si>
  <si>
    <t>Media</t>
  </si>
  <si>
    <t>Abierto</t>
  </si>
  <si>
    <t>Baja</t>
  </si>
  <si>
    <t xml:space="preserve">Total  </t>
  </si>
  <si>
    <t>LECCIONES APRENDIDAS</t>
  </si>
  <si>
    <t>CONCLUSIÓN</t>
  </si>
  <si>
    <t>Resultado Obtenido</t>
  </si>
  <si>
    <t>Aplica_CP</t>
  </si>
  <si>
    <t>Tipo de Caso de Prueba</t>
  </si>
  <si>
    <t>Pasó</t>
  </si>
  <si>
    <t>Si</t>
  </si>
  <si>
    <t>Alto</t>
  </si>
  <si>
    <t>Funcional</t>
  </si>
  <si>
    <t>Aceptar</t>
  </si>
  <si>
    <t>Falló</t>
  </si>
  <si>
    <t>No</t>
  </si>
  <si>
    <t>Medio</t>
  </si>
  <si>
    <t>Regla de Negocio</t>
  </si>
  <si>
    <t>No aplica</t>
  </si>
  <si>
    <t>Bajo</t>
  </si>
  <si>
    <t>Configuración</t>
  </si>
  <si>
    <t>DISEÑO/EJECUCIÓN SPRINT</t>
  </si>
  <si>
    <t>Area People Qvision</t>
  </si>
  <si>
    <t>MVP 1</t>
  </si>
  <si>
    <t>Juan Pablo Julio Niño</t>
  </si>
  <si>
    <t>Rosa Maria Quilindo Ledezma</t>
  </si>
  <si>
    <t xml:space="preserve">
'* Áreas funcionales que no se encuentren contempladas en la estimación. 
* Pruebas sobre aplicativos que interactúen con las funcionalidades contempladas en la estimación. 
* Pruebas No Funcionales.
* Pruebas de compatibilidad en diferentes navegadores. 
* Pruebas en dispositivos móviles.</t>
  </si>
  <si>
    <t>Probabilidad de no entregar oportunamente debido a cambio de alcance del proyecto</t>
  </si>
  <si>
    <t>Tiempos cortos para la entrega del proyecto</t>
  </si>
  <si>
    <t>Disponibilidad de los ambiente</t>
  </si>
  <si>
    <t>Realizar un analisis exhaustivo del alcance del proyecto y anticipar cualquier cambio potencial</t>
  </si>
  <si>
    <t xml:space="preserve">Asignar los recursos de manera efectiva y eficiente ,asegurando que esten alineados con las tareas prioritarias y plazos del proyecto </t>
  </si>
  <si>
    <t xml:space="preserve">Se identifican los ambientes necesarios para el desarrollo , pruebas y despliegue del proyecto </t>
  </si>
  <si>
    <t xml:space="preserve">
• La aplicación debe estar correctamente instalada en el ambiente de pruebas.
• La aplicación ha sido verificada en el ambiente de pruebas por el desarrollador, previo a su entrega al equipo de calidad.
• En caso de que el aplicativo tenga interacción con otros módulos o aplicaciones la comunicación entre estos estarán disponibles y en un nivel óptimo siempre.
• Se cuenta con la documentación actualizada, siendo esta la última versión y sobre la cual se llevará a cabo el proceso de pruebas.
&lt;&lt;Adicionar los supuestos que considere necesarios&gt;&gt;</t>
  </si>
  <si>
    <t>ODOO QA=
http://192.168.100.134:8093/web/database/selector</t>
  </si>
  <si>
    <t>CP001</t>
  </si>
  <si>
    <t>Rosa Maria Quilindo Ledezma.</t>
  </si>
  <si>
    <t>CP002</t>
  </si>
  <si>
    <t>CP003</t>
  </si>
  <si>
    <t>CP004</t>
  </si>
  <si>
    <t>CP005</t>
  </si>
  <si>
    <t>CP006</t>
  </si>
  <si>
    <t>CP007</t>
  </si>
  <si>
    <t>CP009</t>
  </si>
  <si>
    <t>CP008</t>
  </si>
  <si>
    <t>CP010</t>
  </si>
  <si>
    <t>Las pruebas UAT  seran realizadas por Viviana Torres  Product Owner .
Se realizará una Review en el sprint.</t>
  </si>
  <si>
    <t>Viviana Torres Restrepo</t>
  </si>
  <si>
    <t>Luis Gregorio Toro</t>
  </si>
  <si>
    <t>Cada vez me vuelvo más detallada en la creación de casos de prueba y analizo más a fondo cada funcionalidad del sistema. Esta atención meticulosa a los detalles me ha permitido identificar y abordar posibles problemas antes de que se conviertan en obstáculos durante el desarrollo y la implementación. A través de este proceso, he aprendido que una revisión exhaustiva y un análisis cuidadoso no solo mejoran la calidad de los casos de prueba, sino que también aseguran una funcionalidad más robusta y confiable del sistema. Esta práctica de enfoque minucioso es esencial para garantizar que todas las necesidades y expectativas de los usuarios finales se cumplan de manera efectiva.</t>
  </si>
  <si>
    <t>iTop R-000893</t>
  </si>
  <si>
    <t xml:space="preserve"> Creación de compromisos evaluación de desempeño</t>
  </si>
  <si>
    <t>ED-001</t>
  </si>
  <si>
    <t>Crear un nuevo compromiso de evaluación</t>
  </si>
  <si>
    <t>*El usuario ha iniciado sesión como líder evaluador.
*Existe una evaluación vigente para el colaborador.
*El usuario tiene acceso a la tabla "Objetivos de desarrollo laboral".</t>
  </si>
  <si>
    <t>al ingresar al sistema ERP odoo como lider evaluador agregar una nueva linea en la tabla "Objetivos de desarrollo laboral" llenar todos los campos correspondientes, y darle guardar se crea un compromiso nuevo correctamente para un empleado.</t>
  </si>
  <si>
    <t>Validación de campo obligatorio "Seguimiento"</t>
  </si>
  <si>
    <t>Verificar la creación automática de la "Fecha de creación"</t>
  </si>
  <si>
    <t>Verificar la creación automática del "Año de asignación"</t>
  </si>
  <si>
    <t>Validación del campo "Estado"</t>
  </si>
  <si>
    <t>cuando se ingresa al sistema con perfil de lider evaludor se logra validar que la "fecha de creación" se crea por defecto con la fecha de creación del compromiso</t>
  </si>
  <si>
    <t>cuando se ingresa al sistema con perfil de lider evaludor se logra validar que el "año de asiganción"  se crea por defecto con el año en curso para la creación del compromiso y tambien el campo "Año de asignación" es de  solo lectura.</t>
  </si>
  <si>
    <t>Cuando se ingresa al sistema con perfil de lider evaludor se logra validar que el campo seguimiento es obligatorio, porque al guardar cambios si ese campo no se ha ingresado información el sistema no permite guardar cambios, tambien se logra validar que es una campo que tiene una lista despleable con las siguientes opciones  "Corto plazo", "Mediano plazo" y "Largo plazo"</t>
  </si>
  <si>
    <t>al ingresar al ERP odoo se logra validar que el campo "estado" es de lista desplegable y tiene las siguientes opciones "Cumplido", "No cumplido" y "En proceso", añadido a eso se visualiza que por defecto se selecciona la opción en proceso .</t>
  </si>
  <si>
    <t>Visualización de compromisos previos</t>
  </si>
  <si>
    <t xml:space="preserve">ED-002 </t>
  </si>
  <si>
    <t>Listado de compromisos previos</t>
  </si>
  <si>
    <t>*El usuario debe haber iniciado sesión como líder evaluador.
*El empleado cuya evaluación se va a revisar debe tener compromisos agregados en la evaluación inmediatamente anterior.</t>
  </si>
  <si>
    <t>Al ingresar al sistema ERP odoo como lider evaluador navegar hasta el modulo evaluación y desempeño  y dar clic en la tabla "Objetivos de desarrollo laboral", se valida que muestra el listado de compromisos de la evaluación anterior correctamente.</t>
  </si>
  <si>
    <t>Visualización detallada de los compromisos</t>
  </si>
  <si>
    <t>Verificar que cuando el usuario con perfil de  lider evaluador  ingrese al ERP odoo y navegue modulo Evaluación de desempeño el líder evaluador pueda visualizar la información detallada de cada compromiso de la evaluación inmediatamente anterior, cuando el ingrese a la tabla "Objetivos de desarrollo laboral".</t>
  </si>
  <si>
    <t>al ingresar al ERP ODOO como  se logra validar que el sistema permite visualizar los detalles de los compromisos de evaluación correctamente.</t>
  </si>
  <si>
    <t>Verificar que cuando el usuario con perfil de líder evaluador ingrese al ERP odoo y al módulo Evaluación de desempeño, el sistema le permita agregar un nuevo compromiso de evaluación cuando él le dé clic en “agregue una nueva línea" en la tabla "objetivos de desarrollo laboral" y llene todos los campos correspondientes.</t>
  </si>
  <si>
    <t>Verificar que cuando el usuario con perfil de líder evaluador ingrese al ERP odoo y al módulo Evaluación de desempeño, analizar que el campo "Fecha de creación" se establezca automáticamente con la fecha actual cuando se crea un nuevo compromiso, dentro de la tabla "Objetivos de desarrollo laboral".</t>
  </si>
  <si>
    <t>Verificar que cuando el usuario con perfil de líder evaluador ingrese al ERP odoo y al módulo Evaluación de desempeño, analizar que el campo "Año de asignación" se establezca automáticamente con el año en curso y sea de solo lectura cuando se crea un nuevo compromiso dentro de la tabla "Objetivos de desarrollo laboral".</t>
  </si>
  <si>
    <t>Verificar que cuando el usuario con perfil de líder evaluador ingrese al ERP odoo y al módulo Evaluación de desempeño, el campo "Seguimiento" sea obligatorio y presente opciones en la lista desplegable dentro de la tabla "Objetivos de desarrollo laboral".</t>
  </si>
  <si>
    <t>Verificar que cuando el usuario con perfil de líder evaluador ingrese al ERP odoo y al módulo Evaluación de desempeño, el campo "Estado" presente las opciones "Cumplido", "No cumplido" y "En proceso" dentro de la tabla "Objetivos de desarrollo laboral" y que por defecto se seleccione "En proceso".</t>
  </si>
  <si>
    <t>1-ingresar al ERP odoo con credenciales de líder evaluador.
2- dar clic en el icono de “menú principal”
3- dar clic en el módulo “evaluación y desempeño”
4-dar clic en el botón “crear”
5-llenar lo campos: Fecha, tipo, nombre del empleado, fecha de ingreso, departamento, jefe inmediato, Evaluador.
6- navegar y dar clic en la sección “Objetivos de desarrollo laboral".
7-dar clic en el texto “agregar línea” en la tabla "Objetivos de desarrollo laboral".
8-Ingresar la siguiente información en los campos correspondientes:
*Criterio: [seleccionar una opción de la lista desplegable]                                             
*Objetivo profesional: [seleccionar una opción de la lista desplegable]
*Categoría: [si se escoge una de las opciones de Izy Academy como: curso Izy Acdemy, certificación Izy Academy, ruta de formación Izy Academy, entonces escoger unas de la opcines de la lista desplegable del campo categoría]
*Curso Izy Academy: [si se escoge una de las opciones de Izy Academy como: curso Izy Acdemy, certificación Izy Academy, ruta de formación Izy Academy]                                   
*Fecha de creación: Verificar que se establezca automáticamente con la fecha actual.
*Descripción del compromiso: [Descripción detallada]
*Año de asignación: Verificar que se establezca automáticamente con el año en curso y sea de solo lectura.
*Entregable: [Adjuntar archivo]
*sesión de retroalimentación [agregar información]
*Seguimiento: [Seleccionar una opción de la lista desplegable (Corto plazo, Mediano plazo, Largo plazo]
*Estado: Verificar que por defecto se seleccione "En proceso".
*Continuar: Verificar que por defecto sea "True" y de solo lectura.
9-Dar clic en el botón guardar.</t>
  </si>
  <si>
    <t>1-ingresar al ERP odoo con credenciales de líder evaluador.
2- dar clic en el icono de “menú principal”
3- dar clic en el módulo “evaluación y desempeño”
4-dar clic en el botón “crear”
5-llenar lo campos: Fecha, tipo, nombre del empleado, fecha de ingreso, departamento, jefe inmediato, Evaluador.
6- navegar y dar clic en la sección “Objetivos de desarrollo laboral".
7-dar clic en el texto “agregar línea” en la tabla "Objetivos de desarrollo laboral".
8-Verificar que el campo "Fecha de creación" se establezca automáticamente con la fecha actual.                  
9-Guardar los cambios.</t>
  </si>
  <si>
    <t xml:space="preserve">              
1-ingresar al ERP odoo con credenciales de líder evaluador.
2- dar clic en el icono de “menú principal”
3- dar clic en el módulo “evaluación y desempeño”
4-dar clic en el botón “crear”
5-llenar lo campos: Fecha, tipo, nombre del empleado, fecha de ingreso, departamento, jefe inmediato, Evaluador.
6- navegar y dar clic en la sección “Objetivos de desarrollo laboral".
7-dar clic en el texto “agregar línea” en la tabla "Objetivos de desarrollo laboral".
 8- Verificar que el campo "Seguimiento" presente una lista desplegable con las opciones "Corto plazo", "Mediano plazo" y "Largo plazo" en la lista desplegable.
9-Dejar el campo "Seguimiento" en blanco.
10-dar clic en el botón guardar                                              
11- validar que no se pueda guardar los cambios.</t>
  </si>
  <si>
    <t>1-ingresar al ERP odoo con credenciales de líder evaluador.
2- dar clic en el icono de “menú principal”
3- dar clic en el módulo “evaluación y desempeño”
4-dar clic en el botón “crear”
5-llenar los campos: Fecha, tipo, nombre del empleado, fecha de ingreso, departamento, jefe inmediato, Evaluador.
6- navegar y dar clic en la sección “Objetivos de desarrollo laboral".
7-dar clic en el texto “agregar línea” en la tabla "Objetivos de desarrollo laboral".
8-Verificar que el campo "Estado” presente las opciones "Cumplido", "No cumplido" y "En proceso" en la lista desplegable.
9-Verificar que por defecto se seleccione "En proceso".</t>
  </si>
  <si>
    <t>validación del campo "Continuar" en true</t>
  </si>
  <si>
    <t>Verificar que cuando el usuario con perfil de líder evaluador ingrese al ERP odoo y al módulo Evaluación de desempeño, el campo "continuar “sea un campo booleano y por defecto debe ser true , dentro de la tabla "Objetivos de desarrollo laboral", cuando se cree un compromiso nuevo.</t>
  </si>
  <si>
    <t>al ingresar al ERP odoo con credenciales de lider evaluador se valida que el campo "continuar" es bolleano y se carga por defecto en true dentro de la tabla "Objetivos de desarrollo laboral", correctamente.</t>
  </si>
  <si>
    <t>validación del campo "Continuar" en false</t>
  </si>
  <si>
    <t>1-ingresar al ERP odoo con credenciales de líder evaluador.
2- dar clic en el icono de “menú principal”
3- dar clic en el módulo “evaluación y desempeño”
4-dar clic en el botón “crear”
5-llenar los campos: Fecha, tipo, nombre del empleado, fecha de ingreso, departamento, jefe inmediato, Evaluador.
6- navegar y dar clic en la sección “Objetivos de desarrollo laboral".
7-dar clic en el texto “agregar línea” en la tabla "Objetivos de desarrollo laboral".
8-verificar que el capo "continuar" se dé tipo booleano y que por defecto se cargue true</t>
  </si>
  <si>
    <t>Verificar que cuando el usuario con perfil de líder evaluador ingrese al ERP odoo y al módulo Evaluación de desempeño, al el querer ver los detalles de un compromiso en específico de debe visualizar que el campo “continuar “sea un campo booleano y debe ser false, dentro de la tabla "Objetivos de desarrollo laboral"</t>
  </si>
  <si>
    <t>al ingresar al ERP odoo con credenciales de lider evaluador se valida que el campo "continuar" es boleano y esta en false dentro de la tabla "Objetivos de desarrollo laboral", correctamente.</t>
  </si>
  <si>
    <t>Requerimiento iTop R-000893</t>
  </si>
  <si>
    <t>Como líder evaluador, necesita crear compromisos de la evaluación vigente para agregar aspectos de mejora en el desempeño futuro del colaborador.</t>
  </si>
  <si>
    <t xml:space="preserve"> Como líder evaluador, necesita visualizar los compromisos de la evaluación inmediatamente anterior para afectar la calificación de la evaluación actual en base al cumplimiento de los compromisos</t>
  </si>
  <si>
    <t>1-ingresar al ERP odoo con credenciales de líder evaluador.
2- dar clic en el icono de “menú principal”
3- dar clic en el módulo “evaluación y desempeño”
4-dar clic en el botón “crear”
5-llenar lo campos: Fecha, tipo, nombre del empleado, fecha de ingreso, departamento, jefe inmediato, Evaluador.
6- navegar y dar clic en la sección “Objetivos de desarrollo laboral".
7-dar clic en el texto “agregar línea” en la tabla "Objetivos de desarrollo laboral".
8-Verificar que el campo "Año de asignación" se establezca automáticamente con el año en curso y sea de solo lectura.
9-Guardar los cambios.</t>
  </si>
  <si>
    <t>*El usuario ha iniciado sesión como líder evaluador.
*'El usuario tiene acceso a la tabla "Objetivos de desarrollo labora ya que la evaluación se encuentra en estado 'Evaluación líder'.</t>
  </si>
  <si>
    <t>Verificar que cuando el usuario con perfil de líder evaluador ingrese al ERP odoo y al módulo Evaluación de desempeño, el líder evaluador pueda visualizar el listado de compromisos de la evaluación inmediatamente anterior cuando se navegue hasta la tabla "Objetivos de desarrollo laboral".</t>
  </si>
  <si>
    <t>1-ingresar al ERP odoo con credenciales de líder evaluador.
2- dar clic en el icono de “menú principal”
3- dar clic en el módulo “evaluación y desempeño”
4- buscar un empleado en el buscador
5-Dar clic en la evaluación vigente
6-Navegar a la sección de objetivos de desarrollo laboral
7-Visualizar el listado de compromisos de la evaluación inmediatamente anterior.</t>
  </si>
  <si>
    <t>1-ingresar al ERP odoo con credenciales de líder evaluador.
2- dar clic en el icono de “menú principal”
3- dar clic en el módulo “evaluación y desempeño”
4- buscar un empleado en el buscador
5-Dar clic en la evaluación vigente
6-Navegar a la sección de objetivos de desarrollo laboral
7-Seleccionar un compromiso de la lista para ver los detalles.                                                                                           8- visualizar que los detalles de los compromisos se muestren.</t>
  </si>
  <si>
    <t>1-ingresar al ERP odoo con credenciales de líder evaluador.
2- dar clic en el icono de “menú principal”
3- dar clic en el módulo “evaluación y desempeño”
4- buscar un empleado en el buscador
5-Dar clic en la evaluación vigente
6-Navegar a la sección de objetivos de desarrollo laboral
7-Seleccionar un compromiso de la lista para ver los detalles.                                                                           8- visualizar que el campo continuar sea booleano y este en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</si>
</sst>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name val="Arial"/>
    </font>
    <font>
      <sz val="11"/>
      <color theme="1"/>
      <name val="Lato"/>
      <family val="2"/>
    </font>
    <font>
      <b/>
      <sz val="16"/>
      <color theme="0"/>
      <name val="Lato"/>
      <family val="2"/>
    </font>
    <font>
      <b/>
      <sz val="10"/>
      <color rgb="FFFFFFFF"/>
      <name val="Lato"/>
      <family val="2"/>
    </font>
    <font>
      <sz val="10"/>
      <name val="Lato"/>
      <family val="2"/>
    </font>
    <font>
      <sz val="10"/>
      <name val="Arial"/>
      <family val="2"/>
    </font>
    <font>
      <b/>
      <sz val="10"/>
      <name val="Lato"/>
      <family val="2"/>
    </font>
    <font>
      <b/>
      <sz val="8"/>
      <name val="Lato"/>
      <family val="2"/>
    </font>
    <font>
      <sz val="8"/>
      <name val="Lato"/>
      <family val="2"/>
    </font>
    <font>
      <b/>
      <sz val="9"/>
      <name val="Lato"/>
      <family val="2"/>
    </font>
    <font>
      <sz val="9"/>
      <name val="Lato"/>
      <family val="2"/>
    </font>
    <font>
      <b/>
      <sz val="18"/>
      <color theme="0"/>
      <name val="Lato"/>
      <family val="2"/>
    </font>
    <font>
      <b/>
      <sz val="12"/>
      <name val="Lato"/>
      <family val="2"/>
    </font>
    <font>
      <b/>
      <sz val="9"/>
      <color theme="0"/>
      <name val="Lato"/>
      <family val="2"/>
    </font>
    <font>
      <b/>
      <sz val="10"/>
      <color theme="0"/>
      <name val="Lato"/>
      <family val="2"/>
    </font>
    <font>
      <sz val="9"/>
      <color rgb="FFFF0000"/>
      <name val="Lato"/>
      <family val="2"/>
    </font>
    <font>
      <sz val="9"/>
      <color theme="0"/>
      <name val="Lato"/>
      <family val="2"/>
    </font>
    <font>
      <b/>
      <sz val="12"/>
      <color theme="0"/>
      <name val="Lato"/>
      <family val="2"/>
    </font>
    <font>
      <sz val="11"/>
      <name val="Lato"/>
      <family val="2"/>
    </font>
    <font>
      <b/>
      <sz val="8"/>
      <color theme="0"/>
      <name val="Lato"/>
      <family val="2"/>
    </font>
    <font>
      <sz val="10"/>
      <color theme="0"/>
      <name val="Lato"/>
      <family val="2"/>
    </font>
    <font>
      <b/>
      <sz val="12"/>
      <color rgb="FFFFFFFF"/>
      <name val="Lato"/>
      <family val="2"/>
    </font>
    <font>
      <sz val="10"/>
      <color rgb="FF000000"/>
      <name val="Lato"/>
      <family val="2"/>
    </font>
    <font>
      <b/>
      <sz val="10"/>
      <color indexed="9"/>
      <name val="Arial"/>
      <family val="2"/>
    </font>
    <font>
      <sz val="8"/>
      <name val="Calibri"/>
      <family val="2"/>
      <scheme val="minor"/>
    </font>
    <font>
      <sz val="12"/>
      <color rgb="FF0D0D0D"/>
      <name val="Segoe UI"/>
      <family val="2"/>
    </font>
    <font>
      <sz val="11"/>
      <color rgb="FF0D0D0D"/>
      <name val="Calibri"/>
      <family val="2"/>
    </font>
  </fonts>
  <fills count="12">
    <fill>
      <patternFill patternType="none"/>
    </fill>
    <fill>
      <patternFill patternType="gray125"/>
    </fill>
    <fill>
      <patternFill patternType="solid">
        <fgColor theme="4" tint="-0.499984740745262"/>
        <bgColor indexed="64"/>
      </patternFill>
    </fill>
    <fill>
      <patternFill patternType="solid">
        <fgColor rgb="FF1F497D"/>
        <bgColor indexed="64"/>
      </patternFill>
    </fill>
    <fill>
      <patternFill patternType="solid">
        <fgColor rgb="FFE9EDF4"/>
        <bgColor indexed="64"/>
      </patternFill>
    </fill>
    <fill>
      <patternFill patternType="solid">
        <fgColor rgb="FFC65911"/>
        <bgColor indexed="64"/>
      </patternFill>
    </fill>
    <fill>
      <patternFill patternType="solid">
        <fgColor theme="0"/>
        <bgColor indexed="64"/>
      </patternFill>
    </fill>
    <fill>
      <patternFill patternType="solid">
        <fgColor rgb="FFC65911"/>
        <bgColor rgb="FF2E75B6"/>
      </patternFill>
    </fill>
    <fill>
      <patternFill patternType="solid">
        <fgColor theme="4" tint="-0.499984740745262"/>
        <bgColor rgb="FFD9D9D9"/>
      </patternFill>
    </fill>
    <fill>
      <patternFill patternType="solid">
        <fgColor theme="4" tint="-0.499984740745262"/>
        <bgColor rgb="FFBFBFBF"/>
      </patternFill>
    </fill>
    <fill>
      <patternFill patternType="solid">
        <fgColor indexed="54"/>
        <bgColor indexed="64"/>
      </patternFill>
    </fill>
    <fill>
      <patternFill patternType="solid">
        <fgColor theme="5" tint="-0.249977111117893"/>
        <bgColor indexed="64"/>
      </patternFill>
    </fill>
  </fills>
  <borders count="33">
    <border>
      <left/>
      <right/>
      <top/>
      <bottom/>
      <diagonal/>
    </border>
    <border>
      <left/>
      <right/>
      <top/>
      <bottom style="medium">
        <color rgb="FFFFFFFF"/>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medium">
        <color rgb="FFFFFFFF"/>
      </top>
      <bottom style="medium">
        <color rgb="FFFFFFFF"/>
      </bottom>
      <diagonal/>
    </border>
    <border>
      <left style="medium">
        <color theme="4" tint="-0.24994659260841701"/>
      </left>
      <right/>
      <top style="medium">
        <color theme="4" tint="-0.24994659260841701"/>
      </top>
      <bottom/>
      <diagonal/>
    </border>
    <border>
      <left/>
      <right/>
      <top style="medium">
        <color theme="4" tint="-0.24994659260841701"/>
      </top>
      <bottom/>
      <diagonal/>
    </border>
    <border>
      <left/>
      <right style="medium">
        <color theme="4" tint="-0.24994659260841701"/>
      </right>
      <top style="medium">
        <color theme="4" tint="-0.24994659260841701"/>
      </top>
      <bottom/>
      <diagonal/>
    </border>
    <border>
      <left style="medium">
        <color theme="4" tint="-0.24994659260841701"/>
      </left>
      <right/>
      <top/>
      <bottom/>
      <diagonal/>
    </border>
    <border>
      <left/>
      <right style="medium">
        <color theme="4" tint="-0.24994659260841701"/>
      </right>
      <top/>
      <bottom/>
      <diagonal/>
    </border>
    <border>
      <left style="medium">
        <color theme="4" tint="-0.24994659260841701"/>
      </left>
      <right/>
      <top/>
      <bottom style="medium">
        <color theme="4" tint="-0.24994659260841701"/>
      </bottom>
      <diagonal/>
    </border>
    <border>
      <left/>
      <right/>
      <top/>
      <bottom style="medium">
        <color theme="4" tint="-0.24994659260841701"/>
      </bottom>
      <diagonal/>
    </border>
    <border>
      <left/>
      <right style="medium">
        <color theme="4" tint="-0.24994659260841701"/>
      </right>
      <top/>
      <bottom style="medium">
        <color theme="4" tint="-0.24994659260841701"/>
      </bottom>
      <diagonal/>
    </border>
    <border>
      <left style="medium">
        <color theme="4" tint="-0.24994659260841701"/>
      </left>
      <right style="medium">
        <color theme="4" tint="-0.24994659260841701"/>
      </right>
      <top style="medium">
        <color theme="4" tint="-0.24994659260841701"/>
      </top>
      <bottom style="medium">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diagonal/>
    </border>
    <border>
      <left/>
      <right/>
      <top style="thin">
        <color theme="4" tint="-0.24994659260841701"/>
      </top>
      <bottom/>
      <diagonal/>
    </border>
    <border>
      <left/>
      <right style="thin">
        <color theme="4" tint="-0.24994659260841701"/>
      </right>
      <top style="thin">
        <color theme="4" tint="-0.24994659260841701"/>
      </top>
      <bottom/>
      <diagonal/>
    </border>
    <border>
      <left style="medium">
        <color theme="4" tint="-0.24994659260841701"/>
      </left>
      <right style="medium">
        <color theme="4" tint="-0.24994659260841701"/>
      </right>
      <top style="medium">
        <color theme="4" tint="-0.24994659260841701"/>
      </top>
      <bottom/>
      <diagonal/>
    </border>
    <border>
      <left style="medium">
        <color theme="4" tint="-0.24994659260841701"/>
      </left>
      <right style="medium">
        <color theme="4" tint="-0.24994659260841701"/>
      </right>
      <top/>
      <bottom/>
      <diagonal/>
    </border>
    <border>
      <left style="medium">
        <color theme="4" tint="-0.24994659260841701"/>
      </left>
      <right style="medium">
        <color theme="4" tint="-0.24994659260841701"/>
      </right>
      <top/>
      <bottom style="medium">
        <color theme="4" tint="-0.24994659260841701"/>
      </bottom>
      <diagonal/>
    </border>
    <border>
      <left style="medium">
        <color theme="4" tint="-0.24994659260841701"/>
      </left>
      <right/>
      <top style="medium">
        <color theme="4" tint="-0.24994659260841701"/>
      </top>
      <bottom style="medium">
        <color theme="4" tint="-0.24994659260841701"/>
      </bottom>
      <diagonal/>
    </border>
    <border>
      <left/>
      <right/>
      <top style="medium">
        <color theme="4" tint="-0.24994659260841701"/>
      </top>
      <bottom style="medium">
        <color theme="4" tint="-0.24994659260841701"/>
      </bottom>
      <diagonal/>
    </border>
    <border>
      <left/>
      <right style="medium">
        <color theme="4" tint="-0.24994659260841701"/>
      </right>
      <top style="medium">
        <color theme="4" tint="-0.24994659260841701"/>
      </top>
      <bottom style="medium">
        <color theme="4" tint="-0.24994659260841701"/>
      </bottom>
      <diagonal/>
    </border>
    <border>
      <left/>
      <right style="thin">
        <color theme="4" tint="-0.24994659260841701"/>
      </right>
      <top/>
      <bottom/>
      <diagonal/>
    </border>
    <border>
      <left style="thin">
        <color theme="4" tint="-0.24994659260841701"/>
      </left>
      <right/>
      <top/>
      <bottom style="thin">
        <color theme="4" tint="-0.24994659260841701"/>
      </bottom>
      <diagonal/>
    </border>
    <border>
      <left/>
      <right/>
      <top/>
      <bottom style="thin">
        <color theme="4" tint="-0.24994659260841701"/>
      </bottom>
      <diagonal/>
    </border>
    <border>
      <left/>
      <right style="thin">
        <color theme="4" tint="-0.24994659260841701"/>
      </right>
      <top/>
      <bottom style="thin">
        <color theme="4" tint="-0.24994659260841701"/>
      </bottom>
      <diagonal/>
    </border>
    <border>
      <left style="thin">
        <color theme="4" tint="-0.24994659260841701"/>
      </left>
      <right/>
      <top/>
      <bottom/>
      <diagonal/>
    </border>
    <border>
      <left style="thin">
        <color theme="4" tint="-0.24994659260841701"/>
      </left>
      <right style="thin">
        <color theme="4" tint="-0.24994659260841701"/>
      </right>
      <top style="thin">
        <color theme="4" tint="-0.24994659260841701"/>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6" fillId="0" borderId="0"/>
    <xf numFmtId="9" fontId="6" fillId="0" borderId="0" applyFont="0" applyFill="0" applyBorder="0" applyAlignment="0" applyProtection="0"/>
  </cellStyleXfs>
  <cellXfs count="234">
    <xf numFmtId="0" fontId="0" fillId="0" borderId="0" xfId="0"/>
    <xf numFmtId="0" fontId="2" fillId="0" borderId="0" xfId="1" applyFont="1"/>
    <xf numFmtId="0" fontId="4" fillId="3" borderId="2" xfId="1" applyFont="1" applyFill="1" applyBorder="1" applyAlignment="1">
      <alignment horizontal="center" vertical="center" wrapText="1" readingOrder="1"/>
    </xf>
    <xf numFmtId="0" fontId="5" fillId="4" borderId="3" xfId="1" applyFont="1" applyFill="1" applyBorder="1" applyAlignment="1">
      <alignment horizontal="center" vertical="top" wrapText="1"/>
    </xf>
    <xf numFmtId="14" fontId="5" fillId="4" borderId="3" xfId="1" applyNumberFormat="1" applyFont="1" applyFill="1" applyBorder="1" applyAlignment="1">
      <alignment horizontal="center" vertical="top" wrapText="1"/>
    </xf>
    <xf numFmtId="0" fontId="2" fillId="0" borderId="0" xfId="1" applyFont="1" applyAlignment="1">
      <alignment horizontal="center"/>
    </xf>
    <xf numFmtId="0" fontId="5" fillId="4" borderId="3" xfId="1" applyFont="1" applyFill="1" applyBorder="1" applyAlignment="1">
      <alignment horizontal="center" vertical="center" wrapText="1"/>
    </xf>
    <xf numFmtId="14" fontId="5" fillId="4" borderId="3" xfId="1" applyNumberFormat="1" applyFont="1" applyFill="1" applyBorder="1" applyAlignment="1">
      <alignment horizontal="center" vertical="center" wrapText="1"/>
    </xf>
    <xf numFmtId="0" fontId="5" fillId="4" borderId="3" xfId="1" applyFont="1" applyFill="1" applyBorder="1" applyAlignment="1">
      <alignment horizontal="left" vertical="center" wrapText="1"/>
    </xf>
    <xf numFmtId="0" fontId="7"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10" fillId="0" borderId="0" xfId="2" applyFont="1"/>
    <xf numFmtId="0" fontId="11" fillId="0" borderId="0" xfId="1" applyFont="1" applyAlignment="1">
      <alignment vertical="top"/>
    </xf>
    <xf numFmtId="0" fontId="11" fillId="5" borderId="0" xfId="1" applyFont="1" applyFill="1" applyAlignment="1">
      <alignment vertical="top"/>
    </xf>
    <xf numFmtId="0" fontId="10" fillId="0" borderId="0" xfId="1" applyFont="1" applyAlignment="1">
      <alignment horizontal="center" vertical="top"/>
    </xf>
    <xf numFmtId="0" fontId="14" fillId="2" borderId="13" xfId="1" applyFont="1" applyFill="1" applyBorder="1" applyAlignment="1">
      <alignment vertical="center"/>
    </xf>
    <xf numFmtId="0" fontId="5" fillId="0" borderId="0" xfId="1" applyFont="1" applyAlignment="1">
      <alignment vertical="center"/>
    </xf>
    <xf numFmtId="14" fontId="11" fillId="0" borderId="13" xfId="1" applyNumberFormat="1" applyFont="1" applyBorder="1" applyAlignment="1">
      <alignment horizontal="center" vertical="top"/>
    </xf>
    <xf numFmtId="1" fontId="11" fillId="0" borderId="13" xfId="1" applyNumberFormat="1" applyFont="1" applyBorder="1" applyAlignment="1">
      <alignment horizontal="center" vertical="top"/>
    </xf>
    <xf numFmtId="0" fontId="5" fillId="0" borderId="0" xfId="1" applyFont="1" applyAlignment="1">
      <alignment horizontal="center" vertical="center"/>
    </xf>
    <xf numFmtId="0" fontId="5" fillId="0" borderId="0" xfId="1" applyFont="1" applyAlignment="1">
      <alignment vertical="top"/>
    </xf>
    <xf numFmtId="0" fontId="5" fillId="0" borderId="0" xfId="1" applyFont="1" applyAlignment="1">
      <alignment horizontal="center" vertical="top"/>
    </xf>
    <xf numFmtId="0" fontId="5" fillId="0" borderId="13" xfId="1" applyFont="1" applyBorder="1" applyAlignment="1">
      <alignment horizontal="center" vertical="center"/>
    </xf>
    <xf numFmtId="0" fontId="14" fillId="2" borderId="13" xfId="1" applyFont="1" applyFill="1" applyBorder="1" applyAlignment="1">
      <alignment vertical="top"/>
    </xf>
    <xf numFmtId="0" fontId="15" fillId="2" borderId="13" xfId="1" applyFont="1" applyFill="1" applyBorder="1" applyAlignment="1">
      <alignment horizontal="center" vertical="center"/>
    </xf>
    <xf numFmtId="0" fontId="11" fillId="0" borderId="13" xfId="1" applyFont="1" applyBorder="1" applyAlignment="1">
      <alignment horizontal="center" vertical="center"/>
    </xf>
    <xf numFmtId="0" fontId="11" fillId="0" borderId="14" xfId="1" applyFont="1" applyBorder="1" applyAlignment="1">
      <alignment horizontal="center" vertical="center" wrapText="1"/>
    </xf>
    <xf numFmtId="0" fontId="17" fillId="6" borderId="17" xfId="1" applyFont="1" applyFill="1" applyBorder="1" applyAlignment="1">
      <alignment vertical="top"/>
    </xf>
    <xf numFmtId="0" fontId="17" fillId="6" borderId="18" xfId="1" applyFont="1" applyFill="1" applyBorder="1" applyAlignment="1">
      <alignment vertical="top"/>
    </xf>
    <xf numFmtId="0" fontId="11" fillId="6" borderId="19" xfId="1" applyFont="1" applyFill="1" applyBorder="1" applyAlignment="1">
      <alignment vertical="top"/>
    </xf>
    <xf numFmtId="0" fontId="7" fillId="0" borderId="0" xfId="1" applyFont="1" applyAlignment="1">
      <alignment horizontal="center" vertical="top" wrapText="1"/>
    </xf>
    <xf numFmtId="0" fontId="5" fillId="0" borderId="0" xfId="1" applyFont="1" applyProtection="1">
      <protection locked="0" hidden="1"/>
    </xf>
    <xf numFmtId="0" fontId="11" fillId="0" borderId="0" xfId="1" applyFont="1" applyProtection="1">
      <protection locked="0" hidden="1"/>
    </xf>
    <xf numFmtId="1" fontId="9" fillId="0" borderId="13" xfId="1" applyNumberFormat="1" applyFont="1" applyBorder="1" applyAlignment="1" applyProtection="1">
      <alignment horizontal="center" vertical="center" wrapText="1"/>
      <protection hidden="1"/>
    </xf>
    <xf numFmtId="9" fontId="9" fillId="0" borderId="13" xfId="1" applyNumberFormat="1" applyFont="1" applyBorder="1" applyAlignment="1" applyProtection="1">
      <alignment horizontal="center" vertical="center" wrapText="1"/>
      <protection hidden="1"/>
    </xf>
    <xf numFmtId="1" fontId="14" fillId="2" borderId="13" xfId="1" applyNumberFormat="1" applyFont="1" applyFill="1" applyBorder="1" applyAlignment="1" applyProtection="1">
      <alignment horizontal="center" vertical="center"/>
      <protection hidden="1"/>
    </xf>
    <xf numFmtId="9" fontId="14" fillId="2" borderId="13" xfId="3" applyFont="1" applyFill="1" applyBorder="1" applyAlignment="1" applyProtection="1">
      <alignment horizontal="center" vertical="center"/>
      <protection hidden="1"/>
    </xf>
    <xf numFmtId="10" fontId="5" fillId="0" borderId="0" xfId="3" applyNumberFormat="1" applyFont="1" applyProtection="1">
      <protection locked="0" hidden="1"/>
    </xf>
    <xf numFmtId="0" fontId="5" fillId="0" borderId="16" xfId="1" applyFont="1" applyBorder="1" applyAlignment="1" applyProtection="1">
      <alignment horizontal="center"/>
      <protection locked="0" hidden="1"/>
    </xf>
    <xf numFmtId="9" fontId="5" fillId="0" borderId="0" xfId="3" applyFont="1" applyProtection="1">
      <protection locked="0" hidden="1"/>
    </xf>
    <xf numFmtId="0" fontId="5" fillId="0" borderId="4" xfId="1" applyFont="1" applyBorder="1" applyProtection="1">
      <protection locked="0"/>
    </xf>
    <xf numFmtId="0" fontId="5" fillId="0" borderId="5" xfId="1" applyFont="1" applyBorder="1" applyProtection="1">
      <protection locked="0"/>
    </xf>
    <xf numFmtId="0" fontId="5" fillId="0" borderId="0" xfId="1" applyFont="1" applyProtection="1">
      <protection locked="0"/>
    </xf>
    <xf numFmtId="0" fontId="5" fillId="0" borderId="7" xfId="1" applyFont="1" applyBorder="1" applyProtection="1">
      <protection locked="0"/>
    </xf>
    <xf numFmtId="0" fontId="5" fillId="0" borderId="9" xfId="1" applyFont="1" applyBorder="1" applyProtection="1">
      <protection locked="0"/>
    </xf>
    <xf numFmtId="0" fontId="5" fillId="0" borderId="10" xfId="1" applyFont="1" applyBorder="1" applyProtection="1">
      <protection locked="0"/>
    </xf>
    <xf numFmtId="0" fontId="10" fillId="0" borderId="0" xfId="1" applyFont="1" applyAlignment="1" applyProtection="1">
      <alignment horizontal="center" vertical="top"/>
      <protection locked="0"/>
    </xf>
    <xf numFmtId="14" fontId="11" fillId="0" borderId="13" xfId="1" applyNumberFormat="1" applyFont="1" applyBorder="1" applyAlignment="1" applyProtection="1">
      <alignment horizontal="center" vertical="center"/>
      <protection hidden="1"/>
    </xf>
    <xf numFmtId="0" fontId="11" fillId="0" borderId="13" xfId="1" applyFont="1" applyBorder="1" applyAlignment="1" applyProtection="1">
      <alignment horizontal="center" vertical="center"/>
      <protection locked="0"/>
    </xf>
    <xf numFmtId="0" fontId="15" fillId="6" borderId="0" xfId="1" applyFont="1" applyFill="1" applyAlignment="1" applyProtection="1">
      <alignment vertical="center"/>
      <protection locked="0"/>
    </xf>
    <xf numFmtId="1" fontId="11" fillId="0" borderId="0" xfId="1" applyNumberFormat="1" applyFont="1" applyAlignment="1" applyProtection="1">
      <alignment horizontal="left" vertical="top"/>
      <protection locked="0"/>
    </xf>
    <xf numFmtId="0" fontId="11" fillId="0" borderId="0" xfId="1" applyFont="1" applyAlignment="1" applyProtection="1">
      <alignment vertical="top"/>
      <protection locked="0"/>
    </xf>
    <xf numFmtId="0" fontId="5" fillId="0" borderId="0" xfId="1" applyFont="1" applyAlignment="1" applyProtection="1">
      <alignment vertical="center"/>
      <protection locked="0"/>
    </xf>
    <xf numFmtId="0" fontId="5" fillId="0" borderId="0" xfId="1" applyFont="1" applyAlignment="1" applyProtection="1">
      <alignment vertical="top"/>
      <protection locked="0"/>
    </xf>
    <xf numFmtId="0" fontId="5" fillId="0" borderId="0" xfId="1" applyFont="1" applyAlignment="1" applyProtection="1">
      <alignment horizontal="center" vertical="center"/>
      <protection locked="0"/>
    </xf>
    <xf numFmtId="0" fontId="5" fillId="0" borderId="13" xfId="1" applyFont="1" applyBorder="1" applyAlignment="1" applyProtection="1">
      <alignment horizontal="center" vertical="center"/>
      <protection hidden="1"/>
    </xf>
    <xf numFmtId="0" fontId="21" fillId="0" borderId="0" xfId="1" applyFont="1" applyAlignment="1" applyProtection="1">
      <alignment horizontal="center" vertical="top"/>
      <protection locked="0"/>
    </xf>
    <xf numFmtId="0" fontId="5" fillId="0" borderId="0" xfId="1" applyFont="1" applyAlignment="1" applyProtection="1">
      <alignment horizontal="center" vertical="top"/>
      <protection locked="0"/>
    </xf>
    <xf numFmtId="0" fontId="21" fillId="0" borderId="0" xfId="1" applyFont="1" applyAlignment="1" applyProtection="1">
      <alignment vertical="top"/>
      <protection locked="0"/>
    </xf>
    <xf numFmtId="0" fontId="15" fillId="2" borderId="13" xfId="1" applyFont="1" applyFill="1" applyBorder="1" applyAlignment="1" applyProtection="1">
      <alignment horizontal="center" vertical="center"/>
      <protection locked="0"/>
    </xf>
    <xf numFmtId="0" fontId="14" fillId="8" borderId="13" xfId="1" applyFont="1" applyFill="1" applyBorder="1" applyAlignment="1" applyProtection="1">
      <alignment horizontal="center" vertical="center" wrapText="1"/>
      <protection locked="0"/>
    </xf>
    <xf numFmtId="0" fontId="23" fillId="0" borderId="13" xfId="1" applyFont="1" applyBorder="1" applyAlignment="1" applyProtection="1">
      <alignment horizontal="center" vertical="center" wrapText="1"/>
      <protection hidden="1"/>
    </xf>
    <xf numFmtId="0" fontId="19" fillId="0" borderId="0" xfId="1" applyFont="1" applyProtection="1">
      <protection locked="0"/>
    </xf>
    <xf numFmtId="1" fontId="5" fillId="0" borderId="0" xfId="1" applyNumberFormat="1" applyFont="1" applyProtection="1">
      <protection locked="0"/>
    </xf>
    <xf numFmtId="0" fontId="15" fillId="9" borderId="14" xfId="1" applyFont="1" applyFill="1" applyBorder="1" applyAlignment="1" applyProtection="1">
      <alignment horizontal="center" vertical="center"/>
      <protection locked="0"/>
    </xf>
    <xf numFmtId="0" fontId="15" fillId="9" borderId="13" xfId="1" applyFont="1" applyFill="1" applyBorder="1" applyAlignment="1" applyProtection="1">
      <alignment horizontal="center" vertical="center"/>
      <protection locked="0"/>
    </xf>
    <xf numFmtId="0" fontId="15" fillId="0" borderId="0" xfId="1" applyFont="1" applyAlignment="1" applyProtection="1">
      <alignment horizontal="center" vertical="center"/>
      <protection locked="0"/>
    </xf>
    <xf numFmtId="0" fontId="15" fillId="2" borderId="13" xfId="1" applyFont="1" applyFill="1" applyBorder="1" applyProtection="1">
      <protection locked="0"/>
    </xf>
    <xf numFmtId="0" fontId="5" fillId="6" borderId="14" xfId="1" applyFont="1" applyFill="1" applyBorder="1" applyAlignment="1" applyProtection="1">
      <alignment horizontal="center" vertical="center"/>
      <protection locked="0"/>
    </xf>
    <xf numFmtId="0" fontId="5" fillId="0" borderId="13" xfId="1" applyFont="1" applyBorder="1" applyAlignment="1" applyProtection="1">
      <alignment horizontal="center" vertical="center"/>
      <protection locked="0"/>
    </xf>
    <xf numFmtId="0" fontId="15" fillId="9" borderId="13" xfId="1" applyFont="1" applyFill="1" applyBorder="1" applyAlignment="1" applyProtection="1">
      <alignment horizontal="center" vertical="center"/>
      <protection hidden="1"/>
    </xf>
    <xf numFmtId="0" fontId="24" fillId="10" borderId="0" xfId="1" applyFont="1" applyFill="1"/>
    <xf numFmtId="0" fontId="1" fillId="0" borderId="0" xfId="1"/>
    <xf numFmtId="0" fontId="6" fillId="0" borderId="0" xfId="1" applyFont="1"/>
    <xf numFmtId="0" fontId="15" fillId="2" borderId="31"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13" xfId="0" applyBorder="1" applyAlignment="1">
      <alignment horizontal="left" vertical="top" wrapText="1"/>
    </xf>
    <xf numFmtId="0" fontId="0" fillId="0" borderId="13" xfId="0" applyBorder="1" applyAlignment="1">
      <alignment vertical="top" wrapText="1"/>
    </xf>
    <xf numFmtId="0" fontId="0" fillId="0" borderId="13" xfId="0" applyBorder="1" applyAlignment="1">
      <alignment vertical="center" wrapText="1"/>
    </xf>
    <xf numFmtId="0" fontId="27" fillId="0" borderId="0" xfId="0" applyFont="1" applyAlignment="1">
      <alignment vertical="top" wrapText="1"/>
    </xf>
    <xf numFmtId="0" fontId="0" fillId="0" borderId="14" xfId="0" applyBorder="1" applyAlignment="1">
      <alignment vertical="top" wrapText="1"/>
    </xf>
    <xf numFmtId="0" fontId="0" fillId="0" borderId="13" xfId="0" applyBorder="1" applyAlignment="1">
      <alignment vertical="center"/>
    </xf>
    <xf numFmtId="0" fontId="0" fillId="0" borderId="0" xfId="0" applyAlignment="1">
      <alignment vertical="center"/>
    </xf>
    <xf numFmtId="0" fontId="26" fillId="0" borderId="32" xfId="0" applyFont="1" applyBorder="1" applyAlignment="1">
      <alignment vertical="top" wrapText="1"/>
    </xf>
    <xf numFmtId="0" fontId="0" fillId="0" borderId="16" xfId="0" applyBorder="1" applyAlignment="1">
      <alignment vertical="top" wrapText="1"/>
    </xf>
    <xf numFmtId="0" fontId="14" fillId="8" borderId="32" xfId="1" applyFont="1" applyFill="1" applyBorder="1" applyAlignment="1" applyProtection="1">
      <alignment horizontal="center" vertical="center" wrapText="1"/>
      <protection locked="0"/>
    </xf>
    <xf numFmtId="0" fontId="11" fillId="0" borderId="13" xfId="1" applyFont="1" applyBorder="1" applyAlignment="1">
      <alignment vertical="top"/>
    </xf>
    <xf numFmtId="0" fontId="0" fillId="0" borderId="13" xfId="0" applyBorder="1" applyAlignment="1">
      <alignment horizontal="center" vertical="center"/>
    </xf>
    <xf numFmtId="0" fontId="0" fillId="0" borderId="0" xfId="0" applyAlignment="1">
      <alignment horizontal="left" vertical="top" wrapText="1" indent="1"/>
    </xf>
    <xf numFmtId="0" fontId="0" fillId="0" borderId="13" xfId="0" applyBorder="1" applyAlignment="1">
      <alignment horizontal="left" vertical="center" wrapText="1"/>
    </xf>
    <xf numFmtId="0" fontId="11" fillId="0" borderId="13" xfId="1" applyFont="1" applyBorder="1" applyAlignment="1">
      <alignment vertical="center"/>
    </xf>
    <xf numFmtId="0" fontId="2" fillId="0" borderId="0" xfId="1" applyFont="1" applyAlignment="1">
      <alignment horizontal="center" vertical="center"/>
    </xf>
    <xf numFmtId="0" fontId="2" fillId="0" borderId="1" xfId="1" applyFont="1" applyBorder="1" applyAlignment="1">
      <alignment horizontal="center" vertical="center"/>
    </xf>
    <xf numFmtId="0" fontId="3" fillId="2" borderId="0" xfId="1" applyFont="1" applyFill="1" applyAlignment="1">
      <alignment horizontal="center" vertical="center"/>
    </xf>
    <xf numFmtId="0" fontId="3" fillId="2" borderId="1" xfId="1" applyFont="1" applyFill="1" applyBorder="1" applyAlignment="1">
      <alignment horizontal="center" vertical="center"/>
    </xf>
    <xf numFmtId="0" fontId="14" fillId="2" borderId="14" xfId="1" applyFont="1" applyFill="1" applyBorder="1" applyAlignment="1">
      <alignment horizontal="center" vertical="center"/>
    </xf>
    <xf numFmtId="0" fontId="14" fillId="2" borderId="15" xfId="1" applyFont="1" applyFill="1" applyBorder="1" applyAlignment="1">
      <alignment horizontal="center" vertical="center"/>
    </xf>
    <xf numFmtId="0" fontId="5" fillId="0" borderId="13" xfId="1" applyFont="1" applyBorder="1" applyAlignment="1">
      <alignment horizontal="left" vertical="center"/>
    </xf>
    <xf numFmtId="0" fontId="14" fillId="6" borderId="14" xfId="1" applyFont="1" applyFill="1" applyBorder="1" applyAlignment="1">
      <alignment horizontal="center" vertical="top"/>
    </xf>
    <xf numFmtId="0" fontId="14" fillId="6" borderId="15" xfId="1" applyFont="1" applyFill="1" applyBorder="1" applyAlignment="1">
      <alignment horizontal="center" vertical="top"/>
    </xf>
    <xf numFmtId="0" fontId="14" fillId="6" borderId="16" xfId="1" applyFont="1" applyFill="1" applyBorder="1" applyAlignment="1">
      <alignment horizontal="center" vertical="top"/>
    </xf>
    <xf numFmtId="15" fontId="11" fillId="0" borderId="13" xfId="1" applyNumberFormat="1" applyFont="1" applyBorder="1" applyAlignment="1">
      <alignment horizontal="left" vertical="top" wrapText="1"/>
    </xf>
    <xf numFmtId="15" fontId="11" fillId="0" borderId="13" xfId="1" applyNumberFormat="1" applyFont="1" applyBorder="1" applyAlignment="1">
      <alignment horizontal="center" vertical="center" wrapText="1"/>
    </xf>
    <xf numFmtId="15" fontId="11" fillId="0" borderId="13" xfId="1" applyNumberFormat="1" applyFont="1" applyBorder="1" applyAlignment="1">
      <alignment horizontal="left" vertical="center" wrapText="1"/>
    </xf>
    <xf numFmtId="0" fontId="11" fillId="0" borderId="14" xfId="1" applyFont="1" applyBorder="1" applyAlignment="1">
      <alignment horizontal="center" vertical="center" wrapText="1"/>
    </xf>
    <xf numFmtId="0" fontId="11" fillId="0" borderId="16" xfId="1" applyFont="1" applyBorder="1" applyAlignment="1">
      <alignment horizontal="center" vertical="center" wrapText="1"/>
    </xf>
    <xf numFmtId="1" fontId="11" fillId="0" borderId="14" xfId="1" applyNumberFormat="1" applyFont="1" applyBorder="1" applyAlignment="1">
      <alignment horizontal="center" vertical="center" wrapText="1"/>
    </xf>
    <xf numFmtId="1" fontId="11" fillId="0" borderId="16" xfId="1" applyNumberFormat="1" applyFont="1" applyBorder="1" applyAlignment="1">
      <alignment horizontal="center" vertical="center" wrapText="1"/>
    </xf>
    <xf numFmtId="0" fontId="11" fillId="0" borderId="13" xfId="1" applyFont="1" applyBorder="1" applyAlignment="1">
      <alignment horizontal="center" vertical="center" wrapText="1"/>
    </xf>
    <xf numFmtId="0" fontId="16" fillId="0" borderId="13" xfId="1" applyFont="1" applyBorder="1" applyAlignment="1">
      <alignment horizontal="center" vertical="center" wrapText="1"/>
    </xf>
    <xf numFmtId="0" fontId="11" fillId="0" borderId="13" xfId="1" applyFont="1" applyBorder="1" applyAlignment="1">
      <alignment horizontal="center" vertical="top" wrapText="1"/>
    </xf>
    <xf numFmtId="0" fontId="11" fillId="0" borderId="13" xfId="1" applyFont="1" applyBorder="1" applyAlignment="1">
      <alignment horizontal="center" vertical="top"/>
    </xf>
    <xf numFmtId="0" fontId="11" fillId="0" borderId="13" xfId="1" applyFont="1" applyBorder="1" applyAlignment="1">
      <alignment horizontal="left" vertical="top" wrapText="1"/>
    </xf>
    <xf numFmtId="0" fontId="11" fillId="0" borderId="13" xfId="1" applyFont="1" applyBorder="1" applyAlignment="1">
      <alignment horizontal="left" vertical="top"/>
    </xf>
    <xf numFmtId="0" fontId="15" fillId="2" borderId="13" xfId="1" applyFont="1" applyFill="1" applyBorder="1" applyAlignment="1">
      <alignment horizontal="center" vertical="top"/>
    </xf>
    <xf numFmtId="0" fontId="14" fillId="2" borderId="14" xfId="1" applyFont="1" applyFill="1" applyBorder="1" applyAlignment="1">
      <alignment horizontal="center" vertical="center" wrapText="1"/>
    </xf>
    <xf numFmtId="0" fontId="14" fillId="2" borderId="15" xfId="1" applyFont="1" applyFill="1" applyBorder="1" applyAlignment="1">
      <alignment horizontal="center" vertical="center" wrapText="1"/>
    </xf>
    <xf numFmtId="0" fontId="14" fillId="2" borderId="16" xfId="1" applyFont="1" applyFill="1" applyBorder="1" applyAlignment="1">
      <alignment horizontal="center" vertical="center" wrapText="1"/>
    </xf>
    <xf numFmtId="0" fontId="15" fillId="2" borderId="14" xfId="1" applyFont="1" applyFill="1" applyBorder="1" applyAlignment="1">
      <alignment horizontal="center" vertical="center"/>
    </xf>
    <xf numFmtId="0" fontId="15" fillId="2" borderId="16" xfId="1" applyFont="1" applyFill="1" applyBorder="1" applyAlignment="1">
      <alignment horizontal="center" vertical="center"/>
    </xf>
    <xf numFmtId="0" fontId="11" fillId="0" borderId="13" xfId="1" applyFont="1" applyBorder="1" applyAlignment="1">
      <alignment horizontal="center" vertical="center"/>
    </xf>
    <xf numFmtId="0" fontId="14" fillId="2" borderId="13" xfId="1" applyFont="1" applyFill="1" applyBorder="1" applyAlignment="1">
      <alignment horizontal="center" vertical="top"/>
    </xf>
    <xf numFmtId="0" fontId="10" fillId="0" borderId="13" xfId="1" applyFont="1" applyBorder="1" applyAlignment="1">
      <alignment horizontal="center" vertical="center"/>
    </xf>
    <xf numFmtId="0" fontId="15" fillId="2" borderId="0" xfId="1" applyFont="1" applyFill="1" applyAlignment="1">
      <alignment horizontal="center" vertical="top"/>
    </xf>
    <xf numFmtId="0" fontId="5" fillId="0" borderId="13" xfId="1" applyFont="1" applyBorder="1" applyAlignment="1">
      <alignment horizontal="center" vertical="center"/>
    </xf>
    <xf numFmtId="0" fontId="15" fillId="2" borderId="13" xfId="1" applyFont="1" applyFill="1" applyBorder="1" applyAlignment="1">
      <alignment horizontal="center" vertical="center"/>
    </xf>
    <xf numFmtId="0" fontId="11" fillId="0" borderId="4" xfId="1" applyFont="1" applyBorder="1" applyAlignment="1">
      <alignment horizontal="center" vertical="top"/>
    </xf>
    <xf numFmtId="0" fontId="11" fillId="0" borderId="5" xfId="1" applyFont="1" applyBorder="1" applyAlignment="1">
      <alignment horizontal="center" vertical="top"/>
    </xf>
    <xf numFmtId="0" fontId="11" fillId="0" borderId="6" xfId="1" applyFont="1" applyBorder="1" applyAlignment="1">
      <alignment horizontal="center" vertical="top"/>
    </xf>
    <xf numFmtId="0" fontId="11" fillId="0" borderId="7" xfId="1" applyFont="1" applyBorder="1" applyAlignment="1">
      <alignment horizontal="center" vertical="top"/>
    </xf>
    <xf numFmtId="0" fontId="11" fillId="0" borderId="0" xfId="1" applyFont="1" applyAlignment="1">
      <alignment horizontal="center" vertical="top"/>
    </xf>
    <xf numFmtId="0" fontId="11" fillId="0" borderId="8" xfId="1" applyFont="1" applyBorder="1" applyAlignment="1">
      <alignment horizontal="center" vertical="top"/>
    </xf>
    <xf numFmtId="0" fontId="11" fillId="0" borderId="9" xfId="1" applyFont="1" applyBorder="1" applyAlignment="1">
      <alignment horizontal="center" vertical="top"/>
    </xf>
    <xf numFmtId="0" fontId="11" fillId="0" borderId="10" xfId="1" applyFont="1" applyBorder="1" applyAlignment="1">
      <alignment horizontal="center" vertical="top"/>
    </xf>
    <xf numFmtId="0" fontId="11" fillId="0" borderId="11" xfId="1" applyFont="1" applyBorder="1" applyAlignment="1">
      <alignment horizontal="center" vertical="top"/>
    </xf>
    <xf numFmtId="0" fontId="12" fillId="2" borderId="7" xfId="1" applyFont="1" applyFill="1" applyBorder="1" applyAlignment="1">
      <alignment horizontal="center" vertical="center"/>
    </xf>
    <xf numFmtId="0" fontId="12" fillId="2" borderId="0" xfId="1" applyFont="1" applyFill="1" applyAlignment="1">
      <alignment horizontal="center" vertical="center"/>
    </xf>
    <xf numFmtId="0" fontId="12" fillId="2" borderId="9" xfId="1" applyFont="1" applyFill="1" applyBorder="1" applyAlignment="1">
      <alignment horizontal="center" vertical="center"/>
    </xf>
    <xf numFmtId="0" fontId="12" fillId="2" borderId="10" xfId="1" applyFont="1" applyFill="1" applyBorder="1" applyAlignment="1">
      <alignment horizontal="center" vertical="center"/>
    </xf>
    <xf numFmtId="0" fontId="13" fillId="0" borderId="12" xfId="1" applyFont="1" applyBorder="1" applyAlignment="1">
      <alignment horizontal="center" vertical="center" wrapText="1"/>
    </xf>
    <xf numFmtId="0" fontId="0" fillId="11" borderId="0" xfId="0" applyFill="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0" fontId="11" fillId="0" borderId="0" xfId="0" applyFont="1" applyAlignment="1">
      <alignment horizontal="center"/>
    </xf>
    <xf numFmtId="0" fontId="11" fillId="0" borderId="8" xfId="0" applyFont="1" applyBorder="1" applyAlignment="1">
      <alignment horizontal="center"/>
    </xf>
    <xf numFmtId="0" fontId="11" fillId="0" borderId="9"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0" fontId="3" fillId="2" borderId="7" xfId="0" applyFont="1" applyFill="1" applyBorder="1" applyAlignment="1">
      <alignment horizontal="center" vertical="center" wrapText="1"/>
    </xf>
    <xf numFmtId="0" fontId="3" fillId="2" borderId="0" xfId="0" applyFont="1" applyFill="1" applyAlignment="1">
      <alignment horizontal="center" vertical="center" wrapText="1"/>
    </xf>
    <xf numFmtId="0" fontId="11" fillId="5" borderId="0" xfId="0" applyFont="1" applyFill="1" applyAlignment="1">
      <alignment horizontal="center"/>
    </xf>
    <xf numFmtId="1" fontId="14" fillId="2" borderId="13" xfId="1" applyNumberFormat="1" applyFont="1" applyFill="1" applyBorder="1" applyAlignment="1" applyProtection="1">
      <alignment horizontal="center" vertical="center"/>
      <protection locked="0" hidden="1"/>
    </xf>
    <xf numFmtId="0" fontId="14" fillId="2" borderId="13" xfId="1" applyFont="1" applyFill="1" applyBorder="1" applyAlignment="1" applyProtection="1">
      <alignment horizontal="center" vertical="center"/>
      <protection locked="0" hidden="1"/>
    </xf>
    <xf numFmtId="0" fontId="21" fillId="2" borderId="0" xfId="1" applyFont="1" applyFill="1" applyAlignment="1" applyProtection="1">
      <alignment horizontal="center" vertical="center"/>
      <protection locked="0" hidden="1"/>
    </xf>
    <xf numFmtId="0" fontId="5" fillId="0" borderId="13" xfId="1" applyFont="1" applyBorder="1" applyAlignment="1" applyProtection="1">
      <alignment horizontal="center"/>
      <protection locked="0" hidden="1"/>
    </xf>
    <xf numFmtId="0" fontId="5" fillId="0" borderId="20" xfId="1" applyFont="1" applyBorder="1" applyAlignment="1" applyProtection="1">
      <alignment horizontal="center"/>
      <protection locked="0" hidden="1"/>
    </xf>
    <xf numFmtId="0" fontId="5" fillId="0" borderId="21" xfId="1" applyFont="1" applyBorder="1" applyAlignment="1" applyProtection="1">
      <alignment horizontal="center"/>
      <protection locked="0" hidden="1"/>
    </xf>
    <xf numFmtId="0" fontId="5" fillId="0" borderId="22" xfId="1" applyFont="1" applyBorder="1" applyAlignment="1" applyProtection="1">
      <alignment horizontal="center"/>
      <protection locked="0" hidden="1"/>
    </xf>
    <xf numFmtId="0" fontId="18" fillId="2" borderId="20" xfId="1" applyFont="1" applyFill="1" applyBorder="1" applyAlignment="1" applyProtection="1">
      <alignment horizontal="center" vertical="center"/>
      <protection hidden="1"/>
    </xf>
    <xf numFmtId="0" fontId="18" fillId="2" borderId="21" xfId="1" applyFont="1" applyFill="1" applyBorder="1" applyAlignment="1" applyProtection="1">
      <alignment horizontal="center" vertical="center"/>
      <protection hidden="1"/>
    </xf>
    <xf numFmtId="0" fontId="18" fillId="2" borderId="22" xfId="1" applyFont="1" applyFill="1" applyBorder="1" applyAlignment="1" applyProtection="1">
      <alignment horizontal="center" vertical="center"/>
      <protection hidden="1"/>
    </xf>
    <xf numFmtId="0" fontId="19" fillId="0" borderId="23" xfId="1" applyFont="1" applyBorder="1" applyAlignment="1" applyProtection="1">
      <alignment horizontal="center" vertical="center"/>
      <protection hidden="1"/>
    </xf>
    <xf numFmtId="0" fontId="19" fillId="0" borderId="24" xfId="1" applyFont="1" applyBorder="1" applyAlignment="1" applyProtection="1">
      <alignment horizontal="center" vertical="center"/>
      <protection hidden="1"/>
    </xf>
    <xf numFmtId="0" fontId="19" fillId="0" borderId="25" xfId="1" applyFont="1" applyBorder="1" applyAlignment="1" applyProtection="1">
      <alignment horizontal="center" vertical="center"/>
      <protection hidden="1"/>
    </xf>
    <xf numFmtId="0" fontId="5" fillId="5" borderId="0" xfId="1" applyFont="1" applyFill="1" applyAlignment="1" applyProtection="1">
      <alignment horizontal="center"/>
      <protection locked="0" hidden="1"/>
    </xf>
    <xf numFmtId="0" fontId="11" fillId="5" borderId="0" xfId="1" applyFont="1" applyFill="1" applyAlignment="1" applyProtection="1">
      <alignment horizontal="center"/>
      <protection locked="0" hidden="1"/>
    </xf>
    <xf numFmtId="0" fontId="20" fillId="2" borderId="13" xfId="1" applyFont="1" applyFill="1" applyBorder="1" applyAlignment="1" applyProtection="1">
      <alignment horizontal="center" vertical="center" wrapText="1"/>
      <protection locked="0" hidden="1"/>
    </xf>
    <xf numFmtId="1" fontId="9" fillId="0" borderId="13" xfId="1" applyNumberFormat="1" applyFont="1" applyBorder="1" applyAlignment="1" applyProtection="1">
      <alignment horizontal="center" vertical="center" wrapText="1"/>
      <protection locked="0" hidden="1"/>
    </xf>
    <xf numFmtId="0" fontId="23" fillId="0" borderId="14" xfId="1" applyFont="1" applyBorder="1" applyAlignment="1" applyProtection="1">
      <alignment horizontal="center" vertical="center" wrapText="1"/>
      <protection hidden="1"/>
    </xf>
    <xf numFmtId="0" fontId="23" fillId="0" borderId="16" xfId="1" applyFont="1" applyBorder="1" applyAlignment="1" applyProtection="1">
      <alignment horizontal="center" vertical="center" wrapText="1"/>
      <protection hidden="1"/>
    </xf>
    <xf numFmtId="0" fontId="14" fillId="8" borderId="13" xfId="1" applyFont="1" applyFill="1" applyBorder="1" applyAlignment="1" applyProtection="1">
      <alignment horizontal="center" vertical="center" wrapText="1"/>
      <protection locked="0"/>
    </xf>
    <xf numFmtId="0" fontId="14" fillId="8" borderId="14" xfId="1" applyFont="1" applyFill="1" applyBorder="1" applyAlignment="1" applyProtection="1">
      <alignment horizontal="center" vertical="center" wrapText="1"/>
      <protection locked="0"/>
    </xf>
    <xf numFmtId="0" fontId="14" fillId="8" borderId="15" xfId="1" applyFont="1" applyFill="1" applyBorder="1" applyAlignment="1" applyProtection="1">
      <alignment horizontal="center" vertical="center" wrapText="1"/>
      <protection locked="0"/>
    </xf>
    <xf numFmtId="0" fontId="14" fillId="8" borderId="16" xfId="1" applyFont="1" applyFill="1" applyBorder="1" applyAlignment="1" applyProtection="1">
      <alignment horizontal="center" vertical="center" wrapText="1"/>
      <protection locked="0"/>
    </xf>
    <xf numFmtId="0" fontId="22" fillId="7" borderId="0" xfId="1" applyFont="1" applyFill="1" applyAlignment="1" applyProtection="1">
      <alignment horizontal="center" vertical="center"/>
      <protection locked="0"/>
    </xf>
    <xf numFmtId="0" fontId="11" fillId="0" borderId="15" xfId="1" applyFont="1" applyBorder="1" applyAlignment="1">
      <alignment horizontal="center" vertical="center" wrapText="1"/>
    </xf>
    <xf numFmtId="0" fontId="11" fillId="0" borderId="14" xfId="1" applyFont="1" applyBorder="1" applyAlignment="1">
      <alignment horizontal="center" vertical="top" wrapText="1"/>
    </xf>
    <xf numFmtId="0" fontId="11" fillId="0" borderId="15" xfId="1" applyFont="1" applyBorder="1" applyAlignment="1">
      <alignment horizontal="center" vertical="top" wrapText="1"/>
    </xf>
    <xf numFmtId="0" fontId="11" fillId="0" borderId="16" xfId="1" applyFont="1" applyBorder="1" applyAlignment="1">
      <alignment horizontal="center" vertical="top" wrapText="1"/>
    </xf>
    <xf numFmtId="0" fontId="5" fillId="0" borderId="17" xfId="1" applyFont="1" applyBorder="1" applyAlignment="1" applyProtection="1">
      <alignment horizontal="left" vertical="top" wrapText="1"/>
      <protection hidden="1"/>
    </xf>
    <xf numFmtId="0" fontId="5" fillId="0" borderId="18" xfId="1" applyFont="1" applyBorder="1" applyAlignment="1" applyProtection="1">
      <alignment horizontal="left" vertical="top" wrapText="1"/>
      <protection hidden="1"/>
    </xf>
    <xf numFmtId="0" fontId="5" fillId="0" borderId="19" xfId="1" applyFont="1" applyBorder="1" applyAlignment="1" applyProtection="1">
      <alignment horizontal="left" vertical="top" wrapText="1"/>
      <protection hidden="1"/>
    </xf>
    <xf numFmtId="0" fontId="5" fillId="0" borderId="30" xfId="1" applyFont="1" applyBorder="1" applyAlignment="1" applyProtection="1">
      <alignment horizontal="left" vertical="top" wrapText="1"/>
      <protection hidden="1"/>
    </xf>
    <xf numFmtId="0" fontId="5" fillId="0" borderId="0" xfId="1" applyFont="1" applyAlignment="1" applyProtection="1">
      <alignment horizontal="left" vertical="top" wrapText="1"/>
      <protection hidden="1"/>
    </xf>
    <xf numFmtId="0" fontId="5" fillId="0" borderId="26" xfId="1" applyFont="1" applyBorder="1" applyAlignment="1" applyProtection="1">
      <alignment horizontal="left" vertical="top" wrapText="1"/>
      <protection hidden="1"/>
    </xf>
    <xf numFmtId="0" fontId="5" fillId="0" borderId="27" xfId="1" applyFont="1" applyBorder="1" applyAlignment="1" applyProtection="1">
      <alignment horizontal="left" vertical="top" wrapText="1"/>
      <protection hidden="1"/>
    </xf>
    <xf numFmtId="0" fontId="5" fillId="0" borderId="28" xfId="1" applyFont="1" applyBorder="1" applyAlignment="1" applyProtection="1">
      <alignment horizontal="left" vertical="top" wrapText="1"/>
      <protection hidden="1"/>
    </xf>
    <xf numFmtId="0" fontId="5" fillId="0" borderId="29" xfId="1" applyFont="1" applyBorder="1" applyAlignment="1" applyProtection="1">
      <alignment horizontal="left" vertical="top" wrapText="1"/>
      <protection hidden="1"/>
    </xf>
    <xf numFmtId="0" fontId="15" fillId="2" borderId="13" xfId="1" applyFont="1" applyFill="1" applyBorder="1" applyAlignment="1" applyProtection="1">
      <alignment horizontal="center" vertical="center"/>
      <protection locked="0"/>
    </xf>
    <xf numFmtId="0" fontId="15" fillId="0" borderId="13" xfId="1" applyFont="1" applyBorder="1" applyAlignment="1" applyProtection="1">
      <alignment horizontal="center" vertical="center"/>
      <protection locked="0"/>
    </xf>
    <xf numFmtId="1" fontId="5" fillId="0" borderId="13" xfId="1" applyNumberFormat="1" applyFont="1" applyBorder="1" applyAlignment="1" applyProtection="1">
      <alignment horizontal="center"/>
      <protection locked="0"/>
    </xf>
    <xf numFmtId="0" fontId="15" fillId="2" borderId="0" xfId="1" applyFont="1" applyFill="1" applyAlignment="1" applyProtection="1">
      <alignment horizontal="center" vertical="center"/>
      <protection locked="0"/>
    </xf>
    <xf numFmtId="0" fontId="5" fillId="0" borderId="17" xfId="1" applyFont="1" applyBorder="1" applyAlignment="1" applyProtection="1">
      <alignment horizontal="center"/>
      <protection locked="0"/>
    </xf>
    <xf numFmtId="0" fontId="5" fillId="0" borderId="18" xfId="1" applyFont="1" applyBorder="1" applyAlignment="1" applyProtection="1">
      <alignment horizontal="center"/>
      <protection locked="0"/>
    </xf>
    <xf numFmtId="0" fontId="5" fillId="0" borderId="19" xfId="1" applyFont="1" applyBorder="1" applyAlignment="1" applyProtection="1">
      <alignment horizontal="center"/>
      <protection locked="0"/>
    </xf>
    <xf numFmtId="0" fontId="5" fillId="0" borderId="27" xfId="1" applyFont="1" applyBorder="1" applyAlignment="1" applyProtection="1">
      <alignment horizontal="center"/>
      <protection locked="0"/>
    </xf>
    <xf numFmtId="0" fontId="5" fillId="0" borderId="28" xfId="1" applyFont="1" applyBorder="1" applyAlignment="1" applyProtection="1">
      <alignment horizontal="center"/>
      <protection locked="0"/>
    </xf>
    <xf numFmtId="0" fontId="5" fillId="0" borderId="29" xfId="1" applyFont="1" applyBorder="1" applyAlignment="1" applyProtection="1">
      <alignment horizontal="center"/>
      <protection locked="0"/>
    </xf>
    <xf numFmtId="0" fontId="5" fillId="0" borderId="17" xfId="1" applyFont="1" applyBorder="1" applyAlignment="1" applyProtection="1">
      <alignment horizontal="left" vertical="top" wrapText="1"/>
      <protection locked="0"/>
    </xf>
    <xf numFmtId="0" fontId="5" fillId="0" borderId="18" xfId="1" applyFont="1" applyBorder="1" applyAlignment="1" applyProtection="1">
      <alignment horizontal="left" vertical="top" wrapText="1"/>
      <protection locked="0"/>
    </xf>
    <xf numFmtId="0" fontId="5" fillId="0" borderId="19" xfId="1" applyFont="1" applyBorder="1" applyAlignment="1" applyProtection="1">
      <alignment horizontal="left" vertical="top" wrapText="1"/>
      <protection locked="0"/>
    </xf>
    <xf numFmtId="0" fontId="5" fillId="0" borderId="30" xfId="1" applyFont="1" applyBorder="1" applyAlignment="1" applyProtection="1">
      <alignment horizontal="left" vertical="top" wrapText="1"/>
      <protection locked="0"/>
    </xf>
    <xf numFmtId="0" fontId="5" fillId="0" borderId="0" xfId="1" applyFont="1" applyAlignment="1" applyProtection="1">
      <alignment horizontal="left" vertical="top" wrapText="1"/>
      <protection locked="0"/>
    </xf>
    <xf numFmtId="0" fontId="5" fillId="0" borderId="26" xfId="1" applyFont="1" applyBorder="1" applyAlignment="1" applyProtection="1">
      <alignment horizontal="left" vertical="top" wrapText="1"/>
      <protection locked="0"/>
    </xf>
    <xf numFmtId="0" fontId="5" fillId="0" borderId="27" xfId="1" applyFont="1" applyBorder="1" applyAlignment="1" applyProtection="1">
      <alignment horizontal="left" vertical="top" wrapText="1"/>
      <protection locked="0"/>
    </xf>
    <xf numFmtId="0" fontId="5" fillId="0" borderId="28" xfId="1" applyFont="1" applyBorder="1" applyAlignment="1" applyProtection="1">
      <alignment horizontal="left" vertical="top" wrapText="1"/>
      <protection locked="0"/>
    </xf>
    <xf numFmtId="0" fontId="5" fillId="0" borderId="29" xfId="1" applyFont="1" applyBorder="1" applyAlignment="1" applyProtection="1">
      <alignment horizontal="left" vertical="top" wrapText="1"/>
      <protection locked="0"/>
    </xf>
    <xf numFmtId="0" fontId="15" fillId="2" borderId="13" xfId="1" applyFont="1" applyFill="1" applyBorder="1" applyAlignment="1" applyProtection="1">
      <alignment horizontal="center" vertical="top"/>
      <protection locked="0"/>
    </xf>
    <xf numFmtId="0" fontId="11" fillId="0" borderId="17" xfId="1" applyFont="1" applyBorder="1" applyAlignment="1" applyProtection="1">
      <alignment horizontal="center" vertical="top" wrapText="1"/>
      <protection hidden="1"/>
    </xf>
    <xf numFmtId="0" fontId="11" fillId="0" borderId="18" xfId="1" applyFont="1" applyBorder="1" applyAlignment="1" applyProtection="1">
      <alignment horizontal="center" vertical="top" wrapText="1"/>
      <protection hidden="1"/>
    </xf>
    <xf numFmtId="0" fontId="11" fillId="0" borderId="19" xfId="1" applyFont="1" applyBorder="1" applyAlignment="1" applyProtection="1">
      <alignment horizontal="center" vertical="top" wrapText="1"/>
      <protection hidden="1"/>
    </xf>
    <xf numFmtId="0" fontId="11" fillId="0" borderId="27" xfId="1" applyFont="1" applyBorder="1" applyAlignment="1" applyProtection="1">
      <alignment horizontal="center" vertical="top" wrapText="1"/>
      <protection hidden="1"/>
    </xf>
    <xf numFmtId="0" fontId="11" fillId="0" borderId="28" xfId="1" applyFont="1" applyBorder="1" applyAlignment="1" applyProtection="1">
      <alignment horizontal="center" vertical="top" wrapText="1"/>
      <protection hidden="1"/>
    </xf>
    <xf numFmtId="0" fontId="11" fillId="0" borderId="29" xfId="1" applyFont="1" applyBorder="1" applyAlignment="1" applyProtection="1">
      <alignment horizontal="center" vertical="top" wrapText="1"/>
      <protection hidden="1"/>
    </xf>
    <xf numFmtId="0" fontId="11" fillId="0" borderId="14" xfId="1" applyFont="1" applyBorder="1" applyAlignment="1">
      <alignment horizontal="left" vertical="top" wrapText="1" indent="1"/>
    </xf>
    <xf numFmtId="0" fontId="11" fillId="0" borderId="15" xfId="1" applyFont="1" applyBorder="1" applyAlignment="1">
      <alignment horizontal="left" vertical="top" wrapText="1" indent="1"/>
    </xf>
    <xf numFmtId="0" fontId="11" fillId="0" borderId="16" xfId="1" applyFont="1" applyBorder="1" applyAlignment="1">
      <alignment horizontal="left" vertical="top" wrapText="1" indent="1"/>
    </xf>
    <xf numFmtId="0" fontId="5" fillId="0" borderId="13" xfId="1" applyFont="1" applyBorder="1" applyAlignment="1" applyProtection="1">
      <alignment horizontal="center" vertical="center"/>
      <protection hidden="1"/>
    </xf>
    <xf numFmtId="0" fontId="14" fillId="2" borderId="14" xfId="1" applyFont="1" applyFill="1" applyBorder="1" applyAlignment="1" applyProtection="1">
      <alignment horizontal="center" vertical="top"/>
      <protection locked="0"/>
    </xf>
    <xf numFmtId="0" fontId="14" fillId="2" borderId="16" xfId="1" applyFont="1" applyFill="1" applyBorder="1" applyAlignment="1" applyProtection="1">
      <alignment horizontal="center" vertical="top"/>
      <protection locked="0"/>
    </xf>
    <xf numFmtId="0" fontId="15" fillId="2" borderId="0" xfId="1" applyFont="1" applyFill="1" applyAlignment="1" applyProtection="1">
      <alignment horizontal="center" vertical="top"/>
      <protection locked="0"/>
    </xf>
    <xf numFmtId="0" fontId="14" fillId="2" borderId="13" xfId="1" applyFont="1" applyFill="1" applyBorder="1" applyAlignment="1" applyProtection="1">
      <alignment horizontal="center" vertical="top"/>
      <protection locked="0"/>
    </xf>
    <xf numFmtId="0" fontId="3" fillId="2" borderId="5" xfId="1" applyFont="1" applyFill="1" applyBorder="1" applyAlignment="1" applyProtection="1">
      <alignment horizontal="center" vertical="center"/>
      <protection hidden="1"/>
    </xf>
    <xf numFmtId="0" fontId="3" fillId="2" borderId="0" xfId="1" applyFont="1" applyFill="1" applyAlignment="1" applyProtection="1">
      <alignment horizontal="center" vertical="center"/>
      <protection hidden="1"/>
    </xf>
    <xf numFmtId="0" fontId="3" fillId="2" borderId="10" xfId="1" applyFont="1" applyFill="1" applyBorder="1" applyAlignment="1" applyProtection="1">
      <alignment horizontal="center" vertical="center"/>
      <protection hidden="1"/>
    </xf>
    <xf numFmtId="0" fontId="5" fillId="5" borderId="5" xfId="1" applyFont="1" applyFill="1" applyBorder="1" applyAlignment="1" applyProtection="1">
      <alignment horizontal="center"/>
      <protection locked="0"/>
    </xf>
    <xf numFmtId="0" fontId="5" fillId="5" borderId="0" xfId="1" applyFont="1" applyFill="1" applyAlignment="1" applyProtection="1">
      <alignment horizontal="center"/>
      <protection locked="0"/>
    </xf>
    <xf numFmtId="0" fontId="22" fillId="7" borderId="5" xfId="1" applyFont="1" applyFill="1" applyBorder="1" applyAlignment="1" applyProtection="1">
      <alignment horizontal="center" vertical="center"/>
      <protection locked="0"/>
    </xf>
    <xf numFmtId="0" fontId="10" fillId="0" borderId="13" xfId="1" applyFont="1" applyBorder="1" applyAlignment="1" applyProtection="1">
      <alignment horizontal="center" vertical="center"/>
      <protection hidden="1"/>
    </xf>
    <xf numFmtId="0" fontId="15" fillId="2" borderId="26" xfId="1" applyFont="1" applyFill="1" applyBorder="1" applyAlignment="1" applyProtection="1">
      <alignment horizontal="center" vertical="center"/>
      <protection locked="0"/>
    </xf>
    <xf numFmtId="0" fontId="10" fillId="0" borderId="13" xfId="1" applyFont="1" applyBorder="1" applyAlignment="1" applyProtection="1">
      <alignment horizontal="center" vertical="top"/>
      <protection locked="0"/>
    </xf>
  </cellXfs>
  <cellStyles count="4">
    <cellStyle name="Normal" xfId="0" builtinId="0"/>
    <cellStyle name="Normal 2" xfId="1" xr:uid="{5201B309-7AB5-4D23-879A-595CDA3D2ED5}"/>
    <cellStyle name="Normal 2 2" xfId="2" xr:uid="{55D1671D-8C69-4329-98C8-DC5F97FA2D64}"/>
    <cellStyle name="Porcentaje 2" xfId="3" xr:uid="{76714F9E-9A01-4937-B567-33B40F2C9B2B}"/>
  </cellStyles>
  <dxfs count="5">
    <dxf>
      <fill>
        <patternFill>
          <bgColor rgb="FF00B050"/>
        </patternFill>
      </fill>
    </dxf>
    <dxf>
      <fill>
        <patternFill>
          <bgColor theme="6" tint="0.39994506668294322"/>
        </patternFill>
      </fill>
    </dxf>
    <dxf>
      <fill>
        <patternFill>
          <bgColor rgb="FFFFFF00"/>
        </patternFill>
      </fill>
    </dxf>
    <dxf>
      <fill>
        <patternFill>
          <bgColor theme="9" tint="-0.24994659260841701"/>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587400</xdr:colOff>
      <xdr:row>2</xdr:row>
      <xdr:rowOff>252300</xdr:rowOff>
    </xdr:to>
    <xdr:pic>
      <xdr:nvPicPr>
        <xdr:cNvPr id="2" name="Imagen 1" descr="Logotipo, nombre de la empresa  Descripción generada automáticamente">
          <a:extLst>
            <a:ext uri="{FF2B5EF4-FFF2-40B4-BE49-F238E27FC236}">
              <a16:creationId xmlns:a16="http://schemas.microsoft.com/office/drawing/2014/main" id="{42365579-C164-4EE8-89C5-1EAA065788D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340000" cy="9000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24847</xdr:colOff>
      <xdr:row>0</xdr:row>
      <xdr:rowOff>68745</xdr:rowOff>
    </xdr:from>
    <xdr:to>
      <xdr:col>3</xdr:col>
      <xdr:colOff>11979</xdr:colOff>
      <xdr:row>2</xdr:row>
      <xdr:rowOff>282945</xdr:rowOff>
    </xdr:to>
    <xdr:pic>
      <xdr:nvPicPr>
        <xdr:cNvPr id="2" name="Imagen 1" descr="Logotipo, nombre de la empresa  Descripción generada automáticamente">
          <a:extLst>
            <a:ext uri="{FF2B5EF4-FFF2-40B4-BE49-F238E27FC236}">
              <a16:creationId xmlns:a16="http://schemas.microsoft.com/office/drawing/2014/main" id="{894BEE5A-BE4D-48A4-BB9F-1F38C14E3D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47" y="68745"/>
          <a:ext cx="2341120" cy="9000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264583</xdr:colOff>
      <xdr:row>0</xdr:row>
      <xdr:rowOff>148166</xdr:rowOff>
    </xdr:from>
    <xdr:to>
      <xdr:col>2</xdr:col>
      <xdr:colOff>1314450</xdr:colOff>
      <xdr:row>4</xdr:row>
      <xdr:rowOff>0</xdr:rowOff>
    </xdr:to>
    <xdr:pic>
      <xdr:nvPicPr>
        <xdr:cNvPr id="2" name="Imagen 1" descr="Logotipo, nombre de la empresa  Descripción generada automáticamente">
          <a:extLst>
            <a:ext uri="{FF2B5EF4-FFF2-40B4-BE49-F238E27FC236}">
              <a16:creationId xmlns:a16="http://schemas.microsoft.com/office/drawing/2014/main" id="{5C59FFB8-9CA1-4ADA-8CF2-D5C674B331A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583" y="148166"/>
          <a:ext cx="2078567" cy="613834"/>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190502</xdr:colOff>
      <xdr:row>0</xdr:row>
      <xdr:rowOff>51955</xdr:rowOff>
    </xdr:from>
    <xdr:to>
      <xdr:col>2</xdr:col>
      <xdr:colOff>432955</xdr:colOff>
      <xdr:row>2</xdr:row>
      <xdr:rowOff>155864</xdr:rowOff>
    </xdr:to>
    <xdr:pic>
      <xdr:nvPicPr>
        <xdr:cNvPr id="2" name="Imagen 1" descr="Logotipo, nombre de la empresa  Descripción generada automáticamente">
          <a:extLst>
            <a:ext uri="{FF2B5EF4-FFF2-40B4-BE49-F238E27FC236}">
              <a16:creationId xmlns:a16="http://schemas.microsoft.com/office/drawing/2014/main" id="{F54BB997-7177-4ECE-96B3-3935DB27976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7" y="51955"/>
          <a:ext cx="1271153" cy="542059"/>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142143</xdr:colOff>
      <xdr:row>0</xdr:row>
      <xdr:rowOff>83527</xdr:rowOff>
    </xdr:from>
    <xdr:to>
      <xdr:col>2</xdr:col>
      <xdr:colOff>732693</xdr:colOff>
      <xdr:row>2</xdr:row>
      <xdr:rowOff>188302</xdr:rowOff>
    </xdr:to>
    <xdr:pic>
      <xdr:nvPicPr>
        <xdr:cNvPr id="2" name="Imagen 1" descr="Logotipo, nombre de la empresa  Descripción generada automáticamente">
          <a:extLst>
            <a:ext uri="{FF2B5EF4-FFF2-40B4-BE49-F238E27FC236}">
              <a16:creationId xmlns:a16="http://schemas.microsoft.com/office/drawing/2014/main" id="{25125B70-F8B1-4765-92CE-9331FAB788D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143" y="83527"/>
          <a:ext cx="1676400" cy="695325"/>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person displayName="Freddy Humberto Silva Cardenas" id="{DA5FB527-FD0A-4C94-946F-71804FBCA2E1}" userId="S::fsilva@qvision.us::962579f7-b899-4aec-be99-57409b7c93b8"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0" dT="2022-10-03T15:23:17.68" personId="{DA5FB527-FD0A-4C94-946F-71804FBCA2E1}" id="{CC77761B-FF01-4BB0-9EC1-7CF2240EC7CC}">
    <text>Verificación de funcionalidades incluidas en el alcance a partir de casos de prueba
Verificaciones a las pantallas que componen el aplicativo
Navegabilidad de la aplicación, así como su comportamiento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85DDE-1600-4AF8-B72D-59C0DACDFB10}">
  <dimension ref="A1:F23"/>
  <sheetViews>
    <sheetView topLeftCell="A4" workbookViewId="0">
      <selection activeCell="F9" sqref="F9"/>
    </sheetView>
  </sheetViews>
  <sheetFormatPr baseColWidth="10" defaultColWidth="11.42578125" defaultRowHeight="18" x14ac:dyDescent="0.35"/>
  <cols>
    <col min="1" max="1" width="12.42578125" style="1" customWidth="1"/>
    <col min="2" max="2" width="13.85546875" style="1" customWidth="1"/>
    <col min="3" max="3" width="12.42578125" style="1" customWidth="1"/>
    <col min="4" max="4" width="11.42578125" style="1"/>
    <col min="5" max="5" width="48.28515625" style="1" customWidth="1"/>
    <col min="6" max="6" width="24.42578125" style="1" customWidth="1"/>
    <col min="7" max="16384" width="11.42578125" style="1"/>
  </cols>
  <sheetData>
    <row r="1" spans="1:6" ht="25.5" customHeight="1" x14ac:dyDescent="0.35">
      <c r="A1" s="92"/>
      <c r="B1" s="92"/>
      <c r="C1" s="92"/>
      <c r="D1" s="94" t="s">
        <v>0</v>
      </c>
      <c r="E1" s="94"/>
      <c r="F1" s="94"/>
    </row>
    <row r="2" spans="1:6" ht="25.5" customHeight="1" x14ac:dyDescent="0.35">
      <c r="A2" s="92"/>
      <c r="B2" s="92"/>
      <c r="C2" s="92"/>
      <c r="D2" s="94"/>
      <c r="E2" s="94"/>
      <c r="F2" s="94"/>
    </row>
    <row r="3" spans="1:6" ht="25.5" customHeight="1" thickBot="1" x14ac:dyDescent="0.4">
      <c r="A3" s="93"/>
      <c r="B3" s="93"/>
      <c r="C3" s="93"/>
      <c r="D3" s="95"/>
      <c r="E3" s="95"/>
      <c r="F3" s="95"/>
    </row>
    <row r="4" spans="1:6" ht="18.75" thickBot="1" x14ac:dyDescent="0.4">
      <c r="A4" s="2" t="s">
        <v>1</v>
      </c>
      <c r="B4" s="2" t="s">
        <v>2</v>
      </c>
      <c r="C4" s="2" t="s">
        <v>3</v>
      </c>
      <c r="D4" s="2" t="s">
        <v>4</v>
      </c>
      <c r="E4" s="2" t="s">
        <v>5</v>
      </c>
      <c r="F4" s="2" t="s">
        <v>6</v>
      </c>
    </row>
    <row r="5" spans="1:6" s="5" customFormat="1" ht="19.5" thickTop="1" thickBot="1" x14ac:dyDescent="0.4">
      <c r="A5" s="3" t="s">
        <v>7</v>
      </c>
      <c r="B5" s="4">
        <v>43101</v>
      </c>
      <c r="C5" s="4" t="s">
        <v>8</v>
      </c>
      <c r="D5" s="4"/>
      <c r="E5" s="3" t="s">
        <v>9</v>
      </c>
      <c r="F5" s="3" t="s">
        <v>10</v>
      </c>
    </row>
    <row r="6" spans="1:6" s="5" customFormat="1" ht="50.25" thickBot="1" x14ac:dyDescent="0.4">
      <c r="A6" s="6" t="s">
        <v>11</v>
      </c>
      <c r="B6" s="7">
        <v>44951</v>
      </c>
      <c r="C6" s="7" t="s">
        <v>12</v>
      </c>
      <c r="D6" s="7"/>
      <c r="E6" s="8" t="s">
        <v>13</v>
      </c>
      <c r="F6" s="6" t="s">
        <v>14</v>
      </c>
    </row>
    <row r="7" spans="1:6" s="5" customFormat="1" ht="18.75" thickBot="1" x14ac:dyDescent="0.4">
      <c r="A7" s="3" t="s">
        <v>11</v>
      </c>
      <c r="B7" s="4">
        <v>44960</v>
      </c>
      <c r="C7" s="4" t="s">
        <v>15</v>
      </c>
      <c r="D7" s="4" t="s">
        <v>16</v>
      </c>
      <c r="E7" s="3" t="s">
        <v>17</v>
      </c>
      <c r="F7" s="3" t="s">
        <v>18</v>
      </c>
    </row>
    <row r="9" spans="1:6" x14ac:dyDescent="0.35">
      <c r="A9" s="9" t="s">
        <v>19</v>
      </c>
    </row>
    <row r="10" spans="1:6" x14ac:dyDescent="0.35">
      <c r="A10" s="10" t="s">
        <v>20</v>
      </c>
    </row>
    <row r="11" spans="1:6" x14ac:dyDescent="0.35">
      <c r="A11" s="10" t="s">
        <v>21</v>
      </c>
    </row>
    <row r="12" spans="1:6" x14ac:dyDescent="0.35">
      <c r="A12" s="10" t="s">
        <v>22</v>
      </c>
    </row>
    <row r="13" spans="1:6" x14ac:dyDescent="0.35">
      <c r="A13" s="10" t="s">
        <v>23</v>
      </c>
    </row>
    <row r="14" spans="1:6" x14ac:dyDescent="0.35">
      <c r="A14" s="10" t="s">
        <v>24</v>
      </c>
    </row>
    <row r="15" spans="1:6" x14ac:dyDescent="0.35">
      <c r="A15" s="10" t="s">
        <v>25</v>
      </c>
    </row>
    <row r="16" spans="1:6" x14ac:dyDescent="0.35">
      <c r="A16" s="11"/>
    </row>
    <row r="17" spans="1:1" x14ac:dyDescent="0.35">
      <c r="A17" s="9" t="s">
        <v>26</v>
      </c>
    </row>
    <row r="18" spans="1:1" x14ac:dyDescent="0.35">
      <c r="A18" s="11" t="s">
        <v>27</v>
      </c>
    </row>
    <row r="19" spans="1:1" x14ac:dyDescent="0.35">
      <c r="A19" s="11" t="s">
        <v>28</v>
      </c>
    </row>
    <row r="20" spans="1:1" x14ac:dyDescent="0.35">
      <c r="A20" s="11"/>
    </row>
    <row r="21" spans="1:1" x14ac:dyDescent="0.35">
      <c r="A21" s="9" t="s">
        <v>29</v>
      </c>
    </row>
    <row r="22" spans="1:1" x14ac:dyDescent="0.35">
      <c r="A22" s="12" t="s">
        <v>30</v>
      </c>
    </row>
    <row r="23" spans="1:1" x14ac:dyDescent="0.35">
      <c r="A23" s="12" t="s">
        <v>31</v>
      </c>
    </row>
  </sheetData>
  <mergeCells count="2">
    <mergeCell ref="A1:C3"/>
    <mergeCell ref="D1:F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0CCC7-80E0-41D5-9CD8-6D5F1B2E703F}">
  <sheetPr>
    <pageSetUpPr fitToPage="1"/>
  </sheetPr>
  <dimension ref="A1:K92"/>
  <sheetViews>
    <sheetView showGridLines="0" view="pageBreakPreview" zoomScale="82" zoomScaleNormal="55" zoomScaleSheetLayoutView="55" workbookViewId="0">
      <pane ySplit="4" topLeftCell="A13" activePane="bottomLeft" state="frozen"/>
      <selection activeCell="F9" sqref="F9"/>
      <selection pane="bottomLeft" activeCell="B22" sqref="B22:J22"/>
    </sheetView>
  </sheetViews>
  <sheetFormatPr baseColWidth="10" defaultColWidth="11.42578125" defaultRowHeight="14.25" customHeight="1" zeroHeight="1" x14ac:dyDescent="0.25"/>
  <cols>
    <col min="1" max="1" width="3.140625" style="13" customWidth="1"/>
    <col min="2" max="2" width="14.42578125" style="13" customWidth="1"/>
    <col min="3" max="3" width="17.7109375" style="13" customWidth="1"/>
    <col min="4" max="4" width="4.42578125" style="13" customWidth="1"/>
    <col min="5" max="5" width="19.28515625" style="13" customWidth="1"/>
    <col min="6" max="6" width="29" style="13" customWidth="1"/>
    <col min="7" max="7" width="2.7109375" style="13" customWidth="1"/>
    <col min="8" max="8" width="25.140625" style="13" customWidth="1"/>
    <col min="9" max="9" width="3.28515625" style="13" customWidth="1"/>
    <col min="10" max="10" width="38.28515625" style="13" customWidth="1"/>
    <col min="11" max="16384" width="11.42578125" style="13"/>
  </cols>
  <sheetData>
    <row r="1" spans="1:11" ht="27" customHeight="1" x14ac:dyDescent="0.25">
      <c r="A1" s="127"/>
      <c r="B1" s="128"/>
      <c r="C1" s="128"/>
      <c r="D1" s="129"/>
      <c r="E1" s="136" t="s">
        <v>32</v>
      </c>
      <c r="F1" s="137"/>
      <c r="G1" s="137"/>
      <c r="H1" s="137"/>
      <c r="I1" s="137"/>
      <c r="J1" s="137"/>
    </row>
    <row r="2" spans="1:11" ht="27" customHeight="1" x14ac:dyDescent="0.25">
      <c r="A2" s="130"/>
      <c r="B2" s="131"/>
      <c r="C2" s="131"/>
      <c r="D2" s="132"/>
      <c r="E2" s="136"/>
      <c r="F2" s="137"/>
      <c r="G2" s="137"/>
      <c r="H2" s="137"/>
      <c r="I2" s="137"/>
      <c r="J2" s="137"/>
    </row>
    <row r="3" spans="1:11" ht="27" customHeight="1" thickBot="1" x14ac:dyDescent="0.3">
      <c r="A3" s="133"/>
      <c r="B3" s="134"/>
      <c r="C3" s="134"/>
      <c r="D3" s="135"/>
      <c r="E3" s="138"/>
      <c r="F3" s="139"/>
      <c r="G3" s="139"/>
      <c r="H3" s="139"/>
      <c r="I3" s="139"/>
      <c r="J3" s="139"/>
    </row>
    <row r="4" spans="1:11" ht="24" customHeight="1" thickBot="1" x14ac:dyDescent="0.3">
      <c r="A4" s="140" t="s">
        <v>149</v>
      </c>
      <c r="B4" s="140"/>
      <c r="C4" s="140"/>
      <c r="D4" s="140"/>
      <c r="E4" s="140"/>
      <c r="F4" s="140"/>
      <c r="G4" s="140"/>
      <c r="H4" s="140"/>
      <c r="I4" s="140"/>
      <c r="J4" s="140"/>
    </row>
    <row r="5" spans="1:11" x14ac:dyDescent="0.25">
      <c r="A5" s="14"/>
      <c r="B5" s="14"/>
      <c r="C5" s="14"/>
      <c r="D5" s="14"/>
      <c r="E5" s="14"/>
      <c r="F5" s="14"/>
      <c r="G5" s="14"/>
      <c r="H5" s="14"/>
      <c r="I5" s="14"/>
      <c r="J5" s="14"/>
    </row>
    <row r="6" spans="1:11" ht="16.5" x14ac:dyDescent="0.25">
      <c r="A6" s="14"/>
      <c r="B6" s="122" t="s">
        <v>33</v>
      </c>
      <c r="C6" s="122"/>
      <c r="D6" s="15"/>
      <c r="E6" s="123" t="s">
        <v>121</v>
      </c>
      <c r="F6" s="123"/>
      <c r="G6" s="15"/>
      <c r="H6" s="16" t="s">
        <v>34</v>
      </c>
      <c r="I6" s="17"/>
      <c r="J6" s="18">
        <v>45481</v>
      </c>
    </row>
    <row r="7" spans="1:11" ht="16.5" x14ac:dyDescent="0.25">
      <c r="A7" s="14"/>
      <c r="B7" s="122" t="s">
        <v>35</v>
      </c>
      <c r="C7" s="122"/>
      <c r="D7" s="15"/>
      <c r="E7" s="123" t="s">
        <v>187</v>
      </c>
      <c r="F7" s="123"/>
      <c r="G7" s="15"/>
      <c r="H7" s="16" t="s">
        <v>36</v>
      </c>
      <c r="I7" s="17"/>
      <c r="J7" s="18">
        <v>45485</v>
      </c>
    </row>
    <row r="8" spans="1:11" ht="16.5" x14ac:dyDescent="0.25">
      <c r="A8" s="14"/>
      <c r="B8" s="122" t="s">
        <v>37</v>
      </c>
      <c r="C8" s="122"/>
      <c r="D8" s="15"/>
      <c r="E8" s="123" t="s">
        <v>122</v>
      </c>
      <c r="F8" s="123"/>
      <c r="G8" s="15"/>
      <c r="H8" s="16" t="s">
        <v>38</v>
      </c>
      <c r="I8" s="17"/>
      <c r="J8" s="19">
        <v>5</v>
      </c>
    </row>
    <row r="9" spans="1:11" ht="16.5" x14ac:dyDescent="0.25">
      <c r="A9" s="14"/>
      <c r="C9" s="17"/>
      <c r="D9" s="20"/>
      <c r="E9" s="21"/>
      <c r="F9" s="20"/>
      <c r="G9" s="20"/>
      <c r="H9" s="20"/>
      <c r="I9" s="20"/>
    </row>
    <row r="10" spans="1:11" ht="16.5" x14ac:dyDescent="0.25">
      <c r="A10" s="14"/>
      <c r="B10" s="124" t="s">
        <v>39</v>
      </c>
      <c r="C10" s="124"/>
      <c r="D10" s="124"/>
      <c r="E10" s="124"/>
      <c r="F10" s="124"/>
      <c r="G10" s="124"/>
      <c r="H10" s="124"/>
      <c r="I10" s="124"/>
      <c r="J10" s="124"/>
    </row>
    <row r="11" spans="1:11" ht="24" customHeight="1" x14ac:dyDescent="0.25">
      <c r="A11" s="14"/>
      <c r="B11" s="113" t="str">
        <f>+CONCATENATE("El propósito de este documento es definir los aspectos puntuales sobre el proceso de prueba que se le realizará al proyecto ",E7," tales como, el alcance, los documentos entregados por el cliente, las necesidades de hardware, software y de contextualización.  Para tener mayor información sobre aspectos generales del proceso de pruebas en ",E6,", remitirse al Plan General de Pruebas")</f>
        <v>El propósito de este documento es definir los aspectos puntuales sobre el proceso de prueba que se le realizará al proyecto Requerimiento iTop R-000893 tales como, el alcance, los documentos entregados por el cliente, las necesidades de hardware, software y de contextualización.  Para tener mayor información sobre aspectos generales del proceso de pruebas en Area People Qvision, remitirse al Plan General de Pruebas</v>
      </c>
      <c r="C11" s="113"/>
      <c r="D11" s="113"/>
      <c r="E11" s="113"/>
      <c r="F11" s="113"/>
      <c r="G11" s="113"/>
      <c r="H11" s="113"/>
      <c r="I11" s="113"/>
      <c r="J11" s="113"/>
    </row>
    <row r="12" spans="1:11" ht="24" customHeight="1" x14ac:dyDescent="0.25">
      <c r="A12" s="14"/>
      <c r="B12" s="113"/>
      <c r="C12" s="113"/>
      <c r="D12" s="113"/>
      <c r="E12" s="113"/>
      <c r="F12" s="113"/>
      <c r="G12" s="113"/>
      <c r="H12" s="113"/>
      <c r="I12" s="113"/>
      <c r="J12" s="113"/>
    </row>
    <row r="13" spans="1:11" ht="8.25" customHeight="1" x14ac:dyDescent="0.25">
      <c r="A13" s="14"/>
      <c r="C13" s="21"/>
      <c r="D13" s="22"/>
      <c r="E13" s="22"/>
      <c r="F13" s="22"/>
      <c r="G13" s="22"/>
      <c r="H13" s="22"/>
      <c r="I13" s="22"/>
    </row>
    <row r="14" spans="1:11" ht="16.5" x14ac:dyDescent="0.25">
      <c r="A14" s="14"/>
      <c r="B14" s="124" t="s">
        <v>40</v>
      </c>
      <c r="C14" s="124"/>
      <c r="D14" s="124"/>
      <c r="E14" s="124"/>
      <c r="F14" s="124"/>
      <c r="G14" s="124"/>
      <c r="H14" s="124"/>
      <c r="I14" s="124"/>
      <c r="J14" s="124"/>
    </row>
    <row r="15" spans="1:11" ht="16.5" x14ac:dyDescent="0.25">
      <c r="A15" s="14"/>
      <c r="B15" s="122" t="s">
        <v>41</v>
      </c>
      <c r="C15" s="122"/>
      <c r="E15" s="125" t="s">
        <v>123</v>
      </c>
      <c r="F15" s="125"/>
      <c r="G15" s="22"/>
      <c r="H15" s="24" t="s">
        <v>42</v>
      </c>
      <c r="I15" s="22"/>
      <c r="J15" s="23" t="s">
        <v>146</v>
      </c>
      <c r="K15" s="17"/>
    </row>
    <row r="16" spans="1:11" ht="16.5" x14ac:dyDescent="0.25">
      <c r="A16" s="14"/>
      <c r="B16" s="122" t="s">
        <v>43</v>
      </c>
      <c r="C16" s="122"/>
      <c r="E16" s="125" t="s">
        <v>124</v>
      </c>
      <c r="F16" s="125"/>
      <c r="G16" s="22"/>
      <c r="H16" s="24" t="s">
        <v>44</v>
      </c>
      <c r="I16" s="22"/>
      <c r="J16" s="23" t="s">
        <v>147</v>
      </c>
      <c r="K16" s="17"/>
    </row>
    <row r="17" spans="1:10" ht="16.5" x14ac:dyDescent="0.25">
      <c r="A17" s="14"/>
      <c r="C17" s="21"/>
      <c r="D17" s="22"/>
      <c r="E17" s="22"/>
      <c r="F17" s="22"/>
      <c r="G17" s="22"/>
      <c r="H17" s="22"/>
      <c r="I17" s="22"/>
    </row>
    <row r="18" spans="1:10" ht="16.5" x14ac:dyDescent="0.25">
      <c r="A18" s="14"/>
      <c r="B18" s="126" t="s">
        <v>45</v>
      </c>
      <c r="C18" s="126"/>
      <c r="D18" s="126"/>
      <c r="E18" s="126"/>
      <c r="F18" s="126"/>
      <c r="G18" s="126"/>
      <c r="H18" s="126"/>
      <c r="I18" s="126"/>
      <c r="J18" s="126"/>
    </row>
    <row r="19" spans="1:10" ht="16.5" x14ac:dyDescent="0.25">
      <c r="A19" s="14"/>
      <c r="B19" s="25" t="s">
        <v>46</v>
      </c>
      <c r="C19" s="126" t="s">
        <v>47</v>
      </c>
      <c r="D19" s="126"/>
      <c r="E19" s="126"/>
      <c r="F19" s="126"/>
      <c r="G19" s="126" t="s">
        <v>48</v>
      </c>
      <c r="H19" s="126"/>
      <c r="I19" s="126"/>
      <c r="J19" s="126"/>
    </row>
    <row r="20" spans="1:10" ht="52.5" customHeight="1" x14ac:dyDescent="0.25">
      <c r="A20" s="14"/>
      <c r="B20" s="26" t="s">
        <v>151</v>
      </c>
      <c r="C20" s="109" t="s">
        <v>150</v>
      </c>
      <c r="D20" s="121"/>
      <c r="E20" s="121"/>
      <c r="F20" s="121"/>
      <c r="G20" s="113" t="s">
        <v>188</v>
      </c>
      <c r="H20" s="114"/>
      <c r="I20" s="114"/>
      <c r="J20" s="114"/>
    </row>
    <row r="21" spans="1:10" ht="61.5" customHeight="1" x14ac:dyDescent="0.25">
      <c r="A21" s="14"/>
      <c r="B21" s="26" t="s">
        <v>164</v>
      </c>
      <c r="C21" s="111" t="s">
        <v>163</v>
      </c>
      <c r="D21" s="112"/>
      <c r="E21" s="112"/>
      <c r="F21" s="112"/>
      <c r="G21" s="113" t="s">
        <v>189</v>
      </c>
      <c r="H21" s="114"/>
      <c r="I21" s="114"/>
      <c r="J21" s="114"/>
    </row>
    <row r="22" spans="1:10" ht="16.5" x14ac:dyDescent="0.25">
      <c r="A22" s="14"/>
      <c r="B22" s="115" t="s">
        <v>49</v>
      </c>
      <c r="C22" s="115"/>
      <c r="D22" s="115"/>
      <c r="E22" s="115"/>
      <c r="F22" s="115"/>
      <c r="G22" s="115"/>
      <c r="H22" s="115"/>
      <c r="I22" s="115"/>
      <c r="J22" s="115"/>
    </row>
    <row r="23" spans="1:10" ht="46.5" customHeight="1" x14ac:dyDescent="0.25">
      <c r="A23" s="14"/>
      <c r="B23" s="113" t="s">
        <v>125</v>
      </c>
      <c r="C23" s="113"/>
      <c r="D23" s="113"/>
      <c r="E23" s="113"/>
      <c r="F23" s="113"/>
      <c r="G23" s="113"/>
      <c r="H23" s="113"/>
      <c r="I23" s="113"/>
      <c r="J23" s="113"/>
    </row>
    <row r="24" spans="1:10" ht="46.5" customHeight="1" x14ac:dyDescent="0.25">
      <c r="A24" s="14"/>
      <c r="B24" s="113"/>
      <c r="C24" s="113"/>
      <c r="D24" s="113"/>
      <c r="E24" s="113"/>
      <c r="F24" s="113"/>
      <c r="G24" s="113"/>
      <c r="H24" s="113"/>
      <c r="I24" s="113"/>
      <c r="J24" s="113"/>
    </row>
    <row r="25" spans="1:10" x14ac:dyDescent="0.25">
      <c r="A25" s="14"/>
      <c r="B25" s="116" t="s">
        <v>50</v>
      </c>
      <c r="C25" s="117"/>
      <c r="D25" s="117"/>
      <c r="E25" s="117"/>
      <c r="F25" s="117"/>
      <c r="G25" s="117"/>
      <c r="H25" s="117"/>
      <c r="I25" s="117"/>
      <c r="J25" s="118"/>
    </row>
    <row r="26" spans="1:10" ht="16.5" x14ac:dyDescent="0.25">
      <c r="A26" s="14"/>
      <c r="B26" s="119" t="s">
        <v>5</v>
      </c>
      <c r="C26" s="120"/>
      <c r="D26" s="119" t="s">
        <v>51</v>
      </c>
      <c r="E26" s="120"/>
      <c r="F26" s="119" t="s">
        <v>52</v>
      </c>
      <c r="G26" s="120"/>
      <c r="H26" s="25" t="s">
        <v>53</v>
      </c>
      <c r="I26" s="119" t="s">
        <v>54</v>
      </c>
      <c r="J26" s="120"/>
    </row>
    <row r="27" spans="1:10" ht="66" customHeight="1" x14ac:dyDescent="0.25">
      <c r="A27" s="14"/>
      <c r="B27" s="105" t="s">
        <v>126</v>
      </c>
      <c r="C27" s="106"/>
      <c r="D27" s="107">
        <v>5</v>
      </c>
      <c r="E27" s="108"/>
      <c r="F27" s="107">
        <v>5</v>
      </c>
      <c r="G27" s="108"/>
      <c r="H27" s="27">
        <f>+D27*F27</f>
        <v>25</v>
      </c>
      <c r="I27" s="109" t="s">
        <v>129</v>
      </c>
      <c r="J27" s="110"/>
    </row>
    <row r="28" spans="1:10" ht="45.75" customHeight="1" x14ac:dyDescent="0.25">
      <c r="A28" s="14"/>
      <c r="B28" s="105" t="s">
        <v>127</v>
      </c>
      <c r="C28" s="106"/>
      <c r="D28" s="107">
        <v>3</v>
      </c>
      <c r="E28" s="108"/>
      <c r="F28" s="107">
        <v>3</v>
      </c>
      <c r="G28" s="108"/>
      <c r="H28" s="27">
        <f t="shared" ref="H28:H29" si="0">+D28*F28</f>
        <v>9</v>
      </c>
      <c r="I28" s="109" t="s">
        <v>130</v>
      </c>
      <c r="J28" s="109"/>
    </row>
    <row r="29" spans="1:10" ht="48.75" customHeight="1" x14ac:dyDescent="0.25">
      <c r="A29" s="14"/>
      <c r="B29" s="105" t="s">
        <v>128</v>
      </c>
      <c r="C29" s="106"/>
      <c r="D29" s="107">
        <v>1</v>
      </c>
      <c r="E29" s="108"/>
      <c r="F29" s="107">
        <v>1</v>
      </c>
      <c r="G29" s="108"/>
      <c r="H29" s="27">
        <f t="shared" si="0"/>
        <v>1</v>
      </c>
      <c r="I29" s="109" t="s">
        <v>131</v>
      </c>
      <c r="J29" s="109"/>
    </row>
    <row r="30" spans="1:10" ht="6" customHeight="1" x14ac:dyDescent="0.25">
      <c r="A30" s="14"/>
      <c r="B30" s="99" t="s">
        <v>55</v>
      </c>
      <c r="C30" s="100"/>
      <c r="D30" s="100"/>
      <c r="E30" s="100"/>
      <c r="F30" s="100"/>
      <c r="G30" s="100"/>
      <c r="H30" s="100"/>
      <c r="I30" s="100"/>
      <c r="J30" s="101"/>
    </row>
    <row r="31" spans="1:10" ht="72" customHeight="1" x14ac:dyDescent="0.25">
      <c r="A31" s="14"/>
      <c r="B31" s="96" t="s">
        <v>56</v>
      </c>
      <c r="C31" s="97"/>
      <c r="D31" s="102" t="s">
        <v>132</v>
      </c>
      <c r="E31" s="102"/>
      <c r="F31" s="102"/>
      <c r="G31" s="102"/>
      <c r="H31" s="102"/>
      <c r="I31" s="102"/>
      <c r="J31" s="102"/>
    </row>
    <row r="32" spans="1:10" ht="46.5" customHeight="1" x14ac:dyDescent="0.25">
      <c r="A32" s="14"/>
      <c r="B32" s="96" t="s">
        <v>57</v>
      </c>
      <c r="C32" s="97"/>
      <c r="D32" s="102" t="s">
        <v>133</v>
      </c>
      <c r="E32" s="102"/>
      <c r="F32" s="102"/>
      <c r="G32" s="102"/>
      <c r="H32" s="102"/>
      <c r="I32" s="102"/>
      <c r="J32" s="102"/>
    </row>
    <row r="33" spans="1:10" ht="40.5" customHeight="1" x14ac:dyDescent="0.25">
      <c r="A33" s="14"/>
      <c r="B33" s="96" t="s">
        <v>58</v>
      </c>
      <c r="C33" s="97"/>
      <c r="D33" s="103"/>
      <c r="E33" s="103"/>
      <c r="F33" s="104" t="s">
        <v>145</v>
      </c>
      <c r="G33" s="104"/>
      <c r="H33" s="104"/>
      <c r="I33" s="104"/>
      <c r="J33" s="104"/>
    </row>
    <row r="34" spans="1:10" ht="28.5" customHeight="1" x14ac:dyDescent="0.25">
      <c r="A34" s="14"/>
      <c r="B34" s="96" t="s">
        <v>59</v>
      </c>
      <c r="C34" s="97"/>
      <c r="D34" s="98"/>
      <c r="E34" s="98"/>
      <c r="F34" s="98"/>
      <c r="G34" s="98"/>
      <c r="H34" s="98"/>
      <c r="I34" s="98"/>
      <c r="J34" s="98"/>
    </row>
    <row r="35" spans="1:10" ht="7.5" customHeight="1" x14ac:dyDescent="0.25">
      <c r="A35" s="14"/>
      <c r="B35" s="28"/>
      <c r="C35" s="29"/>
      <c r="D35" s="29"/>
      <c r="E35" s="29"/>
      <c r="F35" s="29"/>
      <c r="G35" s="29"/>
      <c r="H35" s="29"/>
      <c r="I35" s="29"/>
      <c r="J35" s="30"/>
    </row>
    <row r="36" spans="1:10" x14ac:dyDescent="0.25"/>
    <row r="37" spans="1:10" ht="16.5" x14ac:dyDescent="0.25">
      <c r="B37" s="21"/>
      <c r="C37" s="21"/>
      <c r="D37" s="21"/>
      <c r="E37" s="21"/>
      <c r="F37" s="21"/>
      <c r="G37" s="21"/>
      <c r="H37" s="21"/>
      <c r="I37" s="21"/>
    </row>
    <row r="38" spans="1:10" ht="16.5" x14ac:dyDescent="0.25">
      <c r="B38" s="31"/>
      <c r="C38" s="31"/>
      <c r="D38" s="31"/>
      <c r="E38" s="31"/>
      <c r="F38" s="31"/>
      <c r="G38" s="31"/>
      <c r="H38" s="31"/>
      <c r="I38" s="31"/>
    </row>
    <row r="39" spans="1:10" ht="16.5" x14ac:dyDescent="0.25">
      <c r="B39" s="21"/>
      <c r="C39" s="21"/>
      <c r="D39" s="21"/>
      <c r="E39" s="21"/>
      <c r="F39" s="21"/>
      <c r="G39" s="21"/>
      <c r="H39" s="21"/>
      <c r="I39" s="21"/>
    </row>
    <row r="40" spans="1:10" ht="16.5" x14ac:dyDescent="0.25">
      <c r="B40" s="21"/>
      <c r="C40" s="21"/>
      <c r="D40" s="21"/>
      <c r="E40" s="21"/>
      <c r="F40" s="21"/>
      <c r="G40" s="21"/>
      <c r="H40" s="21"/>
      <c r="I40" s="21"/>
    </row>
    <row r="41" spans="1:10" ht="16.5" x14ac:dyDescent="0.25">
      <c r="B41" s="21"/>
      <c r="C41" s="21"/>
      <c r="D41" s="21"/>
      <c r="E41" s="21"/>
      <c r="F41" s="21"/>
      <c r="G41" s="21"/>
      <c r="H41" s="21"/>
      <c r="I41" s="21"/>
    </row>
    <row r="42" spans="1:10" ht="16.5" x14ac:dyDescent="0.25">
      <c r="B42" s="31"/>
      <c r="C42" s="31"/>
      <c r="D42" s="31"/>
      <c r="E42" s="31"/>
      <c r="F42" s="31"/>
      <c r="G42" s="31"/>
      <c r="H42" s="31"/>
      <c r="I42" s="31"/>
    </row>
    <row r="43" spans="1:10" x14ac:dyDescent="0.25"/>
    <row r="44" spans="1:10" x14ac:dyDescent="0.25"/>
    <row r="45" spans="1:10" x14ac:dyDescent="0.25"/>
    <row r="46" spans="1:10" x14ac:dyDescent="0.25"/>
    <row r="47" spans="1:10" x14ac:dyDescent="0.25"/>
    <row r="48" spans="1:10"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sheetData>
  <mergeCells count="52">
    <mergeCell ref="B7:C7"/>
    <mergeCell ref="E7:F7"/>
    <mergeCell ref="A1:D3"/>
    <mergeCell ref="E1:J3"/>
    <mergeCell ref="A4:J4"/>
    <mergeCell ref="B6:C6"/>
    <mergeCell ref="E6:F6"/>
    <mergeCell ref="C20:F20"/>
    <mergeCell ref="G20:J20"/>
    <mergeCell ref="B8:C8"/>
    <mergeCell ref="E8:F8"/>
    <mergeCell ref="B10:J10"/>
    <mergeCell ref="B11:J12"/>
    <mergeCell ref="B14:J14"/>
    <mergeCell ref="B15:C15"/>
    <mergeCell ref="E15:F15"/>
    <mergeCell ref="B16:C16"/>
    <mergeCell ref="E16:F16"/>
    <mergeCell ref="B18:J18"/>
    <mergeCell ref="C19:F19"/>
    <mergeCell ref="G19:J19"/>
    <mergeCell ref="B27:C27"/>
    <mergeCell ref="D27:E27"/>
    <mergeCell ref="F27:G27"/>
    <mergeCell ref="I27:J27"/>
    <mergeCell ref="C21:F21"/>
    <mergeCell ref="G21:J21"/>
    <mergeCell ref="B22:J22"/>
    <mergeCell ref="B23:J24"/>
    <mergeCell ref="B25:J25"/>
    <mergeCell ref="B26:C26"/>
    <mergeCell ref="D26:E26"/>
    <mergeCell ref="F26:G26"/>
    <mergeCell ref="I26:J26"/>
    <mergeCell ref="B28:C28"/>
    <mergeCell ref="D28:E28"/>
    <mergeCell ref="F28:G28"/>
    <mergeCell ref="I28:J28"/>
    <mergeCell ref="B29:C29"/>
    <mergeCell ref="D29:E29"/>
    <mergeCell ref="F29:G29"/>
    <mergeCell ref="I29:J29"/>
    <mergeCell ref="B34:C34"/>
    <mergeCell ref="D34:J34"/>
    <mergeCell ref="B30:J30"/>
    <mergeCell ref="B31:C31"/>
    <mergeCell ref="D31:J31"/>
    <mergeCell ref="B32:C32"/>
    <mergeCell ref="D32:J32"/>
    <mergeCell ref="B33:C33"/>
    <mergeCell ref="D33:E33"/>
    <mergeCell ref="F33:J33"/>
  </mergeCells>
  <conditionalFormatting sqref="H27:H29">
    <cfRule type="cellIs" dxfId="4" priority="1" operator="between">
      <formula>21</formula>
      <formula>25</formula>
    </cfRule>
    <cfRule type="cellIs" dxfId="3" priority="2" operator="between">
      <formula>16</formula>
      <formula>20</formula>
    </cfRule>
    <cfRule type="cellIs" dxfId="2" priority="3" operator="between">
      <formula>11</formula>
      <formula>15</formula>
    </cfRule>
    <cfRule type="cellIs" dxfId="1" priority="4" operator="between">
      <formula>6</formula>
      <formula>10</formula>
    </cfRule>
    <cfRule type="cellIs" dxfId="0" priority="5" operator="between">
      <formula>1</formula>
      <formula>5</formula>
    </cfRule>
  </conditionalFormatting>
  <dataValidations count="1">
    <dataValidation type="list" allowBlank="1" showInputMessage="1" showErrorMessage="1" sqref="D33:E33" xr:uid="{DD8E0188-FC24-46E2-BE3A-F8C24318AB55}">
      <formula1>"Si,No"</formula1>
    </dataValidation>
  </dataValidations>
  <pageMargins left="0.75" right="0.75" top="1" bottom="1" header="0" footer="0"/>
  <pageSetup scale="56"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F030D-65CC-4025-8DED-89F5360EEFD3}">
  <dimension ref="A1:K50"/>
  <sheetViews>
    <sheetView showGridLines="0" tabSelected="1" view="pageBreakPreview" topLeftCell="A17" zoomScaleNormal="100" zoomScaleSheetLayoutView="100" workbookViewId="0">
      <selection activeCell="E18" sqref="E18"/>
    </sheetView>
  </sheetViews>
  <sheetFormatPr baseColWidth="10" defaultRowHeight="15" x14ac:dyDescent="0.25"/>
  <cols>
    <col min="1" max="1" width="2.5703125" customWidth="1"/>
    <col min="3" max="3" width="74" customWidth="1"/>
    <col min="4" max="4" width="13.42578125" customWidth="1"/>
    <col min="5" max="5" width="48.42578125" customWidth="1"/>
    <col min="6" max="6" width="49.42578125" customWidth="1"/>
    <col min="7" max="7" width="25.5703125" customWidth="1"/>
    <col min="8" max="8" width="57.85546875" customWidth="1"/>
    <col min="9" max="9" width="35.5703125" customWidth="1"/>
  </cols>
  <sheetData>
    <row r="1" spans="1:11" x14ac:dyDescent="0.25">
      <c r="A1" s="142"/>
      <c r="B1" s="143"/>
      <c r="C1" s="143"/>
      <c r="D1" s="144"/>
      <c r="E1" s="151" t="s">
        <v>120</v>
      </c>
      <c r="F1" s="152"/>
      <c r="G1" s="152"/>
      <c r="H1" s="152"/>
      <c r="I1" s="152"/>
      <c r="J1" s="152"/>
      <c r="K1" s="152"/>
    </row>
    <row r="2" spans="1:11" x14ac:dyDescent="0.25">
      <c r="A2" s="145"/>
      <c r="B2" s="146"/>
      <c r="C2" s="146"/>
      <c r="D2" s="147"/>
      <c r="E2" s="151"/>
      <c r="F2" s="152"/>
      <c r="G2" s="152"/>
      <c r="H2" s="152"/>
      <c r="I2" s="152"/>
      <c r="J2" s="152"/>
      <c r="K2" s="152"/>
    </row>
    <row r="3" spans="1:11" x14ac:dyDescent="0.25">
      <c r="A3" s="145"/>
      <c r="B3" s="146"/>
      <c r="C3" s="146"/>
      <c r="D3" s="147"/>
      <c r="E3" s="151"/>
      <c r="F3" s="152"/>
      <c r="G3" s="152"/>
      <c r="H3" s="152"/>
      <c r="I3" s="152"/>
      <c r="J3" s="152"/>
      <c r="K3" s="152"/>
    </row>
    <row r="4" spans="1:11" x14ac:dyDescent="0.25">
      <c r="A4" s="145"/>
      <c r="B4" s="146"/>
      <c r="C4" s="146"/>
      <c r="D4" s="147"/>
      <c r="E4" s="151"/>
      <c r="F4" s="152"/>
      <c r="G4" s="152"/>
      <c r="H4" s="152"/>
      <c r="I4" s="152"/>
      <c r="J4" s="152"/>
      <c r="K4" s="152"/>
    </row>
    <row r="5" spans="1:11" ht="15.75" thickBot="1" x14ac:dyDescent="0.3">
      <c r="A5" s="148"/>
      <c r="B5" s="149"/>
      <c r="C5" s="149"/>
      <c r="D5" s="150"/>
      <c r="E5" s="151"/>
      <c r="F5" s="152"/>
      <c r="G5" s="152"/>
      <c r="H5" s="152"/>
      <c r="I5" s="152"/>
      <c r="J5" s="152"/>
      <c r="K5" s="152"/>
    </row>
    <row r="6" spans="1:11" ht="15.75" thickBot="1" x14ac:dyDescent="0.3"/>
    <row r="7" spans="1:11" ht="20.25" thickBot="1" x14ac:dyDescent="0.3">
      <c r="B7" s="140" t="s">
        <v>149</v>
      </c>
      <c r="C7" s="140"/>
      <c r="D7" s="140"/>
      <c r="E7" s="140"/>
      <c r="F7" s="140"/>
      <c r="G7" s="140"/>
      <c r="H7" s="140"/>
      <c r="I7" s="140"/>
      <c r="J7" s="140"/>
      <c r="K7" s="140"/>
    </row>
    <row r="8" spans="1:11" ht="12" customHeight="1" x14ac:dyDescent="0.3">
      <c r="A8" s="153"/>
      <c r="B8" s="153"/>
      <c r="C8" s="153"/>
      <c r="D8" s="153"/>
      <c r="E8" s="153"/>
      <c r="F8" s="153"/>
      <c r="G8" s="153"/>
      <c r="H8" s="153"/>
      <c r="I8" s="153"/>
      <c r="J8" s="153"/>
      <c r="K8" s="153"/>
    </row>
    <row r="9" spans="1:11" ht="33" x14ac:dyDescent="0.25">
      <c r="A9" s="141"/>
      <c r="B9" s="75" t="s">
        <v>60</v>
      </c>
      <c r="C9" s="75" t="s">
        <v>61</v>
      </c>
      <c r="D9" s="75" t="s">
        <v>62</v>
      </c>
      <c r="E9" s="75" t="s">
        <v>63</v>
      </c>
      <c r="F9" s="75" t="s">
        <v>64</v>
      </c>
      <c r="G9" s="75" t="s">
        <v>65</v>
      </c>
      <c r="H9" s="75" t="s">
        <v>66</v>
      </c>
      <c r="I9" s="75" t="s">
        <v>67</v>
      </c>
      <c r="J9" s="75" t="s">
        <v>68</v>
      </c>
      <c r="K9" s="75" t="s">
        <v>69</v>
      </c>
    </row>
    <row r="10" spans="1:11" ht="349.5" customHeight="1" x14ac:dyDescent="0.25">
      <c r="A10" s="141"/>
      <c r="B10" s="76" t="s">
        <v>151</v>
      </c>
      <c r="C10" s="76" t="s">
        <v>150</v>
      </c>
      <c r="D10" s="76" t="s">
        <v>134</v>
      </c>
      <c r="E10" s="76" t="s">
        <v>152</v>
      </c>
      <c r="F10" s="77" t="s">
        <v>171</v>
      </c>
      <c r="G10" s="78" t="s">
        <v>191</v>
      </c>
      <c r="H10" s="80" t="s">
        <v>176</v>
      </c>
      <c r="I10" s="78" t="s">
        <v>154</v>
      </c>
      <c r="J10" s="79" t="s">
        <v>108</v>
      </c>
      <c r="K10" s="79" t="s">
        <v>135</v>
      </c>
    </row>
    <row r="11" spans="1:11" s="83" customFormat="1" ht="261.75" customHeight="1" x14ac:dyDescent="0.25">
      <c r="A11" s="141"/>
      <c r="B11" s="76"/>
      <c r="C11" s="82"/>
      <c r="D11" s="82" t="s">
        <v>136</v>
      </c>
      <c r="E11" s="79" t="s">
        <v>156</v>
      </c>
      <c r="F11" s="78" t="s">
        <v>172</v>
      </c>
      <c r="G11" s="81" t="s">
        <v>191</v>
      </c>
      <c r="H11" s="84" t="s">
        <v>177</v>
      </c>
      <c r="I11" s="85" t="s">
        <v>159</v>
      </c>
      <c r="J11" s="82" t="s">
        <v>108</v>
      </c>
      <c r="K11" s="79" t="s">
        <v>135</v>
      </c>
    </row>
    <row r="12" spans="1:11" ht="229.5" customHeight="1" x14ac:dyDescent="0.25">
      <c r="A12" s="141"/>
      <c r="B12" s="76"/>
      <c r="C12" s="82"/>
      <c r="D12" s="82" t="s">
        <v>137</v>
      </c>
      <c r="E12" s="79" t="s">
        <v>157</v>
      </c>
      <c r="F12" s="78" t="s">
        <v>173</v>
      </c>
      <c r="G12" s="81" t="s">
        <v>191</v>
      </c>
      <c r="H12" s="84" t="s">
        <v>190</v>
      </c>
      <c r="I12" s="85" t="s">
        <v>160</v>
      </c>
      <c r="J12" s="82" t="s">
        <v>108</v>
      </c>
      <c r="K12" s="79" t="s">
        <v>135</v>
      </c>
    </row>
    <row r="13" spans="1:11" ht="409.5" customHeight="1" x14ac:dyDescent="0.25">
      <c r="A13" s="141"/>
      <c r="B13" s="76"/>
      <c r="C13" s="82"/>
      <c r="D13" s="82" t="s">
        <v>138</v>
      </c>
      <c r="E13" s="90" t="s">
        <v>155</v>
      </c>
      <c r="F13" s="78" t="s">
        <v>174</v>
      </c>
      <c r="G13" s="81" t="s">
        <v>191</v>
      </c>
      <c r="H13" s="84" t="s">
        <v>178</v>
      </c>
      <c r="I13" s="85" t="s">
        <v>161</v>
      </c>
      <c r="J13" s="82" t="s">
        <v>108</v>
      </c>
      <c r="K13" s="79" t="s">
        <v>135</v>
      </c>
    </row>
    <row r="14" spans="1:11" ht="381.75" customHeight="1" x14ac:dyDescent="0.25">
      <c r="A14" s="141"/>
      <c r="B14" s="76"/>
      <c r="C14" s="82"/>
      <c r="D14" s="82" t="s">
        <v>139</v>
      </c>
      <c r="E14" s="82" t="s">
        <v>158</v>
      </c>
      <c r="F14" s="78" t="s">
        <v>175</v>
      </c>
      <c r="G14" s="81" t="s">
        <v>191</v>
      </c>
      <c r="H14" s="84" t="s">
        <v>179</v>
      </c>
      <c r="I14" s="85" t="s">
        <v>162</v>
      </c>
      <c r="J14" s="82" t="s">
        <v>108</v>
      </c>
      <c r="K14" s="79" t="s">
        <v>135</v>
      </c>
    </row>
    <row r="15" spans="1:11" ht="286.5" customHeight="1" x14ac:dyDescent="0.25">
      <c r="A15" s="141"/>
      <c r="B15" s="76"/>
      <c r="C15" s="82"/>
      <c r="D15" s="82" t="s">
        <v>140</v>
      </c>
      <c r="E15" s="79" t="s">
        <v>180</v>
      </c>
      <c r="F15" s="78" t="s">
        <v>181</v>
      </c>
      <c r="G15" s="81" t="s">
        <v>191</v>
      </c>
      <c r="H15" s="84" t="s">
        <v>184</v>
      </c>
      <c r="I15" s="85" t="s">
        <v>182</v>
      </c>
      <c r="J15" s="82" t="s">
        <v>108</v>
      </c>
      <c r="K15" s="79" t="s">
        <v>135</v>
      </c>
    </row>
    <row r="16" spans="1:11" ht="392.25" customHeight="1" x14ac:dyDescent="0.25">
      <c r="A16" s="141"/>
      <c r="B16" s="76" t="s">
        <v>164</v>
      </c>
      <c r="C16" s="82" t="s">
        <v>163</v>
      </c>
      <c r="D16" s="82" t="s">
        <v>141</v>
      </c>
      <c r="E16" s="79" t="s">
        <v>165</v>
      </c>
      <c r="F16" s="78" t="s">
        <v>192</v>
      </c>
      <c r="G16" s="81" t="s">
        <v>166</v>
      </c>
      <c r="H16" s="84" t="s">
        <v>193</v>
      </c>
      <c r="I16" s="85" t="s">
        <v>167</v>
      </c>
      <c r="J16" s="82" t="s">
        <v>108</v>
      </c>
      <c r="K16" s="79" t="s">
        <v>135</v>
      </c>
    </row>
    <row r="17" spans="1:11" ht="392.25" customHeight="1" x14ac:dyDescent="0.25">
      <c r="A17" s="141"/>
      <c r="B17" s="76"/>
      <c r="C17" s="82"/>
      <c r="D17" s="82" t="s">
        <v>143</v>
      </c>
      <c r="E17" s="79" t="s">
        <v>168</v>
      </c>
      <c r="F17" s="78" t="s">
        <v>169</v>
      </c>
      <c r="G17" s="81" t="s">
        <v>166</v>
      </c>
      <c r="H17" s="84" t="s">
        <v>194</v>
      </c>
      <c r="I17" s="85" t="s">
        <v>170</v>
      </c>
      <c r="J17" s="82"/>
      <c r="K17" s="79"/>
    </row>
    <row r="18" spans="1:11" ht="286.5" customHeight="1" x14ac:dyDescent="0.25">
      <c r="A18" s="141"/>
      <c r="B18" s="76"/>
      <c r="C18" s="82"/>
      <c r="D18" s="82" t="s">
        <v>142</v>
      </c>
      <c r="E18" s="79" t="s">
        <v>183</v>
      </c>
      <c r="F18" s="78" t="s">
        <v>185</v>
      </c>
      <c r="G18" s="81" t="s">
        <v>153</v>
      </c>
      <c r="H18" s="84" t="s">
        <v>195</v>
      </c>
      <c r="I18" s="85" t="s">
        <v>186</v>
      </c>
      <c r="J18" s="82" t="s">
        <v>108</v>
      </c>
      <c r="K18" s="79" t="s">
        <v>135</v>
      </c>
    </row>
    <row r="19" spans="1:11" ht="373.5" customHeight="1" x14ac:dyDescent="0.25">
      <c r="A19" s="141"/>
      <c r="B19" s="76"/>
      <c r="C19" s="79"/>
      <c r="D19" s="82"/>
      <c r="E19" s="79"/>
      <c r="F19" s="78"/>
      <c r="G19" s="81"/>
      <c r="H19" s="84"/>
      <c r="I19" s="85"/>
      <c r="J19" s="88" t="s">
        <v>108</v>
      </c>
      <c r="K19" s="79" t="s">
        <v>135</v>
      </c>
    </row>
    <row r="20" spans="1:11" ht="409.5" customHeight="1" x14ac:dyDescent="0.25">
      <c r="A20" s="141"/>
      <c r="B20" s="76"/>
      <c r="C20" s="82"/>
      <c r="D20" s="82" t="s">
        <v>144</v>
      </c>
      <c r="E20" s="79"/>
      <c r="F20" s="78"/>
      <c r="G20" s="81"/>
      <c r="H20" s="84"/>
      <c r="I20" s="85"/>
      <c r="J20" s="88" t="s">
        <v>108</v>
      </c>
      <c r="K20" s="79" t="s">
        <v>135</v>
      </c>
    </row>
    <row r="21" spans="1:11" ht="409.5" customHeight="1" x14ac:dyDescent="0.25">
      <c r="A21" s="141"/>
      <c r="B21" s="76"/>
      <c r="C21" s="82"/>
      <c r="D21" s="82"/>
      <c r="E21" s="79"/>
      <c r="F21" s="78"/>
      <c r="G21" s="81"/>
      <c r="H21" s="84"/>
      <c r="I21" s="85"/>
      <c r="J21" s="88" t="s">
        <v>108</v>
      </c>
      <c r="K21" s="79" t="s">
        <v>135</v>
      </c>
    </row>
    <row r="22" spans="1:11" ht="409.5" customHeight="1" x14ac:dyDescent="0.25">
      <c r="A22" s="141"/>
      <c r="B22" s="76"/>
      <c r="C22" s="82"/>
      <c r="D22" s="82"/>
      <c r="E22" s="79"/>
      <c r="F22" s="78"/>
      <c r="G22" s="81"/>
      <c r="H22" s="84"/>
      <c r="I22" s="85"/>
      <c r="J22" s="88" t="s">
        <v>108</v>
      </c>
      <c r="K22" s="79" t="s">
        <v>135</v>
      </c>
    </row>
    <row r="23" spans="1:11" ht="409.5" customHeight="1" x14ac:dyDescent="0.25">
      <c r="A23" s="141"/>
      <c r="B23" s="76"/>
      <c r="C23" s="82"/>
      <c r="D23" s="82"/>
      <c r="E23" s="79"/>
      <c r="F23" s="78"/>
      <c r="G23" s="81"/>
      <c r="H23" s="84"/>
      <c r="I23" s="85"/>
      <c r="J23" s="88" t="s">
        <v>108</v>
      </c>
      <c r="K23" s="79" t="s">
        <v>135</v>
      </c>
    </row>
    <row r="24" spans="1:11" ht="409.5" customHeight="1" x14ac:dyDescent="0.25">
      <c r="A24" s="141"/>
      <c r="B24" s="76"/>
      <c r="C24" s="82"/>
      <c r="D24" s="82"/>
      <c r="E24" s="79"/>
      <c r="F24" s="78"/>
      <c r="G24" s="81"/>
      <c r="H24" s="84"/>
      <c r="I24" s="85"/>
      <c r="J24" s="88" t="s">
        <v>108</v>
      </c>
      <c r="K24" s="79" t="s">
        <v>135</v>
      </c>
    </row>
    <row r="25" spans="1:11" ht="409.5" customHeight="1" x14ac:dyDescent="0.25">
      <c r="A25" s="141"/>
      <c r="B25" s="76"/>
      <c r="C25" s="82"/>
      <c r="D25" s="82"/>
      <c r="E25" s="79"/>
      <c r="F25" s="78"/>
      <c r="G25" s="81"/>
      <c r="H25" s="84"/>
      <c r="I25" s="85"/>
      <c r="J25" s="88" t="s">
        <v>108</v>
      </c>
      <c r="K25" s="79" t="s">
        <v>135</v>
      </c>
    </row>
    <row r="26" spans="1:11" ht="409.5" customHeight="1" x14ac:dyDescent="0.25">
      <c r="A26" s="141"/>
      <c r="B26" s="76"/>
      <c r="C26" s="82"/>
      <c r="D26" s="82"/>
      <c r="E26" s="79"/>
      <c r="F26" s="78"/>
      <c r="G26" s="81"/>
      <c r="H26" s="84"/>
      <c r="I26" s="85"/>
      <c r="J26" s="88" t="s">
        <v>108</v>
      </c>
      <c r="K26" s="79" t="s">
        <v>135</v>
      </c>
    </row>
    <row r="27" spans="1:11" ht="409.5" customHeight="1" x14ac:dyDescent="0.25">
      <c r="A27" s="141"/>
      <c r="B27" s="76"/>
      <c r="C27" s="82"/>
      <c r="D27" s="82"/>
      <c r="E27" s="79"/>
      <c r="F27" s="78"/>
      <c r="G27" s="81"/>
      <c r="H27" s="84"/>
      <c r="I27" s="85"/>
      <c r="J27" s="88" t="s">
        <v>108</v>
      </c>
      <c r="K27" s="79" t="s">
        <v>135</v>
      </c>
    </row>
    <row r="28" spans="1:11" ht="409.5" customHeight="1" x14ac:dyDescent="0.25">
      <c r="A28" s="141"/>
      <c r="B28" s="76"/>
      <c r="C28" s="82"/>
      <c r="D28" s="82"/>
      <c r="E28" s="79"/>
      <c r="F28" s="78"/>
      <c r="G28" s="81"/>
      <c r="H28" s="84"/>
      <c r="I28" s="85"/>
      <c r="J28" s="88" t="s">
        <v>108</v>
      </c>
      <c r="K28" s="79" t="s">
        <v>135</v>
      </c>
    </row>
    <row r="29" spans="1:11" ht="409.5" customHeight="1" x14ac:dyDescent="0.25">
      <c r="A29" s="141"/>
      <c r="B29" s="76"/>
      <c r="C29" s="82"/>
      <c r="D29" s="82"/>
      <c r="E29" s="79"/>
      <c r="F29" s="78"/>
      <c r="G29" s="81"/>
      <c r="H29" s="84"/>
      <c r="I29" s="85"/>
      <c r="J29" s="88" t="s">
        <v>108</v>
      </c>
      <c r="K29" s="79" t="s">
        <v>135</v>
      </c>
    </row>
    <row r="30" spans="1:11" ht="409.5" customHeight="1" x14ac:dyDescent="0.25">
      <c r="A30" s="141"/>
      <c r="B30" s="76"/>
      <c r="C30" s="82"/>
      <c r="D30" s="82"/>
      <c r="E30" s="79"/>
      <c r="F30" s="78"/>
      <c r="G30" s="81"/>
      <c r="H30" s="84"/>
      <c r="I30" s="85"/>
      <c r="J30" s="88" t="s">
        <v>108</v>
      </c>
      <c r="K30" s="79" t="s">
        <v>135</v>
      </c>
    </row>
    <row r="31" spans="1:11" ht="409.5" customHeight="1" x14ac:dyDescent="0.25">
      <c r="A31" s="141"/>
      <c r="B31" s="76"/>
      <c r="C31" s="82"/>
      <c r="D31" s="82"/>
      <c r="E31" s="79"/>
      <c r="F31" s="78"/>
      <c r="G31" s="81"/>
      <c r="H31" s="84"/>
      <c r="I31" s="85"/>
      <c r="J31" s="88" t="s">
        <v>108</v>
      </c>
      <c r="K31" s="79" t="s">
        <v>135</v>
      </c>
    </row>
    <row r="32" spans="1:11" ht="409.5" customHeight="1" x14ac:dyDescent="0.25">
      <c r="A32" s="141"/>
      <c r="B32" s="76"/>
      <c r="C32" s="82"/>
      <c r="D32" s="82"/>
      <c r="E32" s="79"/>
      <c r="F32" s="78"/>
      <c r="G32" s="81"/>
      <c r="H32" s="84"/>
      <c r="I32" s="85"/>
      <c r="J32" s="88" t="s">
        <v>108</v>
      </c>
      <c r="K32" s="79" t="s">
        <v>135</v>
      </c>
    </row>
    <row r="33" spans="1:11" ht="409.5" customHeight="1" x14ac:dyDescent="0.25">
      <c r="A33" s="141"/>
      <c r="B33" s="76"/>
      <c r="C33" s="82"/>
      <c r="D33" s="82"/>
      <c r="E33" s="79"/>
      <c r="F33" s="78"/>
      <c r="G33" s="81"/>
      <c r="H33" s="84"/>
      <c r="I33" s="85"/>
      <c r="J33" s="88" t="s">
        <v>108</v>
      </c>
      <c r="K33" s="79" t="s">
        <v>135</v>
      </c>
    </row>
    <row r="34" spans="1:11" ht="409.5" customHeight="1" x14ac:dyDescent="0.25">
      <c r="A34" s="141"/>
      <c r="B34" s="76"/>
      <c r="C34" s="82"/>
      <c r="D34" s="82"/>
      <c r="E34" s="79"/>
      <c r="F34" s="78"/>
      <c r="G34" s="81"/>
      <c r="H34" s="84"/>
      <c r="I34" s="85"/>
      <c r="J34" s="88" t="s">
        <v>108</v>
      </c>
      <c r="K34" s="79" t="s">
        <v>135</v>
      </c>
    </row>
    <row r="35" spans="1:11" ht="409.5" customHeight="1" x14ac:dyDescent="0.25">
      <c r="A35" s="141"/>
      <c r="B35" s="76"/>
      <c r="C35" s="82"/>
      <c r="D35" s="82"/>
      <c r="E35" s="79"/>
      <c r="F35" s="78"/>
      <c r="G35" s="81"/>
      <c r="H35" s="84"/>
      <c r="I35" s="85"/>
      <c r="J35" s="88" t="s">
        <v>108</v>
      </c>
      <c r="K35" s="79" t="s">
        <v>135</v>
      </c>
    </row>
    <row r="36" spans="1:11" ht="409.5" customHeight="1" x14ac:dyDescent="0.25">
      <c r="A36" s="141"/>
      <c r="B36" s="76"/>
      <c r="C36" s="82"/>
      <c r="D36" s="82"/>
      <c r="E36" s="79"/>
      <c r="F36" s="78"/>
      <c r="G36" s="81"/>
      <c r="H36" s="84"/>
      <c r="I36" s="85"/>
      <c r="J36" s="88" t="s">
        <v>108</v>
      </c>
      <c r="K36" s="79"/>
    </row>
    <row r="37" spans="1:11" ht="409.5" customHeight="1" x14ac:dyDescent="0.25">
      <c r="A37" s="141"/>
      <c r="B37" s="76"/>
      <c r="C37" s="82"/>
      <c r="D37" s="82"/>
      <c r="E37" s="79"/>
      <c r="F37" s="78"/>
      <c r="G37" s="81"/>
      <c r="H37" s="84"/>
      <c r="I37" s="85"/>
      <c r="J37" s="88" t="s">
        <v>108</v>
      </c>
      <c r="K37" s="79"/>
    </row>
    <row r="38" spans="1:11" ht="409.5" customHeight="1" x14ac:dyDescent="0.25">
      <c r="A38" s="141"/>
      <c r="B38" s="76"/>
      <c r="C38" s="82"/>
      <c r="D38" s="82"/>
      <c r="E38" s="79"/>
      <c r="F38" s="78"/>
      <c r="G38" s="81"/>
      <c r="H38" s="84"/>
      <c r="I38" s="85"/>
      <c r="J38" s="88" t="s">
        <v>108</v>
      </c>
      <c r="K38" s="79"/>
    </row>
    <row r="39" spans="1:11" ht="409.5" customHeight="1" x14ac:dyDescent="0.25">
      <c r="A39" s="141"/>
      <c r="B39" s="76"/>
      <c r="C39" s="82"/>
      <c r="D39" s="82"/>
      <c r="E39" s="79"/>
      <c r="F39" s="78"/>
      <c r="G39" s="81"/>
      <c r="H39" s="84"/>
      <c r="I39" s="85"/>
      <c r="J39" s="88"/>
      <c r="K39" s="79"/>
    </row>
    <row r="40" spans="1:11" ht="409.5" customHeight="1" x14ac:dyDescent="0.25">
      <c r="A40" s="141"/>
      <c r="B40" s="76"/>
      <c r="C40" s="82"/>
      <c r="D40" s="82"/>
      <c r="E40" s="79"/>
      <c r="F40" s="78"/>
      <c r="G40" s="81"/>
      <c r="H40" s="84"/>
      <c r="I40" s="85"/>
      <c r="J40" s="88"/>
      <c r="K40" s="79"/>
    </row>
    <row r="41" spans="1:11" ht="409.5" customHeight="1" x14ac:dyDescent="0.25">
      <c r="A41" s="141"/>
      <c r="B41" s="76"/>
      <c r="C41" s="82"/>
      <c r="D41" s="82"/>
      <c r="E41" s="79"/>
      <c r="F41" s="78"/>
      <c r="G41" s="81"/>
      <c r="H41" s="84"/>
      <c r="I41" s="85"/>
      <c r="J41" s="88"/>
      <c r="K41" s="79"/>
    </row>
    <row r="42" spans="1:11" ht="409.5" customHeight="1" x14ac:dyDescent="0.25">
      <c r="A42" s="141"/>
      <c r="B42" s="76"/>
      <c r="C42" s="82"/>
      <c r="D42" s="82"/>
      <c r="E42" s="79"/>
      <c r="F42" s="78"/>
      <c r="G42" s="81"/>
      <c r="H42" s="84"/>
      <c r="I42" s="85"/>
      <c r="J42" s="88"/>
      <c r="K42" s="79"/>
    </row>
    <row r="43" spans="1:11" ht="409.5" customHeight="1" x14ac:dyDescent="0.25">
      <c r="A43" s="141"/>
      <c r="B43" s="76"/>
      <c r="C43" s="82"/>
      <c r="D43" s="82"/>
      <c r="E43" s="79"/>
      <c r="F43" s="78"/>
      <c r="G43" s="81"/>
      <c r="H43" s="84"/>
      <c r="I43" s="85"/>
      <c r="J43" s="88"/>
      <c r="K43" s="79"/>
    </row>
    <row r="44" spans="1:11" ht="409.5" customHeight="1" x14ac:dyDescent="0.25">
      <c r="A44" s="141"/>
      <c r="B44" s="76"/>
      <c r="C44" s="82"/>
      <c r="D44" s="82"/>
      <c r="E44" s="79"/>
      <c r="F44" s="78"/>
      <c r="G44" s="81"/>
      <c r="H44" s="84"/>
      <c r="I44" s="85"/>
      <c r="J44" s="88"/>
      <c r="K44" s="79"/>
    </row>
    <row r="45" spans="1:11" ht="409.5" customHeight="1" x14ac:dyDescent="0.25">
      <c r="A45" s="141"/>
      <c r="B45" s="76"/>
      <c r="C45" s="82"/>
      <c r="D45" s="82"/>
      <c r="E45" s="79"/>
      <c r="F45" s="78"/>
      <c r="G45" s="81"/>
      <c r="H45" s="84"/>
      <c r="I45" s="85"/>
      <c r="J45" s="88"/>
      <c r="K45" s="79"/>
    </row>
    <row r="46" spans="1:11" ht="409.5" customHeight="1" x14ac:dyDescent="0.25">
      <c r="A46" s="141"/>
      <c r="B46" s="76"/>
      <c r="C46" s="82"/>
      <c r="D46" s="82"/>
      <c r="E46" s="79"/>
      <c r="F46" s="78"/>
      <c r="G46" s="81"/>
      <c r="H46" s="84"/>
      <c r="I46" s="85"/>
      <c r="J46" s="88"/>
      <c r="K46" s="79"/>
    </row>
    <row r="47" spans="1:11" ht="409.5" customHeight="1" x14ac:dyDescent="0.25">
      <c r="A47" s="141"/>
      <c r="B47" s="76"/>
      <c r="C47" s="82"/>
      <c r="D47" s="82"/>
      <c r="E47" s="79"/>
      <c r="F47" s="78"/>
      <c r="G47" s="81"/>
      <c r="H47" s="84"/>
      <c r="I47" s="85"/>
      <c r="J47" s="88"/>
      <c r="K47" s="79"/>
    </row>
    <row r="48" spans="1:11" ht="409.5" customHeight="1" x14ac:dyDescent="0.25">
      <c r="A48" s="141"/>
      <c r="B48" s="76"/>
      <c r="C48" s="82"/>
      <c r="D48" s="82"/>
      <c r="E48" s="79"/>
      <c r="F48" s="78"/>
      <c r="G48" s="81"/>
      <c r="H48" s="84"/>
      <c r="I48" s="85"/>
      <c r="J48" s="88"/>
      <c r="K48" s="79"/>
    </row>
    <row r="49" spans="1:11" ht="409.5" customHeight="1" x14ac:dyDescent="0.25">
      <c r="A49" s="141"/>
      <c r="B49" s="76"/>
      <c r="C49" s="82"/>
      <c r="D49" s="82"/>
      <c r="E49" s="79"/>
      <c r="F49" s="78"/>
      <c r="G49" s="81"/>
      <c r="H49" s="84"/>
      <c r="I49" s="89"/>
      <c r="J49" s="88"/>
      <c r="K49" s="79"/>
    </row>
    <row r="50" spans="1:11" ht="409.5" customHeight="1" x14ac:dyDescent="0.25">
      <c r="A50" s="141"/>
      <c r="B50" s="76"/>
      <c r="C50" s="82"/>
      <c r="D50" s="82"/>
      <c r="E50" s="79"/>
      <c r="F50" s="78"/>
      <c r="G50" s="81"/>
      <c r="H50" s="84"/>
      <c r="I50" s="89"/>
      <c r="J50" s="88"/>
      <c r="K50" s="79"/>
    </row>
  </sheetData>
  <mergeCells count="5">
    <mergeCell ref="A9:A50"/>
    <mergeCell ref="A1:D5"/>
    <mergeCell ref="E1:K5"/>
    <mergeCell ref="A8:K8"/>
    <mergeCell ref="B7:K7"/>
  </mergeCells>
  <phoneticPr fontId="25" type="noConversion"/>
  <dataValidations count="1">
    <dataValidation type="list" allowBlank="1" showInputMessage="1" showErrorMessage="1" sqref="J10:J50" xr:uid="{DF51A4B4-74EB-43EA-8E2D-763A79627260}">
      <formula1>Resultado</formula1>
    </dataValidation>
  </dataValidations>
  <pageMargins left="0.7" right="0.7" top="0.75" bottom="0.75" header="0.3" footer="0.3"/>
  <pageSetup scale="57" orientation="portrait" r:id="rId1"/>
  <rowBreaks count="1" manualBreakCount="1">
    <brk id="36" max="10"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93E0-6CFC-4E24-9C46-CD0588A15814}">
  <sheetPr>
    <pageSetUpPr fitToPage="1"/>
  </sheetPr>
  <dimension ref="A1:L16"/>
  <sheetViews>
    <sheetView showGridLines="0" zoomScale="110" workbookViewId="0">
      <selection activeCell="C12" sqref="C12:L12"/>
    </sheetView>
  </sheetViews>
  <sheetFormatPr baseColWidth="10" defaultColWidth="11.42578125" defaultRowHeight="16.5" x14ac:dyDescent="0.35"/>
  <cols>
    <col min="1" max="1" width="1.85546875" style="32" customWidth="1"/>
    <col min="2" max="2" width="15.42578125" style="32" customWidth="1"/>
    <col min="3" max="10" width="7.7109375" style="32" customWidth="1"/>
    <col min="11" max="11" width="6" style="32" customWidth="1"/>
    <col min="12" max="12" width="5.42578125" style="32" customWidth="1"/>
    <col min="13" max="16384" width="11.42578125" style="32"/>
  </cols>
  <sheetData>
    <row r="1" spans="1:12" ht="17.25" customHeight="1" x14ac:dyDescent="0.35">
      <c r="A1" s="158"/>
      <c r="B1" s="158"/>
      <c r="C1" s="158"/>
      <c r="D1" s="158"/>
      <c r="E1" s="161" t="s">
        <v>70</v>
      </c>
      <c r="F1" s="161"/>
      <c r="G1" s="161"/>
      <c r="H1" s="161"/>
      <c r="I1" s="161"/>
      <c r="J1" s="161"/>
      <c r="K1" s="161"/>
      <c r="L1" s="161"/>
    </row>
    <row r="2" spans="1:12" ht="17.25" customHeight="1" x14ac:dyDescent="0.35">
      <c r="A2" s="159"/>
      <c r="B2" s="159"/>
      <c r="C2" s="159"/>
      <c r="D2" s="159"/>
      <c r="E2" s="162"/>
      <c r="F2" s="162"/>
      <c r="G2" s="162"/>
      <c r="H2" s="162"/>
      <c r="I2" s="162"/>
      <c r="J2" s="162"/>
      <c r="K2" s="162"/>
      <c r="L2" s="162"/>
    </row>
    <row r="3" spans="1:12" ht="17.25" customHeight="1" thickBot="1" x14ac:dyDescent="0.4">
      <c r="A3" s="160"/>
      <c r="B3" s="160"/>
      <c r="C3" s="160"/>
      <c r="D3" s="160"/>
      <c r="E3" s="163"/>
      <c r="F3" s="163"/>
      <c r="G3" s="163"/>
      <c r="H3" s="163"/>
      <c r="I3" s="163"/>
      <c r="J3" s="163"/>
      <c r="K3" s="163"/>
      <c r="L3" s="163"/>
    </row>
    <row r="4" spans="1:12" ht="19.5" customHeight="1" thickBot="1" x14ac:dyDescent="0.4">
      <c r="A4" s="164" t="str">
        <f>+EstrategiaPruebas!A4</f>
        <v>iTop R-000893</v>
      </c>
      <c r="B4" s="165"/>
      <c r="C4" s="165"/>
      <c r="D4" s="165"/>
      <c r="E4" s="165"/>
      <c r="F4" s="165"/>
      <c r="G4" s="165"/>
      <c r="H4" s="165"/>
      <c r="I4" s="165"/>
      <c r="J4" s="165"/>
      <c r="K4" s="165"/>
      <c r="L4" s="166"/>
    </row>
    <row r="5" spans="1:12" ht="9" customHeight="1" x14ac:dyDescent="0.35">
      <c r="A5" s="167"/>
      <c r="B5" s="167"/>
      <c r="C5" s="167"/>
      <c r="D5" s="167"/>
      <c r="E5" s="167"/>
      <c r="F5" s="167"/>
      <c r="G5" s="167"/>
      <c r="H5" s="167"/>
      <c r="I5" s="167"/>
      <c r="J5" s="167"/>
      <c r="K5" s="167"/>
      <c r="L5" s="167"/>
    </row>
    <row r="6" spans="1:12" s="33" customFormat="1" ht="12.75" customHeight="1" x14ac:dyDescent="0.3">
      <c r="A6" s="168"/>
      <c r="B6" s="169" t="s">
        <v>71</v>
      </c>
      <c r="C6" s="169" t="s">
        <v>72</v>
      </c>
      <c r="D6" s="169"/>
      <c r="E6" s="169" t="s">
        <v>73</v>
      </c>
      <c r="F6" s="169"/>
      <c r="G6" s="169" t="s">
        <v>74</v>
      </c>
      <c r="H6" s="169"/>
      <c r="I6" s="169" t="s">
        <v>75</v>
      </c>
      <c r="J6" s="169"/>
      <c r="K6" s="169" t="s">
        <v>76</v>
      </c>
      <c r="L6" s="169"/>
    </row>
    <row r="7" spans="1:12" s="33" customFormat="1" ht="26.25" customHeight="1" x14ac:dyDescent="0.3">
      <c r="A7" s="168"/>
      <c r="B7" s="169"/>
      <c r="C7" s="169"/>
      <c r="D7" s="169"/>
      <c r="E7" s="169"/>
      <c r="F7" s="169"/>
      <c r="G7" s="169"/>
      <c r="H7" s="169"/>
      <c r="I7" s="169"/>
      <c r="J7" s="169"/>
      <c r="K7" s="169"/>
      <c r="L7" s="169"/>
    </row>
    <row r="8" spans="1:12" s="33" customFormat="1" ht="12" customHeight="1" x14ac:dyDescent="0.3">
      <c r="A8" s="168"/>
      <c r="B8" s="34">
        <f>+COUNTA(#REF!)</f>
        <v>1</v>
      </c>
      <c r="C8" s="34">
        <f>+E8+G8+I8</f>
        <v>28</v>
      </c>
      <c r="D8" s="35">
        <f>+IF(B8&gt;0,C8/B8,"")</f>
        <v>28</v>
      </c>
      <c r="E8" s="34">
        <f>COUNTIF(DiseñoEjecución!$J$10:$J$493,"Pasó")</f>
        <v>28</v>
      </c>
      <c r="F8" s="35">
        <f>+IF(B8&gt;0,E8/B8,"")</f>
        <v>28</v>
      </c>
      <c r="G8" s="34">
        <f>COUNTIF(DiseñoEjecución!$J$10:$J$493,"Falló")</f>
        <v>0</v>
      </c>
      <c r="H8" s="35">
        <f>+IF(B8&gt;0,G8/B8,"")</f>
        <v>0</v>
      </c>
      <c r="I8" s="34">
        <f>COUNTIF(DiseñoEjecución!$J$10:$J$493,"No aplica")</f>
        <v>0</v>
      </c>
      <c r="J8" s="35">
        <f>+IF(B8&gt;0,I8/B8,"")</f>
        <v>0</v>
      </c>
      <c r="K8" s="170">
        <v>0</v>
      </c>
      <c r="L8" s="170"/>
    </row>
    <row r="9" spans="1:12" ht="12.75" customHeight="1" x14ac:dyDescent="0.35">
      <c r="A9" s="168"/>
      <c r="B9" s="36">
        <f>SUM(B8:B8)</f>
        <v>1</v>
      </c>
      <c r="C9" s="36">
        <f>SUM(C8:C8)</f>
        <v>28</v>
      </c>
      <c r="D9" s="37">
        <f>IFERROR((C9/$B$9),0)</f>
        <v>28</v>
      </c>
      <c r="E9" s="36">
        <f>SUM(E8:E8)</f>
        <v>28</v>
      </c>
      <c r="F9" s="37">
        <f>IFERROR((E9/$B$9),0)</f>
        <v>28</v>
      </c>
      <c r="G9" s="36">
        <f>SUM(G8:G8)</f>
        <v>0</v>
      </c>
      <c r="H9" s="37">
        <f>IFERROR((G9/$B$9),0)</f>
        <v>0</v>
      </c>
      <c r="I9" s="36">
        <f>SUM(I8:I8)</f>
        <v>0</v>
      </c>
      <c r="J9" s="37">
        <f>IFERROR((I9/$B$9),0)</f>
        <v>0</v>
      </c>
      <c r="K9" s="154">
        <f>SUM(K8:L8)</f>
        <v>0</v>
      </c>
      <c r="L9" s="155"/>
    </row>
    <row r="10" spans="1:12" x14ac:dyDescent="0.35">
      <c r="A10" s="168"/>
      <c r="H10" s="38"/>
    </row>
    <row r="11" spans="1:12" ht="13.5" customHeight="1" x14ac:dyDescent="0.35">
      <c r="A11" s="168"/>
      <c r="B11" s="156" t="s">
        <v>77</v>
      </c>
      <c r="C11" s="156"/>
      <c r="D11" s="156"/>
      <c r="E11" s="156"/>
      <c r="F11" s="156"/>
      <c r="G11" s="156"/>
      <c r="H11" s="156"/>
      <c r="I11" s="156"/>
      <c r="J11" s="156"/>
      <c r="K11" s="156"/>
      <c r="L11" s="156"/>
    </row>
    <row r="12" spans="1:12" x14ac:dyDescent="0.35">
      <c r="A12" s="168"/>
      <c r="B12" s="39" t="s">
        <v>78</v>
      </c>
      <c r="C12" s="157"/>
      <c r="D12" s="157"/>
      <c r="E12" s="157"/>
      <c r="F12" s="157"/>
      <c r="G12" s="157"/>
      <c r="H12" s="157"/>
      <c r="I12" s="157"/>
      <c r="J12" s="157"/>
      <c r="K12" s="157"/>
      <c r="L12" s="157"/>
    </row>
    <row r="13" spans="1:12" x14ac:dyDescent="0.35">
      <c r="A13" s="168"/>
      <c r="B13" s="39" t="s">
        <v>79</v>
      </c>
      <c r="C13" s="157"/>
      <c r="D13" s="157"/>
      <c r="E13" s="157"/>
      <c r="F13" s="157"/>
      <c r="G13" s="157"/>
      <c r="H13" s="157"/>
      <c r="I13" s="157"/>
      <c r="J13" s="157"/>
      <c r="K13" s="157"/>
      <c r="L13" s="157"/>
    </row>
    <row r="14" spans="1:12" x14ac:dyDescent="0.35">
      <c r="A14" s="168"/>
      <c r="B14" s="39" t="s">
        <v>80</v>
      </c>
      <c r="C14" s="157"/>
      <c r="D14" s="157"/>
      <c r="E14" s="157"/>
      <c r="F14" s="157"/>
      <c r="G14" s="157"/>
      <c r="H14" s="157"/>
      <c r="I14" s="157"/>
      <c r="J14" s="157"/>
      <c r="K14" s="157"/>
      <c r="L14" s="157"/>
    </row>
    <row r="15" spans="1:12" x14ac:dyDescent="0.35">
      <c r="A15" s="168"/>
      <c r="B15" s="39" t="s">
        <v>81</v>
      </c>
      <c r="C15" s="157"/>
      <c r="D15" s="157"/>
      <c r="E15" s="157"/>
      <c r="F15" s="157"/>
      <c r="G15" s="157"/>
      <c r="H15" s="157"/>
      <c r="I15" s="157"/>
      <c r="J15" s="157"/>
      <c r="K15" s="157"/>
      <c r="L15" s="157"/>
    </row>
    <row r="16" spans="1:12" s="40" customFormat="1" x14ac:dyDescent="0.35">
      <c r="A16" s="168"/>
    </row>
  </sheetData>
  <sheetProtection insertRows="0" deleteRows="0"/>
  <mergeCells count="18">
    <mergeCell ref="K6:L7"/>
    <mergeCell ref="K8:L8"/>
    <mergeCell ref="K9:L9"/>
    <mergeCell ref="B11:L11"/>
    <mergeCell ref="C12:L12"/>
    <mergeCell ref="C13:L13"/>
    <mergeCell ref="A1:D3"/>
    <mergeCell ref="E1:L3"/>
    <mergeCell ref="A4:L4"/>
    <mergeCell ref="A5:L5"/>
    <mergeCell ref="A6:A16"/>
    <mergeCell ref="B6:B7"/>
    <mergeCell ref="C6:D7"/>
    <mergeCell ref="E6:F7"/>
    <mergeCell ref="G6:H7"/>
    <mergeCell ref="I6:J7"/>
    <mergeCell ref="C14:L14"/>
    <mergeCell ref="C15:L15"/>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9D3E-A4B4-48D9-8C44-F172ABE502BC}">
  <sheetPr>
    <pageSetUpPr fitToPage="1"/>
  </sheetPr>
  <dimension ref="A1:K56"/>
  <sheetViews>
    <sheetView showGridLines="0" showWhiteSpace="0" view="pageBreakPreview" topLeftCell="A2" zoomScaleNormal="100" zoomScaleSheetLayoutView="100" workbookViewId="0">
      <selection activeCell="B46" sqref="B46:I49"/>
    </sheetView>
  </sheetViews>
  <sheetFormatPr baseColWidth="10" defaultColWidth="11.42578125" defaultRowHeight="16.5" x14ac:dyDescent="0.35"/>
  <cols>
    <col min="1" max="1" width="2.7109375" style="43" customWidth="1"/>
    <col min="2" max="3" width="13.5703125" style="43" customWidth="1"/>
    <col min="4" max="4" width="3.85546875" style="43" customWidth="1"/>
    <col min="5" max="5" width="54" style="43" customWidth="1"/>
    <col min="6" max="6" width="7.28515625" style="43" customWidth="1"/>
    <col min="7" max="7" width="12.140625" style="43" customWidth="1"/>
    <col min="8" max="8" width="12.7109375" style="43" customWidth="1"/>
    <col min="9" max="9" width="60" style="43" customWidth="1"/>
    <col min="10" max="10" width="0.140625" style="43" customWidth="1"/>
    <col min="11" max="16384" width="11.42578125" style="43"/>
  </cols>
  <sheetData>
    <row r="1" spans="1:11" ht="23.25" customHeight="1" x14ac:dyDescent="0.35">
      <c r="A1" s="41"/>
      <c r="B1" s="42"/>
      <c r="C1" s="42"/>
      <c r="D1" s="225" t="s">
        <v>82</v>
      </c>
      <c r="E1" s="225"/>
      <c r="F1" s="225"/>
      <c r="G1" s="225"/>
      <c r="H1" s="225"/>
      <c r="I1" s="225"/>
    </row>
    <row r="2" spans="1:11" ht="23.25" customHeight="1" x14ac:dyDescent="0.35">
      <c r="A2" s="44"/>
      <c r="D2" s="226"/>
      <c r="E2" s="226"/>
      <c r="F2" s="226"/>
      <c r="G2" s="226"/>
      <c r="H2" s="226"/>
      <c r="I2" s="226"/>
    </row>
    <row r="3" spans="1:11" ht="23.25" customHeight="1" thickBot="1" x14ac:dyDescent="0.4">
      <c r="A3" s="45"/>
      <c r="B3" s="46"/>
      <c r="C3" s="46"/>
      <c r="D3" s="227"/>
      <c r="E3" s="227"/>
      <c r="F3" s="227"/>
      <c r="G3" s="227"/>
      <c r="H3" s="227"/>
      <c r="I3" s="227"/>
    </row>
    <row r="4" spans="1:11" ht="21.75" customHeight="1" thickBot="1" x14ac:dyDescent="0.4">
      <c r="A4" s="164" t="s">
        <v>149</v>
      </c>
      <c r="B4" s="165"/>
      <c r="C4" s="165"/>
      <c r="D4" s="165"/>
      <c r="E4" s="165"/>
      <c r="F4" s="165"/>
      <c r="G4" s="165"/>
      <c r="H4" s="165"/>
      <c r="I4" s="166"/>
    </row>
    <row r="5" spans="1:11" ht="19.5" x14ac:dyDescent="0.35">
      <c r="A5" s="228"/>
      <c r="B5" s="230" t="s">
        <v>83</v>
      </c>
      <c r="C5" s="230"/>
      <c r="D5" s="230"/>
      <c r="E5" s="230"/>
      <c r="F5" s="230"/>
      <c r="G5" s="230"/>
      <c r="H5" s="230"/>
      <c r="I5" s="230"/>
    </row>
    <row r="6" spans="1:11" x14ac:dyDescent="0.35">
      <c r="A6" s="229"/>
      <c r="B6" s="224" t="s">
        <v>33</v>
      </c>
      <c r="C6" s="224"/>
      <c r="D6" s="231" t="str">
        <f>+EstrategiaPruebas!E6</f>
        <v>Area People Qvision</v>
      </c>
      <c r="E6" s="231"/>
      <c r="F6" s="47"/>
      <c r="G6" s="194" t="s">
        <v>34</v>
      </c>
      <c r="H6" s="232"/>
      <c r="I6" s="48">
        <f>+EstrategiaPruebas!J6</f>
        <v>45481</v>
      </c>
    </row>
    <row r="7" spans="1:11" x14ac:dyDescent="0.35">
      <c r="A7" s="229"/>
      <c r="B7" s="224" t="s">
        <v>35</v>
      </c>
      <c r="C7" s="224"/>
      <c r="D7" s="231" t="str">
        <f>+EstrategiaPruebas!E7</f>
        <v>Requerimiento iTop R-000893</v>
      </c>
      <c r="E7" s="231"/>
      <c r="F7" s="47"/>
      <c r="G7" s="194" t="s">
        <v>36</v>
      </c>
      <c r="H7" s="232"/>
      <c r="I7" s="48">
        <f>+EstrategiaPruebas!J7</f>
        <v>45485</v>
      </c>
    </row>
    <row r="8" spans="1:11" x14ac:dyDescent="0.35">
      <c r="A8" s="229"/>
      <c r="B8" s="224" t="s">
        <v>37</v>
      </c>
      <c r="C8" s="224"/>
      <c r="D8" s="231" t="str">
        <f>+EstrategiaPruebas!E8</f>
        <v>MVP 1</v>
      </c>
      <c r="E8" s="231"/>
      <c r="F8" s="47"/>
      <c r="G8" s="194" t="s">
        <v>38</v>
      </c>
      <c r="H8" s="232"/>
      <c r="I8" s="49">
        <f>+EstrategiaPruebas!J8</f>
        <v>5</v>
      </c>
    </row>
    <row r="9" spans="1:11" x14ac:dyDescent="0.35">
      <c r="A9" s="229"/>
      <c r="B9" s="224" t="s">
        <v>84</v>
      </c>
      <c r="C9" s="224"/>
      <c r="D9" s="233" t="s">
        <v>85</v>
      </c>
      <c r="E9" s="233"/>
      <c r="F9" s="47"/>
      <c r="G9" s="47"/>
      <c r="H9" s="50"/>
      <c r="I9" s="51"/>
    </row>
    <row r="10" spans="1:11" x14ac:dyDescent="0.35">
      <c r="A10" s="229"/>
      <c r="B10" s="52"/>
      <c r="C10" s="53"/>
      <c r="D10" s="54"/>
      <c r="E10" s="55"/>
      <c r="F10" s="55"/>
      <c r="G10" s="55"/>
      <c r="H10" s="55"/>
      <c r="I10" s="55"/>
      <c r="K10" s="54"/>
    </row>
    <row r="11" spans="1:11" ht="14.25" customHeight="1" x14ac:dyDescent="0.35">
      <c r="A11" s="229"/>
      <c r="B11" s="223" t="s">
        <v>40</v>
      </c>
      <c r="C11" s="223"/>
      <c r="D11" s="223"/>
      <c r="E11" s="223"/>
      <c r="F11" s="223"/>
      <c r="G11" s="223"/>
      <c r="H11" s="223"/>
      <c r="I11" s="223"/>
    </row>
    <row r="12" spans="1:11" ht="18" customHeight="1" x14ac:dyDescent="0.35">
      <c r="A12" s="229"/>
      <c r="B12" s="224" t="s">
        <v>41</v>
      </c>
      <c r="C12" s="224"/>
      <c r="D12" s="220" t="str">
        <f>+EstrategiaPruebas!E15</f>
        <v>Juan Pablo Julio Niño</v>
      </c>
      <c r="E12" s="220"/>
      <c r="F12" s="221" t="s">
        <v>42</v>
      </c>
      <c r="G12" s="222"/>
      <c r="H12" s="220" t="str">
        <f>+EstrategiaPruebas!J15</f>
        <v>Viviana Torres Restrepo</v>
      </c>
      <c r="I12" s="220"/>
    </row>
    <row r="13" spans="1:11" ht="15" customHeight="1" x14ac:dyDescent="0.35">
      <c r="A13" s="229"/>
      <c r="B13" s="224" t="s">
        <v>43</v>
      </c>
      <c r="C13" s="224"/>
      <c r="D13" s="220" t="str">
        <f>+EstrategiaPruebas!E16</f>
        <v>Rosa Maria Quilindo Ledezma</v>
      </c>
      <c r="E13" s="220"/>
      <c r="F13" s="221" t="s">
        <v>44</v>
      </c>
      <c r="G13" s="222"/>
      <c r="H13" s="220" t="str">
        <f>+EstrategiaPruebas!J16</f>
        <v>Luis Gregorio Toro</v>
      </c>
      <c r="I13" s="220"/>
    </row>
    <row r="14" spans="1:11" ht="15" customHeight="1" x14ac:dyDescent="0.35">
      <c r="A14" s="229"/>
      <c r="B14" s="57"/>
      <c r="C14" s="57"/>
      <c r="D14" s="58"/>
      <c r="E14" s="58"/>
      <c r="F14" s="58"/>
      <c r="G14" s="58"/>
      <c r="H14" s="59"/>
      <c r="I14" s="58"/>
    </row>
    <row r="15" spans="1:11" ht="15" customHeight="1" x14ac:dyDescent="0.35">
      <c r="A15" s="229"/>
      <c r="B15" s="191" t="s">
        <v>45</v>
      </c>
      <c r="C15" s="191"/>
      <c r="D15" s="191"/>
      <c r="E15" s="191"/>
      <c r="F15" s="191"/>
      <c r="G15" s="191"/>
      <c r="H15" s="191"/>
      <c r="I15" s="191"/>
    </row>
    <row r="16" spans="1:11" ht="15" customHeight="1" x14ac:dyDescent="0.35">
      <c r="A16" s="229"/>
      <c r="B16" s="60" t="s">
        <v>46</v>
      </c>
      <c r="C16" s="191" t="s">
        <v>47</v>
      </c>
      <c r="D16" s="191"/>
      <c r="E16" s="191"/>
      <c r="F16" s="191" t="s">
        <v>48</v>
      </c>
      <c r="G16" s="191"/>
      <c r="H16" s="191"/>
      <c r="I16" s="191"/>
    </row>
    <row r="17" spans="1:10" ht="62.25" customHeight="1" x14ac:dyDescent="0.35">
      <c r="A17" s="229"/>
      <c r="B17" s="26" t="s">
        <v>151</v>
      </c>
      <c r="C17" s="109" t="s">
        <v>150</v>
      </c>
      <c r="D17" s="121"/>
      <c r="E17" s="121"/>
      <c r="F17" s="121"/>
      <c r="G17" s="217" t="s">
        <v>188</v>
      </c>
      <c r="H17" s="218"/>
      <c r="I17" s="218"/>
      <c r="J17" s="219"/>
    </row>
    <row r="18" spans="1:10" ht="53.25" customHeight="1" x14ac:dyDescent="0.35">
      <c r="A18" s="229"/>
      <c r="B18" s="26" t="s">
        <v>164</v>
      </c>
      <c r="C18" s="111" t="s">
        <v>163</v>
      </c>
      <c r="D18" s="112"/>
      <c r="E18" s="112"/>
      <c r="F18" s="112"/>
      <c r="G18" s="113" t="s">
        <v>189</v>
      </c>
      <c r="H18" s="114"/>
      <c r="I18" s="114"/>
      <c r="J18" s="114"/>
    </row>
    <row r="19" spans="1:10" ht="15" customHeight="1" x14ac:dyDescent="0.35">
      <c r="A19" s="229"/>
      <c r="B19" s="210" t="s">
        <v>86</v>
      </c>
      <c r="C19" s="210"/>
      <c r="D19" s="210"/>
      <c r="E19" s="210"/>
      <c r="F19" s="210"/>
      <c r="G19" s="210"/>
      <c r="H19" s="210"/>
      <c r="I19" s="210"/>
    </row>
    <row r="20" spans="1:10" ht="42.75" customHeight="1" x14ac:dyDescent="0.35">
      <c r="A20" s="229"/>
      <c r="B20" s="211" t="str">
        <f>+EstrategiaPruebas!B23</f>
        <v xml:space="preserve">
'* Áreas funcionales que no se encuentren contempladas en la estimación. 
* Pruebas sobre aplicativos que interactúen con las funcionalidades contempladas en la estimación. 
* Pruebas No Funcionales.
* Pruebas de compatibilidad en diferentes navegadores. 
* Pruebas en dispositivos móviles.</v>
      </c>
      <c r="C20" s="212"/>
      <c r="D20" s="212"/>
      <c r="E20" s="212"/>
      <c r="F20" s="212"/>
      <c r="G20" s="212"/>
      <c r="H20" s="212"/>
      <c r="I20" s="213"/>
    </row>
    <row r="21" spans="1:10" ht="42.75" customHeight="1" x14ac:dyDescent="0.35">
      <c r="A21" s="229"/>
      <c r="B21" s="214"/>
      <c r="C21" s="215"/>
      <c r="D21" s="215"/>
      <c r="E21" s="215"/>
      <c r="F21" s="215"/>
      <c r="G21" s="215"/>
      <c r="H21" s="215"/>
      <c r="I21" s="216"/>
    </row>
    <row r="22" spans="1:10" ht="5.25" customHeight="1" x14ac:dyDescent="0.35">
      <c r="A22" s="229"/>
    </row>
    <row r="23" spans="1:10" ht="11.25" customHeight="1" x14ac:dyDescent="0.35">
      <c r="A23" s="229"/>
      <c r="B23" s="177" t="s">
        <v>87</v>
      </c>
      <c r="C23" s="177"/>
      <c r="D23" s="177"/>
      <c r="E23" s="177"/>
      <c r="F23" s="177"/>
      <c r="G23" s="177"/>
      <c r="H23" s="177"/>
      <c r="I23" s="177"/>
    </row>
    <row r="24" spans="1:10" ht="6.75" customHeight="1" x14ac:dyDescent="0.35">
      <c r="A24" s="229"/>
    </row>
    <row r="25" spans="1:10" ht="24" customHeight="1" x14ac:dyDescent="0.35">
      <c r="A25" s="229"/>
      <c r="B25" s="61" t="s">
        <v>46</v>
      </c>
      <c r="C25" s="173" t="s">
        <v>88</v>
      </c>
      <c r="D25" s="173"/>
      <c r="E25" s="174"/>
      <c r="F25" s="86" t="s">
        <v>89</v>
      </c>
      <c r="G25" s="175" t="s">
        <v>73</v>
      </c>
      <c r="H25" s="176"/>
      <c r="I25" s="61" t="s">
        <v>90</v>
      </c>
    </row>
    <row r="26" spans="1:10" ht="38.25" customHeight="1" x14ac:dyDescent="0.35">
      <c r="A26" s="229"/>
      <c r="B26" s="26" t="s">
        <v>151</v>
      </c>
      <c r="C26" s="105" t="s">
        <v>150</v>
      </c>
      <c r="D26" s="178"/>
      <c r="E26" s="106"/>
      <c r="F26" s="91">
        <v>6</v>
      </c>
      <c r="G26" s="171">
        <v>6</v>
      </c>
      <c r="H26" s="172"/>
      <c r="I26" s="62"/>
    </row>
    <row r="27" spans="1:10" ht="39" customHeight="1" x14ac:dyDescent="0.35">
      <c r="A27" s="229"/>
      <c r="B27" s="26" t="s">
        <v>164</v>
      </c>
      <c r="C27" s="179" t="s">
        <v>163</v>
      </c>
      <c r="D27" s="180"/>
      <c r="E27" s="181"/>
      <c r="F27" s="87">
        <v>3</v>
      </c>
      <c r="G27" s="171">
        <v>3</v>
      </c>
      <c r="H27" s="172"/>
      <c r="I27" s="62"/>
    </row>
    <row r="28" spans="1:10" ht="18.75" customHeight="1" x14ac:dyDescent="0.35">
      <c r="A28" s="229"/>
      <c r="B28" s="191" t="s">
        <v>91</v>
      </c>
      <c r="C28" s="191"/>
      <c r="D28" s="192"/>
      <c r="E28" s="192"/>
      <c r="F28" s="192"/>
      <c r="G28" s="192"/>
      <c r="H28" s="192"/>
      <c r="I28" s="192"/>
    </row>
    <row r="29" spans="1:10" ht="18.75" customHeight="1" x14ac:dyDescent="0.35">
      <c r="A29" s="229"/>
      <c r="B29" s="191"/>
      <c r="C29" s="191"/>
      <c r="D29" s="192"/>
      <c r="E29" s="192"/>
      <c r="F29" s="192"/>
      <c r="G29" s="192"/>
      <c r="H29" s="192"/>
      <c r="I29" s="192"/>
    </row>
    <row r="30" spans="1:10" ht="6.75" customHeight="1" x14ac:dyDescent="0.35">
      <c r="A30" s="229"/>
    </row>
    <row r="31" spans="1:10" ht="14.25" customHeight="1" x14ac:dyDescent="0.35">
      <c r="A31" s="229"/>
      <c r="B31" s="177" t="s">
        <v>92</v>
      </c>
      <c r="C31" s="177"/>
      <c r="D31" s="177"/>
      <c r="E31" s="177"/>
      <c r="F31" s="177"/>
      <c r="G31" s="177"/>
      <c r="H31" s="177"/>
      <c r="I31" s="177"/>
      <c r="J31" s="63"/>
    </row>
    <row r="32" spans="1:10" ht="3" customHeight="1" x14ac:dyDescent="0.35">
      <c r="A32" s="229"/>
    </row>
    <row r="33" spans="1:9" ht="1.5" customHeight="1" x14ac:dyDescent="0.35">
      <c r="A33" s="229"/>
      <c r="F33" s="64"/>
      <c r="G33" s="64"/>
    </row>
    <row r="34" spans="1:9" ht="1.5" customHeight="1" x14ac:dyDescent="0.35">
      <c r="A34" s="229"/>
    </row>
    <row r="35" spans="1:9" ht="16.5" customHeight="1" x14ac:dyDescent="0.35">
      <c r="A35" s="229"/>
      <c r="B35" s="60" t="s">
        <v>93</v>
      </c>
      <c r="C35" s="60"/>
      <c r="E35" s="65" t="s">
        <v>94</v>
      </c>
      <c r="F35" s="66" t="s">
        <v>95</v>
      </c>
      <c r="G35" s="67"/>
      <c r="H35" s="68" t="s">
        <v>96</v>
      </c>
      <c r="I35" s="68"/>
    </row>
    <row r="36" spans="1:9" ht="16.5" customHeight="1" x14ac:dyDescent="0.35">
      <c r="A36" s="229"/>
      <c r="B36" s="56" t="s">
        <v>97</v>
      </c>
      <c r="C36" s="56"/>
      <c r="E36" s="69" t="s">
        <v>98</v>
      </c>
      <c r="F36" s="70"/>
      <c r="G36" s="55"/>
      <c r="H36" s="193">
        <f>+C39</f>
        <v>0</v>
      </c>
      <c r="I36" s="193"/>
    </row>
    <row r="37" spans="1:9" ht="16.5" customHeight="1" x14ac:dyDescent="0.35">
      <c r="A37" s="229"/>
      <c r="B37" s="56" t="s">
        <v>99</v>
      </c>
      <c r="C37" s="56"/>
      <c r="E37" s="69" t="s">
        <v>100</v>
      </c>
      <c r="F37" s="70"/>
      <c r="G37" s="55"/>
    </row>
    <row r="38" spans="1:9" ht="16.5" customHeight="1" x14ac:dyDescent="0.35">
      <c r="A38" s="229"/>
      <c r="B38" s="56" t="s">
        <v>101</v>
      </c>
      <c r="C38" s="56"/>
      <c r="E38" s="65" t="s">
        <v>102</v>
      </c>
      <c r="F38" s="66">
        <f>SUM(F36:F37)</f>
        <v>0</v>
      </c>
      <c r="G38" s="67"/>
    </row>
    <row r="39" spans="1:9" ht="16.5" customHeight="1" x14ac:dyDescent="0.35">
      <c r="A39" s="229"/>
      <c r="B39" s="66" t="s">
        <v>102</v>
      </c>
      <c r="C39" s="71">
        <f>SUM(C36:C38)</f>
        <v>0</v>
      </c>
    </row>
    <row r="40" spans="1:9" ht="16.5" customHeight="1" x14ac:dyDescent="0.35">
      <c r="A40" s="229"/>
    </row>
    <row r="41" spans="1:9" ht="16.5" customHeight="1" x14ac:dyDescent="0.35">
      <c r="A41" s="229"/>
      <c r="B41" s="194" t="s">
        <v>91</v>
      </c>
      <c r="C41" s="194"/>
      <c r="D41" s="195"/>
      <c r="E41" s="196"/>
      <c r="F41" s="196"/>
      <c r="G41" s="196"/>
      <c r="H41" s="196"/>
      <c r="I41" s="197"/>
    </row>
    <row r="42" spans="1:9" ht="16.5" customHeight="1" x14ac:dyDescent="0.35">
      <c r="A42" s="229"/>
      <c r="B42" s="194"/>
      <c r="C42" s="194"/>
      <c r="D42" s="198"/>
      <c r="E42" s="199"/>
      <c r="F42" s="199"/>
      <c r="G42" s="199"/>
      <c r="H42" s="199"/>
      <c r="I42" s="200"/>
    </row>
    <row r="43" spans="1:9" ht="13.5" customHeight="1" x14ac:dyDescent="0.35">
      <c r="A43" s="229"/>
    </row>
    <row r="44" spans="1:9" ht="13.5" customHeight="1" x14ac:dyDescent="0.35">
      <c r="A44" s="229"/>
      <c r="B44" s="177" t="s">
        <v>103</v>
      </c>
      <c r="C44" s="177"/>
      <c r="D44" s="177"/>
      <c r="E44" s="177"/>
      <c r="F44" s="177"/>
      <c r="G44" s="177"/>
      <c r="H44" s="177"/>
      <c r="I44" s="177"/>
    </row>
    <row r="45" spans="1:9" ht="5.25" customHeight="1" x14ac:dyDescent="0.35">
      <c r="A45" s="229"/>
    </row>
    <row r="46" spans="1:9" ht="13.5" customHeight="1" x14ac:dyDescent="0.35">
      <c r="A46" s="229"/>
      <c r="B46" s="201" t="s">
        <v>148</v>
      </c>
      <c r="C46" s="202"/>
      <c r="D46" s="202"/>
      <c r="E46" s="202"/>
      <c r="F46" s="202"/>
      <c r="G46" s="202"/>
      <c r="H46" s="202"/>
      <c r="I46" s="203"/>
    </row>
    <row r="47" spans="1:9" ht="13.5" customHeight="1" x14ac:dyDescent="0.35">
      <c r="A47" s="229"/>
      <c r="B47" s="204"/>
      <c r="C47" s="205"/>
      <c r="D47" s="205"/>
      <c r="E47" s="205"/>
      <c r="F47" s="205"/>
      <c r="G47" s="205"/>
      <c r="H47" s="205"/>
      <c r="I47" s="206"/>
    </row>
    <row r="48" spans="1:9" ht="13.5" customHeight="1" x14ac:dyDescent="0.35">
      <c r="A48" s="229"/>
      <c r="B48" s="204"/>
      <c r="C48" s="205"/>
      <c r="D48" s="205"/>
      <c r="E48" s="205"/>
      <c r="F48" s="205"/>
      <c r="G48" s="205"/>
      <c r="H48" s="205"/>
      <c r="I48" s="206"/>
    </row>
    <row r="49" spans="1:9" ht="56.25" customHeight="1" x14ac:dyDescent="0.35">
      <c r="A49" s="229"/>
      <c r="B49" s="207"/>
      <c r="C49" s="208"/>
      <c r="D49" s="208"/>
      <c r="E49" s="208"/>
      <c r="F49" s="208"/>
      <c r="G49" s="208"/>
      <c r="H49" s="208"/>
      <c r="I49" s="209"/>
    </row>
    <row r="50" spans="1:9" ht="3.75" customHeight="1" x14ac:dyDescent="0.35">
      <c r="A50" s="229"/>
    </row>
    <row r="51" spans="1:9" ht="14.25" customHeight="1" x14ac:dyDescent="0.35">
      <c r="A51" s="229"/>
      <c r="B51" s="177" t="s">
        <v>104</v>
      </c>
      <c r="C51" s="177"/>
      <c r="D51" s="177"/>
      <c r="E51" s="177"/>
      <c r="F51" s="177"/>
      <c r="G51" s="177"/>
      <c r="H51" s="177"/>
      <c r="I51" s="177"/>
    </row>
    <row r="52" spans="1:9" ht="5.25" customHeight="1" x14ac:dyDescent="0.35">
      <c r="A52" s="229"/>
    </row>
    <row r="53" spans="1:9" x14ac:dyDescent="0.35">
      <c r="A53" s="229"/>
      <c r="B53" s="182" t="str">
        <f>CONCATENATE(D9," como producto conforme el proyecto (",D7,"), el cual incluye las historias de usuario del (",A4,"), con las observaciones que están establecidas en los Daily, Cierre y Certificación de Sprint y los errores detallados, al igual que sus consideraciones y sugerencias reportadas.")</f>
        <v>No aceptar como producto conforme el proyecto (Requerimiento iTop R-000893), el cual incluye las historias de usuario del (iTop R-000893), con las observaciones que están establecidas en los Daily, Cierre y Certificación de Sprint y los errores detallados, al igual que sus consideraciones y sugerencias reportadas.</v>
      </c>
      <c r="C53" s="183"/>
      <c r="D53" s="183"/>
      <c r="E53" s="183"/>
      <c r="F53" s="183"/>
      <c r="G53" s="183"/>
      <c r="H53" s="183"/>
      <c r="I53" s="184"/>
    </row>
    <row r="54" spans="1:9" x14ac:dyDescent="0.35">
      <c r="A54" s="229"/>
      <c r="B54" s="185"/>
      <c r="C54" s="186"/>
      <c r="D54" s="186"/>
      <c r="E54" s="186"/>
      <c r="F54" s="186"/>
      <c r="G54" s="186"/>
      <c r="H54" s="186"/>
      <c r="I54" s="187"/>
    </row>
    <row r="55" spans="1:9" x14ac:dyDescent="0.35">
      <c r="A55" s="229"/>
      <c r="B55" s="188"/>
      <c r="C55" s="189"/>
      <c r="D55" s="189"/>
      <c r="E55" s="189"/>
      <c r="F55" s="189"/>
      <c r="G55" s="189"/>
      <c r="H55" s="189"/>
      <c r="I55" s="190"/>
    </row>
    <row r="56" spans="1:9" x14ac:dyDescent="0.35">
      <c r="A56" s="229"/>
    </row>
  </sheetData>
  <sheetProtection insertRows="0" deleteRows="0"/>
  <mergeCells count="50">
    <mergeCell ref="D1:I3"/>
    <mergeCell ref="A4:I4"/>
    <mergeCell ref="A5:A56"/>
    <mergeCell ref="B5:I5"/>
    <mergeCell ref="B6:C6"/>
    <mergeCell ref="D6:E6"/>
    <mergeCell ref="G6:H6"/>
    <mergeCell ref="B7:C7"/>
    <mergeCell ref="D7:E7"/>
    <mergeCell ref="G7:H7"/>
    <mergeCell ref="B8:C8"/>
    <mergeCell ref="D8:E8"/>
    <mergeCell ref="G8:H8"/>
    <mergeCell ref="B9:C9"/>
    <mergeCell ref="D9:E9"/>
    <mergeCell ref="B12:C12"/>
    <mergeCell ref="D12:E12"/>
    <mergeCell ref="F12:G12"/>
    <mergeCell ref="B11:I11"/>
    <mergeCell ref="H12:I12"/>
    <mergeCell ref="B13:C13"/>
    <mergeCell ref="D13:E13"/>
    <mergeCell ref="F13:G13"/>
    <mergeCell ref="H13:I13"/>
    <mergeCell ref="B15:I15"/>
    <mergeCell ref="C16:E16"/>
    <mergeCell ref="F16:I16"/>
    <mergeCell ref="B19:I19"/>
    <mergeCell ref="B20:I21"/>
    <mergeCell ref="C17:F17"/>
    <mergeCell ref="G17:J17"/>
    <mergeCell ref="C18:F18"/>
    <mergeCell ref="G18:J18"/>
    <mergeCell ref="B51:I51"/>
    <mergeCell ref="B53:I55"/>
    <mergeCell ref="B28:C29"/>
    <mergeCell ref="D28:I29"/>
    <mergeCell ref="B31:I31"/>
    <mergeCell ref="H36:I36"/>
    <mergeCell ref="B41:C42"/>
    <mergeCell ref="D41:I42"/>
    <mergeCell ref="B44:I44"/>
    <mergeCell ref="B46:I49"/>
    <mergeCell ref="G26:H26"/>
    <mergeCell ref="G27:H27"/>
    <mergeCell ref="C25:E25"/>
    <mergeCell ref="G25:H25"/>
    <mergeCell ref="B23:I23"/>
    <mergeCell ref="C26:E26"/>
    <mergeCell ref="C27:E27"/>
  </mergeCells>
  <dataValidations count="1">
    <dataValidation type="list" allowBlank="1" showInputMessage="1" showErrorMessage="1" sqref="F11:I11" xr:uid="{F5FF2C74-7CEF-47F5-B8E6-12C33085AAC0}">
      <formula1>"Aceptar, No Aceptar, Seleccione"</formula1>
    </dataValidation>
  </dataValidations>
  <pageMargins left="0.7" right="0.7" top="0.75" bottom="0.75" header="0.3" footer="0.3"/>
  <pageSetup scale="50"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9800D89-4D7C-4C27-8A88-9168082653A2}">
          <x14:formula1>
            <xm:f>Parametros!$F$2:$F$3</xm:f>
          </x14:formula1>
          <xm:sqref>D9:E9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F7110-CF64-40C4-BCB1-DE97DA093EA8}">
  <dimension ref="A1:F6"/>
  <sheetViews>
    <sheetView workbookViewId="0">
      <selection activeCell="D3" sqref="D3"/>
    </sheetView>
  </sheetViews>
  <sheetFormatPr baseColWidth="10" defaultColWidth="11.42578125" defaultRowHeight="12.75" x14ac:dyDescent="0.2"/>
  <cols>
    <col min="1" max="1" width="19" style="73" bestFit="1" customWidth="1"/>
    <col min="2" max="3" width="11.42578125" style="73"/>
    <col min="4" max="4" width="23.140625" style="73" bestFit="1" customWidth="1"/>
    <col min="5" max="16384" width="11.42578125" style="73"/>
  </cols>
  <sheetData>
    <row r="1" spans="1:6" x14ac:dyDescent="0.2">
      <c r="A1" s="72" t="s">
        <v>105</v>
      </c>
      <c r="B1" s="72" t="s">
        <v>106</v>
      </c>
      <c r="C1" s="72" t="s">
        <v>52</v>
      </c>
      <c r="D1" s="72" t="s">
        <v>107</v>
      </c>
      <c r="E1" s="72" t="s">
        <v>53</v>
      </c>
      <c r="F1" s="72" t="s">
        <v>84</v>
      </c>
    </row>
    <row r="2" spans="1:6" x14ac:dyDescent="0.2">
      <c r="A2" s="73" t="s">
        <v>108</v>
      </c>
      <c r="B2" s="73" t="s">
        <v>109</v>
      </c>
      <c r="C2" s="73" t="s">
        <v>110</v>
      </c>
      <c r="D2" s="73" t="s">
        <v>111</v>
      </c>
      <c r="E2" s="74" t="s">
        <v>97</v>
      </c>
      <c r="F2" s="74" t="s">
        <v>112</v>
      </c>
    </row>
    <row r="3" spans="1:6" x14ac:dyDescent="0.2">
      <c r="A3" s="73" t="s">
        <v>113</v>
      </c>
      <c r="B3" s="73" t="s">
        <v>114</v>
      </c>
      <c r="C3" s="73" t="s">
        <v>115</v>
      </c>
      <c r="D3" s="73" t="s">
        <v>116</v>
      </c>
      <c r="E3" s="74" t="s">
        <v>99</v>
      </c>
      <c r="F3" s="74" t="s">
        <v>85</v>
      </c>
    </row>
    <row r="4" spans="1:6" x14ac:dyDescent="0.2">
      <c r="A4" s="74" t="s">
        <v>117</v>
      </c>
      <c r="C4" s="73" t="s">
        <v>118</v>
      </c>
      <c r="D4" s="73" t="s">
        <v>119</v>
      </c>
      <c r="E4" s="74" t="s">
        <v>101</v>
      </c>
    </row>
    <row r="5" spans="1:6" x14ac:dyDescent="0.2">
      <c r="A5" s="74"/>
    </row>
    <row r="6" spans="1:6" x14ac:dyDescent="0.2">
      <c r="A6" s="74"/>
    </row>
  </sheetData>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7</vt:i4>
      </vt:variant>
    </vt:vector>
  </HeadingPairs>
  <TitlesOfParts>
    <vt:vector size="13" baseType="lpstr">
      <vt:lpstr>Revisiones</vt:lpstr>
      <vt:lpstr>EstrategiaPruebas</vt:lpstr>
      <vt:lpstr>DiseñoEjecución</vt:lpstr>
      <vt:lpstr>Métricas</vt:lpstr>
      <vt:lpstr>CierreSprint</vt:lpstr>
      <vt:lpstr>Parametros</vt:lpstr>
      <vt:lpstr>Parametros!Aplica</vt:lpstr>
      <vt:lpstr>AplicaCP</vt:lpstr>
      <vt:lpstr>CierreSprint!Área_de_impresión</vt:lpstr>
      <vt:lpstr>DiseñoEjecución!Área_de_impresión</vt:lpstr>
      <vt:lpstr>EstrategiaPruebas!Área_de_impresión</vt:lpstr>
      <vt:lpstr>Resultado</vt:lpstr>
      <vt:lpstr>Parametros!Resultado_obtenido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2023-11-02T17:43:57Z</dcterms:created>
  <dcterms:modified xsi:type="dcterms:W3CDTF">2024-09-09T22:43:43Z</dcterms:modified>
</cp:coreProperties>
</file>