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dminQV\Documents\Rosa\QA\Requeromientos_generales_Odoo\iTops\iTop_0893\sprint2\Gestion\"/>
    </mc:Choice>
  </mc:AlternateContent>
  <xr:revisionPtr revIDLastSave="0" documentId="13_ncr:1_{21CD4F50-5E92-4429-A491-345C661AB6AC}" xr6:coauthVersionLast="47" xr6:coauthVersionMax="47" xr10:uidLastSave="{00000000-0000-0000-0000-000000000000}"/>
  <bookViews>
    <workbookView xWindow="-120" yWindow="-120" windowWidth="20730" windowHeight="11160" activeTab="2" xr2:uid="{70215698-7592-455D-BFA8-ED6D220A9EC6}"/>
  </bookViews>
  <sheets>
    <sheet name="Revisiones" sheetId="2" r:id="rId1"/>
    <sheet name="EstrategiaPruebas" sheetId="3" r:id="rId2"/>
    <sheet name="DiseñoEjecución" sheetId="8" r:id="rId3"/>
    <sheet name="Métricas" sheetId="5" r:id="rId4"/>
    <sheet name="CierreSprint" sheetId="6" r:id="rId5"/>
    <sheet name="Parametros" sheetId="7" r:id="rId6"/>
  </sheets>
  <definedNames>
    <definedName name="Aplica" localSheetId="5">Parametros!$B$2:$B$3</definedName>
    <definedName name="Aplica">#REF!</definedName>
    <definedName name="AplicaCP">Parametros!$B$2:$B$4</definedName>
    <definedName name="_xlnm.Print_Area" localSheetId="4">CierreSprint!$A$1:$I$62</definedName>
    <definedName name="_xlnm.Print_Area" localSheetId="1">EstrategiaPruebas!$A$1:$J$40</definedName>
    <definedName name="Resultado">Parametros!$A$2:$A$4</definedName>
    <definedName name="Resultado_obtenido" localSheetId="5">Parametros!$A$2:$A$4</definedName>
    <definedName name="Resultado_obtenido">#REF!</definedName>
    <definedName name="Tipo_Prueba" localSheetId="5">Parametros!#REF!</definedName>
    <definedName name="Tipo_Prueba">#REF!</definedName>
    <definedName name="tipoCP">Parametros!#REF!</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6" i="6" l="1"/>
  <c r="D7" i="6" l="1"/>
  <c r="I7" i="6"/>
  <c r="I8" i="5" l="1"/>
  <c r="G8" i="5"/>
  <c r="E8" i="5"/>
  <c r="C45" i="6" l="1"/>
  <c r="H42" i="6" s="1"/>
  <c r="F44" i="6"/>
  <c r="B23" i="6"/>
  <c r="H13" i="6"/>
  <c r="D13" i="6"/>
  <c r="H12" i="6"/>
  <c r="D12" i="6"/>
  <c r="I8" i="6"/>
  <c r="D8" i="6"/>
  <c r="D6" i="6"/>
  <c r="K9" i="5"/>
  <c r="I9" i="5"/>
  <c r="G9" i="5"/>
  <c r="E9" i="5"/>
  <c r="B8" i="5"/>
  <c r="A4" i="5"/>
  <c r="H32" i="3"/>
  <c r="H31" i="3"/>
  <c r="H30" i="3"/>
  <c r="B11" i="3"/>
  <c r="B59" i="6" l="1"/>
  <c r="F8" i="5"/>
  <c r="C8" i="5"/>
  <c r="C9" i="5" s="1"/>
  <c r="H8" i="5"/>
  <c r="J8" i="5"/>
  <c r="B9" i="5"/>
  <c r="F9" i="5" s="1"/>
  <c r="D8" i="5" l="1"/>
  <c r="J9" i="5"/>
  <c r="H9" i="5"/>
  <c r="D9"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tc={CC77761B-FF01-4BB0-9EC1-7CF2240EC7CC}</author>
  </authors>
  <commentList>
    <comment ref="G20" authorId="0" shapeId="0" xr:uid="{CC77761B-FF01-4BB0-9EC1-7CF2240EC7CC}">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Verificación de funcionalidades incluidas en el alcance a partir de casos de prueba
Verificaciones a las pantallas que componen el aplicativo
Navegabilidad de la aplicación, así como su comportamiento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tc={CC77761B-FF01-4BB0-9EC1-7CF2240EC7CC}</author>
  </authors>
  <commentList>
    <comment ref="G17" authorId="0" shapeId="0" xr:uid="{B549D2FC-EA22-4414-AE4C-813FFFEE1968}">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Verificación de funcionalidades incluidas en el alcance a partir de casos de prueba
Verificaciones a las pantallas que componen el aplicativo
Navegabilidad de la aplicación, así como su comportamiento</t>
        </r>
      </text>
    </comment>
  </commentList>
</comments>
</file>

<file path=xl/sharedStrings.xml><?xml version="1.0" encoding="utf-8"?>
<sst xmlns="http://schemas.openxmlformats.org/spreadsheetml/2006/main" count="304" uniqueCount="223">
  <si>
    <t>HISTORIAL DE VERSIONES Y REVISIONES</t>
  </si>
  <si>
    <t>Versión</t>
  </si>
  <si>
    <t>Fecha</t>
  </si>
  <si>
    <t>Acción</t>
  </si>
  <si>
    <t>Estado</t>
  </si>
  <si>
    <t>Descripción</t>
  </si>
  <si>
    <t>Responsable</t>
  </si>
  <si>
    <t>1.0</t>
  </si>
  <si>
    <t>C</t>
  </si>
  <si>
    <t>Creación documento</t>
  </si>
  <si>
    <t>EPG</t>
  </si>
  <si>
    <t>2.0</t>
  </si>
  <si>
    <t>M</t>
  </si>
  <si>
    <t>Se realiza modificación total al documento. Adición Cierre, Certificación y ajustes a las otras hojas. Logo y colores estandar</t>
  </si>
  <si>
    <t>Freddy Silva</t>
  </si>
  <si>
    <t>R</t>
  </si>
  <si>
    <t>A</t>
  </si>
  <si>
    <t>Se aprueba el uso del documento</t>
  </si>
  <si>
    <t xml:space="preserve">Duber Sanmartín </t>
  </si>
  <si>
    <t>Descripción de valores para el campo Acción</t>
  </si>
  <si>
    <r>
      <t xml:space="preserve">C – </t>
    </r>
    <r>
      <rPr>
        <sz val="8"/>
        <rFont val="Lato"/>
        <family val="2"/>
      </rPr>
      <t>Creación de documento</t>
    </r>
  </si>
  <si>
    <r>
      <t xml:space="preserve">D – </t>
    </r>
    <r>
      <rPr>
        <sz val="8"/>
        <rFont val="Lato"/>
        <family val="2"/>
      </rPr>
      <t>Distribución  (Entrega) del documento</t>
    </r>
  </si>
  <si>
    <r>
      <t xml:space="preserve">M – </t>
    </r>
    <r>
      <rPr>
        <sz val="8"/>
        <rFont val="Lato"/>
        <family val="2"/>
      </rPr>
      <t>Modificaciones del Documento</t>
    </r>
  </si>
  <si>
    <r>
      <t xml:space="preserve">G – </t>
    </r>
    <r>
      <rPr>
        <sz val="8"/>
        <rFont val="Lato"/>
        <family val="2"/>
      </rPr>
      <t>Generación de nueva versión/ subversión</t>
    </r>
  </si>
  <si>
    <r>
      <t xml:space="preserve">A – </t>
    </r>
    <r>
      <rPr>
        <sz val="8"/>
        <rFont val="Lato"/>
        <family val="2"/>
      </rPr>
      <t>Aprobación del documento</t>
    </r>
  </si>
  <si>
    <r>
      <t xml:space="preserve">R </t>
    </r>
    <r>
      <rPr>
        <sz val="8"/>
        <rFont val="Lato"/>
        <family val="2"/>
      </rPr>
      <t>– Revisión del documento.</t>
    </r>
  </si>
  <si>
    <t>Descripción de valores para el campo Estado</t>
  </si>
  <si>
    <t>Borrador – Documento en proceso de construcción y modificación.</t>
  </si>
  <si>
    <t xml:space="preserve">Aprobado – Documento que ha sido aceptado por el responsable de la aprobación ya sea de parte de Q-Vision y/o cliente.  </t>
  </si>
  <si>
    <t>Cambios de versión – subversión</t>
  </si>
  <si>
    <r>
      <t>Cambios subversión:</t>
    </r>
    <r>
      <rPr>
        <sz val="9"/>
        <rFont val="Lato"/>
        <family val="2"/>
      </rPr>
      <t xml:space="preserve"> Se realizan cambios de subversión cada que se refina el documento, complementa o se hacen cambios pequeños, es decir de poco impacto en el plan de pruebas.</t>
    </r>
  </si>
  <si>
    <r>
      <t>Cambios versión:</t>
    </r>
    <r>
      <rPr>
        <sz val="9"/>
        <rFont val="Lato"/>
        <family val="2"/>
      </rPr>
      <t xml:space="preserve"> se presenta cuando se realiza un cambio significativo al documento en el cual se evidencie que se modifica algo sustancial en el proceso a probar.</t>
    </r>
  </si>
  <si>
    <t>ESTRATEGIA DE PRUEBAS</t>
  </si>
  <si>
    <t>Cliente/Área</t>
  </si>
  <si>
    <t>Fecha inicio sprint</t>
  </si>
  <si>
    <t>Nombre proyecto</t>
  </si>
  <si>
    <t>Fecha fin sprint</t>
  </si>
  <si>
    <t>Aplicación/Modulo</t>
  </si>
  <si>
    <t>Días sprint</t>
  </si>
  <si>
    <t>PROPOSITO</t>
  </si>
  <si>
    <t>ROLES</t>
  </si>
  <si>
    <t>Team Developer</t>
  </si>
  <si>
    <t>Producto Owner</t>
  </si>
  <si>
    <t>Analista de pruebas</t>
  </si>
  <si>
    <t>Scrum Master</t>
  </si>
  <si>
    <t>ALCANCE</t>
  </si>
  <si>
    <t>ID HU</t>
  </si>
  <si>
    <t>Nombre historia de usuario</t>
  </si>
  <si>
    <t>Comentarios de la sesión</t>
  </si>
  <si>
    <t>FUERA DE ALCANCE / RESTRICCIONES</t>
  </si>
  <si>
    <t>RIESGOS</t>
  </si>
  <si>
    <t>Probabilidad</t>
  </si>
  <si>
    <t>Impacto</t>
  </si>
  <si>
    <t>Severidad</t>
  </si>
  <si>
    <t>Plan de acción</t>
  </si>
  <si>
    <t>ESTRATEGIA DE PRUEBAS (Marque con una X)</t>
  </si>
  <si>
    <t>Supuestos</t>
  </si>
  <si>
    <t>Ambiente</t>
  </si>
  <si>
    <t>Pruebas UAT</t>
  </si>
  <si>
    <t>Observaciones</t>
  </si>
  <si>
    <t>Id Historia de Usuario</t>
  </si>
  <si>
    <t>Historia de usuario</t>
  </si>
  <si>
    <t>Id Caso de prueba</t>
  </si>
  <si>
    <t>Nombre del caso de prueba</t>
  </si>
  <si>
    <t>Resumen</t>
  </si>
  <si>
    <t>Precondiciones</t>
  </si>
  <si>
    <t>Pasos</t>
  </si>
  <si>
    <t>Resultado esperado</t>
  </si>
  <si>
    <t>Resultado ejecución</t>
  </si>
  <si>
    <t>Responsable ejecución</t>
  </si>
  <si>
    <t>MÉTRICAS DEL SPRINT</t>
  </si>
  <si>
    <t>CP Previstos</t>
  </si>
  <si>
    <t>CP Ejecutados</t>
  </si>
  <si>
    <t>CP Pasaron</t>
  </si>
  <si>
    <t>CP Fallaron</t>
  </si>
  <si>
    <t>CP No aplican</t>
  </si>
  <si>
    <t>Defectos encontrados</t>
  </si>
  <si>
    <t>Comentarios diarios</t>
  </si>
  <si>
    <t>Dia 1</t>
  </si>
  <si>
    <t>Dia 2</t>
  </si>
  <si>
    <t>Dia 3</t>
  </si>
  <si>
    <t>Dia 4</t>
  </si>
  <si>
    <t>CIERRE/CERTIFICACIÓN SPRINT</t>
  </si>
  <si>
    <t>DATOS GENERALES DEL PROYECTO</t>
  </si>
  <si>
    <t>Resolución</t>
  </si>
  <si>
    <t>No aceptar</t>
  </si>
  <si>
    <t>FUERA DE ALCANCE</t>
  </si>
  <si>
    <t>ESTADO FINAL SPRINT</t>
  </si>
  <si>
    <t>Historias de Usuario</t>
  </si>
  <si>
    <t>Total CP</t>
  </si>
  <si>
    <t xml:space="preserve"> CP Fallidos/No aplica</t>
  </si>
  <si>
    <t xml:space="preserve">Comentarios </t>
  </si>
  <si>
    <t>ESTADO DEFECTOS REPORTADOS</t>
  </si>
  <si>
    <t xml:space="preserve">Severidad </t>
  </si>
  <si>
    <t xml:space="preserve">Estado </t>
  </si>
  <si>
    <t xml:space="preserve">Total </t>
  </si>
  <si>
    <t>Total defectos reportados</t>
  </si>
  <si>
    <t>Alta</t>
  </si>
  <si>
    <t xml:space="preserve">Cerrado </t>
  </si>
  <si>
    <t>Media</t>
  </si>
  <si>
    <t>Abierto</t>
  </si>
  <si>
    <t>Baja</t>
  </si>
  <si>
    <t xml:space="preserve">Total  </t>
  </si>
  <si>
    <t>LECCIONES APRENDIDAS</t>
  </si>
  <si>
    <t>CONCLUSIÓN</t>
  </si>
  <si>
    <t>Resultado Obtenido</t>
  </si>
  <si>
    <t>Aplica_CP</t>
  </si>
  <si>
    <t>Tipo de Caso de Prueba</t>
  </si>
  <si>
    <t>Pasó</t>
  </si>
  <si>
    <t>Si</t>
  </si>
  <si>
    <t>Alto</t>
  </si>
  <si>
    <t>Funcional</t>
  </si>
  <si>
    <t>Aceptar</t>
  </si>
  <si>
    <t>Falló</t>
  </si>
  <si>
    <t>No</t>
  </si>
  <si>
    <t>Medio</t>
  </si>
  <si>
    <t>Regla de Negocio</t>
  </si>
  <si>
    <t>No aplica</t>
  </si>
  <si>
    <t>Bajo</t>
  </si>
  <si>
    <t>Configuración</t>
  </si>
  <si>
    <t>DISEÑO/EJECUCIÓN SPRINT</t>
  </si>
  <si>
    <t>Area People Qvision</t>
  </si>
  <si>
    <t>MVP 1</t>
  </si>
  <si>
    <t>Juan Pablo Julio Niño</t>
  </si>
  <si>
    <t>Rosa Maria Quilindo Ledezma</t>
  </si>
  <si>
    <t xml:space="preserve">
'* Áreas funcionales que no se encuentren contempladas en la estimación. 
* Pruebas sobre aplicativos que interactúen con las funcionalidades contempladas en la estimación. 
* Pruebas No Funcionales.
* Pruebas de compatibilidad en diferentes navegadores. 
* Pruebas en dispositivos móviles.</t>
  </si>
  <si>
    <t>Probabilidad de no entregar oportunamente debido a cambio de alcance del proyecto</t>
  </si>
  <si>
    <t>Tiempos cortos para la entrega del proyecto</t>
  </si>
  <si>
    <t>Disponibilidad de los ambiente</t>
  </si>
  <si>
    <t>Realizar un analisis exhaustivo del alcance del proyecto y anticipar cualquier cambio potencial</t>
  </si>
  <si>
    <t xml:space="preserve">Asignar los recursos de manera efectiva y eficiente ,asegurando que esten alineados con las tareas prioritarias y plazos del proyecto </t>
  </si>
  <si>
    <t xml:space="preserve">Se identifican los ambientes necesarios para el desarrollo , pruebas y despliegue del proyecto </t>
  </si>
  <si>
    <t xml:space="preserve">
• La aplicación debe estar correctamente instalada en el ambiente de pruebas.
• La aplicación ha sido verificada en el ambiente de pruebas por el desarrollador, previo a su entrega al equipo de calidad.
• En caso de que el aplicativo tenga interacción con otros módulos o aplicaciones la comunicación entre estos estarán disponibles y en un nivel óptimo siempre.
• Se cuenta con la documentación actualizada, siendo esta la última versión y sobre la cual se llevará a cabo el proceso de pruebas.
&lt;&lt;Adicionar los supuestos que considere necesarios&gt;&gt;</t>
  </si>
  <si>
    <t>ODOO QA=
http://192.168.100.134:8093/web/database/selector</t>
  </si>
  <si>
    <t>Rosa Maria Quilindo Ledezma.</t>
  </si>
  <si>
    <t>CP003</t>
  </si>
  <si>
    <t>CP004</t>
  </si>
  <si>
    <t>CP005</t>
  </si>
  <si>
    <t>CP006</t>
  </si>
  <si>
    <t>CP007</t>
  </si>
  <si>
    <t>CP009</t>
  </si>
  <si>
    <t>CP008</t>
  </si>
  <si>
    <t>Las pruebas UAT  seran realizadas por Viviana Torres  Product Owner .
Se realizará una Review en el sprint.</t>
  </si>
  <si>
    <t>Viviana Torres Restrepo</t>
  </si>
  <si>
    <t>Luis Gregorio Toro</t>
  </si>
  <si>
    <t>Cada vez me vuelvo más detallada en la creación de casos de prueba y analizo más a fondo cada funcionalidad del sistema. Esta atención meticulosa a los detalles me ha permitido identificar y abordar posibles problemas antes de que se conviertan en obstáculos durante el desarrollo y la implementación. A través de este proceso, he aprendido que una revisión exhaustiva y un análisis cuidadoso no solo mejoran la calidad de los casos de prueba, sino que también aseguran una funcionalidad más robusta y confiable del sistema. Esta práctica de enfoque minucioso es esencial para garantizar que todas las necesidades y expectativas de los usuarios finales se cumplan de manera efectiva.</t>
  </si>
  <si>
    <t>iTop R-000893</t>
  </si>
  <si>
    <t>Requerimiento iTop R-000893</t>
  </si>
  <si>
    <t>Activación de compromiso previo</t>
  </si>
  <si>
    <t xml:space="preserve"> Activación de compromisos previos</t>
  </si>
  <si>
    <t>ED-003</t>
  </si>
  <si>
    <t>Inactivación de compromiso</t>
  </si>
  <si>
    <t xml:space="preserve"> No creación manual</t>
  </si>
  <si>
    <t>ED-005 -</t>
  </si>
  <si>
    <t>Verificación de la eliminación del botón 'Crear'</t>
  </si>
  <si>
    <t xml:space="preserve"> Creación manual </t>
  </si>
  <si>
    <t>ED-006</t>
  </si>
  <si>
    <t>Verificación de la creación manual de evaluaciones de desempeño</t>
  </si>
  <si>
    <t>Este caso de prueba verifica que el administrador del módulo pueda crear manualmente evaluaciones de desempeño para asignar a colaboradores que faltaron en la creación automática de evaluaciones.</t>
  </si>
  <si>
    <t>CP011</t>
  </si>
  <si>
    <t>CP012</t>
  </si>
  <si>
    <t>Aceptación de compromiso</t>
  </si>
  <si>
    <t>ED-007</t>
  </si>
  <si>
    <t>Verificación de la aceptación del compromiso</t>
  </si>
  <si>
    <t>Verificación de la no aceptación del compromiso</t>
  </si>
  <si>
    <t>1-Iniciar sesión en el sistema con credeciales de lider  evaluador.                                                                  2- dar clic en el icono del menú principal                          3-dar clic en el modulo evaluación de desempeño
4-dar clic en una evaluación de desempeño del empleado requerido                                                5-dar clic en el boton editar                                                6-Navegar a la sección de compromisos.
7-Seleccionar un compromiso previo de la evaluación de desempeño inmediatamente anterior.
8-Presionar el botón continuar para activar y darle continuidad al compromiso.                                      9- verificar que se actualice correctamete la fecha actual.                                                                                  10-verificar que se actualice correcteamente el estado, debe quedar "En proceso"</t>
  </si>
  <si>
    <t>CP002</t>
  </si>
  <si>
    <t>CP010</t>
  </si>
  <si>
    <t>Al ingresar al sistema ERP odoo con credenciales de lider evaluador se valida que el puede activar un comprimiso previo desde el boton continuar correctamente.</t>
  </si>
  <si>
    <t>Al ingresar al sistema ERP odoo con credenciales de lider evaluador se valida que el sistema  carga la fecha de compromiso de manera automática con la fecha del día en curso, y el estado del compromiso cambia a 'En proceso', cuando el evaluador desde el boton continuar activa el compromiso correctamente</t>
  </si>
  <si>
    <t>Este caso de prueba verifica que cuando el líder evaluador ingresar al ERP odoo, da clic en el módulo Evaluación de desempeño y navega hasta el compromiso de un empleado, el sistema permite la activación de un compromiso previo desde el botón continuar.</t>
  </si>
  <si>
    <t>*El evaluador debe tener acceso al sistema y a la sección de compromisos. 
*el evaluador debe estar dentro del módulo Evaluación de desempeño
*Debe existir un compromiso previo disponible para ser activado.</t>
  </si>
  <si>
    <t>Este caso de prueba verifica que cuando el líder evaluador ingresar al ERP odoo, da clic en el módulo Evaluación de desempeño y navega hasta el compromiso de un empleado, el sistema permite la activación de un compromiso previo desde el botón continuar, carga la fecha de compromiso de manera automática con la fecha del día en curso, y el estado del compromiso cambia a ‘En proceso'.</t>
  </si>
  <si>
    <t>*El evaluador debe tener acceso al sistema y a la sección de compromisos. 
*el evaluador debe estar dentro del módulo Evaluación de desempeño
*el evaluador ya debe ver activado un compromiso previo.</t>
  </si>
  <si>
    <t>Este caso de prueba verifica que cuando el líder evaluador ingresar al ERP odoo, da clic en el módulo Evaluación de desempeño y navega hasta el compromiso de un empleado el sistema no realiza ningún cambio en la fecha de compromiso ni en el estado si el compromiso no es activado.</t>
  </si>
  <si>
    <t>Al ingresar al sistema ERP odoo con credenciales de lider evaluador se valida que el sistema no debe realizar ningún cambio en la fecha de compromiso ni en el estado del compromiso, si no se ha activado el compromiso correctamente.</t>
  </si>
  <si>
    <t>actualización de fecha y estado del compromiso</t>
  </si>
  <si>
    <t>Este caso de prueba verifica que cuando el líder evaluador ingresar al ERP odoo, el botón 'Crear' no está presente en la interfaz del módulo de Evaluación de desarrollo laboral para evitar la creación manual de evaluaciones.</t>
  </si>
  <si>
    <t xml:space="preserve">*El evaluador debe estar autenticado en el sistema                                 .*El evaluador debe tener acceso al sistema y al módulo de Evaluación de desarrollo laboral.
</t>
  </si>
  <si>
    <t>1-Iniciar sesión en el sistema con credenciales de líder evaluador.                                                                  2- dar clic en el icono del menú principal                          
3-dar clic en el módulo evaluación de desempeño
4-dar clic en el botón editar                                                
5-Navegar a la sección de compromisos.
6-Seleccionar un compromiso previo de la evaluación de desempeño inmediatamente anterior.                   7-No presionar el botón de continuidad.                               
8-verificar que no se actualice ni la fecha ni el estado.</t>
  </si>
  <si>
    <t>Al ingresar al sistema ERP odoo con credenciales de lider evaluador se valida que el botón 'Crear' no esta  presente en la interfaz del módulo de Evaluación de desarrollo laboral y por ende el evaluador no debe tener la opción de crear nuevas evaluaciones de desempeño de manera manual.</t>
  </si>
  <si>
    <t>*El usuario debe tener acceso al sistema como administrador del módulo.
*El usuario debe estar autenticado en el sistema.
*Debe haber colaboradores nuevos que necesiten evaluaciones de desempeño.</t>
  </si>
  <si>
    <t>Al ingresar al sistema ERP odoo con credenciales de administrador el sistema debe permitir la creación manual de la evaluación de desempeño.
La nueva evaluación debe ser creada sin arrastrar información previa de compromisos del colaborador.
La evaluación debe aparecer en la lista de evaluaciones asignadas al colaborador.</t>
  </si>
  <si>
    <t>Verificar que no se carguen  compromisos de años previos en la tabla de objetivos de desarrollo laboral</t>
  </si>
  <si>
    <t xml:space="preserve">Este caso de prueba se verifica que el administrador del módulo al momento de crear una evaluación manualmente en el módulo de evaluación de desempeño y al momento de guardar la nueva evaluación no se cargan compromisos de años previos en la tabla de objetivos de desarrollo laboral. </t>
  </si>
  <si>
    <t>1-Iniciar sesión en el sistema con credenciales de administrador.                                                                  2- dar clic en el icono del menú principal                          
3-dar clic en el módulo evaluación de desempeño    
4-dar clic en el botón 'Crear' para iniciar una nueva evaluación.
5-llenar todos los campos requeridos para la evaluación manual, los campos son los siguientes: 
*Fecha campo [ tipo Date] 
*Tipo con lista desplegable con opciones: Evaluación por periodos, Evaluación de desempeño *Nombre del empleado*Evaluador
6-dar clic en botón cargar dimensiones 
7-dar clic en el botón guardar
8-dar clic en el botón guardar la creación de la evaluación.
9- Verificar que no se carguen  compromisos de años previos en la tabla de objetivos de desarrollo laboral.</t>
  </si>
  <si>
    <t>*El usuario debe estar autenticado en el sistema como evaluado.
*El evaluador debe haber agregado compromisos a la evaluación de desempeño del evaluado</t>
  </si>
  <si>
    <t>Al ingresar al sistema ERP odoo con credenciales de administrador el sistema  permite la creación manual de evaluaciones de desempeño correctamnete.
La evaluación debe ser creada y asignada correctamente a los colaboradores nuevos.
La evaluación debe estar libre de información previa de compromisos del colaborador, reflejando que es una creación manual excepcional.</t>
  </si>
  <si>
    <t>Este caso de prueba verifica que el  empleado evaluado al ingresar al ERP odoo pueda aceptar compromisos agregados por el evaluador en su evaluación de desempeño, desde el modulo de Evaluación de desempeño, seleccionando la opción "Si" desde el campo "Aceptación del compromiso".</t>
  </si>
  <si>
    <t>*El usuario debe estar autenticado en el sistema como evaluado.
*El evaluador debe haber agregado compromisos a la evaluación de desempeño del evaluado.</t>
  </si>
  <si>
    <t>Al ingresar al sistema ERP odoo con credenciales de evaluador el sistema debe permite seleccionar la opción 'Sí' en el campo 'Aceptación del compromiso'.
La aceptación del compromiso se registra exitosamente en el sistema.</t>
  </si>
  <si>
    <t xml:space="preserve">Al ingresar al sistema ERP odoo con credenciales de empleado evaluado el sistema  permite seleccionar la opción 'No' en el campo 'Aceptación del compromiso'.
La no aceptación del compromiso se registra exitosamente en el sistema.                                                     </t>
  </si>
  <si>
    <t>Justificación del por que no acepta compromiso</t>
  </si>
  <si>
    <t>campo "Justisficacion" de modo lectura para el lider evaluador.</t>
  </si>
  <si>
    <t xml:space="preserve">Al ingresar al sistema ERP odoo con credenciales de lider evaluador el sistema le muestra el campo "Justificacion" de un emleado evaluado en solo lectura correctamente. </t>
  </si>
  <si>
    <t>Este caso de prueba verifica que el empleado evaluado al ingresar al ERP odoo pueda rechazar compromisos agregados por el evaluador en su evaluación de desempeño, desde el módulo de Evaluación de desempeño, seleccionando la opción "No" desde el campo "Aceptación del compromiso".</t>
  </si>
  <si>
    <t>1-Iniciar sesión en el sistema con credenciales de empleado evaluado.                                                                  2- dar clic en el icono del menú principal                          
3-dar clic en el módulo evaluación de desempeño    
4- Dar clic en una evaluación de desempeño de empleado a evaluar.
5- dar clic en el botón editar.
6-navegar hasta el modulo Objetivos de desarrollo laboral
7-dar clic en el campo “Aceptación del compromiso”
8- dar clic en la opción NO de la lista desplegable de ese campo.
9-dar clic en el campo justificación.
10- dar una justificación del por que no acepta el compromiso.
11- dar clic en el botón guardar.</t>
  </si>
  <si>
    <t>1-Iniciar sesión en el sistema con credenciales de empleado evaluado.                                                                  2- dar clic en el icono del menú principal                          
3-dar clic en el módulo evaluación de desempeño    
4- Dar clic en una evaluación de desempeño de empleado a evaluar.
5- dar clic en el botón editar.
6-navegar hasta el modulo Objetivos de desarrollo laboral
7-dar clic en el campo “Aceptación del compromiso”
8- dar clic en la opción SI de la lista desplegable de ese campo.
9-dar clic en el botón guardar.</t>
  </si>
  <si>
    <t>activación del campo "Justificación"</t>
  </si>
  <si>
    <t xml:space="preserve">Al ingresar al sistema ERP odoo con credenciales de empleado evaluado se valida que el sistema al momento de El   elegir la opción NO en el campo "Aceptacion del compromiso" automaticamente se le activa el campo "Justificación" entonces el ya podra justificar el por que no acepta el compromiso y permite guardar la información correctamente. </t>
  </si>
  <si>
    <t>Este caso de prueba verifica que el empleado evaluado al ingresar al ERP odoo al momento de seleccionar la opción NO en el campo "Aceptación del compromiso" se le activa el campo "Justificación" donde el podrá dar su justificación del por qué no acepta el compromiso.</t>
  </si>
  <si>
    <t>1-Iniciar sesión en el sistema con credenciales de empleado evaluado.                                                                  2- dar clic en el icono del menú principal                          
3-dar clic en el módulo evaluación de desempeño    
4- Dar clic en una evaluación de desempeño de empleado a evaluar.
5- dar clic en el botón editar.
6-navegar hasta el módulo Objetivos de desarrollo laboral
7-dar clic en el campo “Aceptación del compromiso”
8- dar clic en la opción NO de la lista desplegable de ese campo.                                                                                   9-verificar que se active el campo "Justificación".
10-dar clic en el campo justificación.                                        
11. escribir la justificación del por qué no acepta el compromiso.                                                                       12- dar clic en el botón guardar.</t>
  </si>
  <si>
    <t>1-Iniciar sesión en el sistema con credenciales de empleado evaluado.                                                                  2- dar clic en el icono del menú principal                          
3-dar clic en el módulo evaluación de desempeño    
4- Dar clic en una evaluación de desempeño de empleado a evaluar.
5- dar clic en el botón editar.
6-navegar hasta el módulo Objetivos de desarrollo laboral
7-dar clic en el campo “Aceptación del compromiso”
8- dar clic en la opción NO de la lista desplegable de ese campo.                                                                                   
9-dar clic en el campo justificación.                                        
10. escribir la justificación del por qué no acepta el compromiso.                                                                       11- dar clic en el botón guardar.</t>
  </si>
  <si>
    <t>Este caso de prueba verifica que el empleado evaluado al ingresar al ERP odoo pueda proporcionar una justificación, del porque no acepta el compromiso de su evaluación de desempeño, desde el módulo de Evaluación de desempeño, seleccionando la opción "No" desde el campo "Aceptación del compromiso".</t>
  </si>
  <si>
    <t xml:space="preserve">Al ingresar al sistema ERP odoo con credenciales de empleado evaluado el sistema permite agregar una justificación en el campo 'Justifique su respuesta', cuando El selecciona la opción NO ,  la justificación queda  registrada exitosamente en el sistema.   </t>
  </si>
  <si>
    <t>Este caso de prueba verifica que el líder evaluador al ingresar al ERP odoo visualice el campo "Justificación" de un empleado a evaluar en modo lectura en el módulo evaluación de desempeño.</t>
  </si>
  <si>
    <t>1-Iniciar sesión en el sistema con credenciales de líder evaluador
2- dar clic en el icono del menú principal                          
3-dar clic en el módulo evaluación de desempeño    
4- Dar clic en una evaluación de desempeño de empleado a evaluar.
5- dar clic en el botón editar.
6-verificar que el campo “Justificación” este en modo lectura.</t>
  </si>
  <si>
    <t>ED-005</t>
  </si>
  <si>
    <t xml:space="preserve">ED-006 </t>
  </si>
  <si>
    <t xml:space="preserve">ED-009 </t>
  </si>
  <si>
    <t>Activación de compromisos previos</t>
  </si>
  <si>
    <t>No creación manual</t>
  </si>
  <si>
    <t xml:space="preserve"> Creación manual</t>
  </si>
  <si>
    <t xml:space="preserve"> Aceptación de compromiso</t>
  </si>
  <si>
    <t xml:space="preserve"> Maquetación notificación de activación de compromiso</t>
  </si>
  <si>
    <t>Permitir a los líderes evaluadores activar compromisos de evaluaciones de desempeño anteriores para incluirlos en la evaluación actual.</t>
  </si>
  <si>
    <t>Evitar que los líderes evaluadores creen evaluaciones de desempeño manualmente para prevenir errores o duplicidad.</t>
  </si>
  <si>
    <t>Permitir a los administradores del módulo crear manualmente evaluaciones de desempeño para asignarlas a colaboradores que no fueron incluidos en la creación automática.</t>
  </si>
  <si>
    <t>Permitir a los evaluados visualizar y aceptar o rechazar compromisos para alcanzar un acuerdo con el evaluador que beneficie su desarrollo profesional.</t>
  </si>
  <si>
    <t xml:space="preserve">Maquetacion de la notificación que le llega al empleado evualado dando aviso de su nuevo compromiso. </t>
  </si>
  <si>
    <t>1-Iniciar sesión en el sistema con credenciales de líder evaluador.                                                                                                2- dar clic en el icono del menú principal                          
3-dar clic en el módulo evaluación de desempeño                      4-Observar la interfaz del módulo para verificar la presencia del botón 'Crear'.</t>
  </si>
  <si>
    <t xml:space="preserve">1-Iniciar sesión en el sistema con credenciales de líder evaluador.                                                                                                           2- dar clic en el icono del menú principal                       
 3-dar clic en el módulo evaluación de desempeño
4-dar clic en el botón editar              
5-seleccionar una evaluación de desempeño vigente en estado 'Evaluación líder'                                  
6-Navegar a la sección de objetivos de desarrollo laboral.
7-Seleccionar un compromiso previo de la evaluación de desempeño inmediatamente anterior.                                                                                8.Presionar el botón continuar para activar y darle continuidad al compromiso.                                                                        9-verificar que quede en estado true el botón continuar.    </t>
  </si>
  <si>
    <t>1-Iniciar sesión en el sistema con credenciales de administrador.                                                                  2- dar clic en el icono del menú principal                          
3-dar clic en el módulo evaluación de desempeño    
4-Observar la interfaz del módulo para verificar la presencia del botón 'Crear'.    
5-dar clic en el botón 'Crear' para iniciar una nueva evaluación.
6-llenar todos los campos requeridos para la evaluación manual, los campos son los siguientes: 
*Fecha campo [ tipo Date] 
*Tipo con lista desplegable con opciones: Evaluación por periodos, Evaluación de desempeño *Nombre del empleado*Evaluador
7-dar clic en botón cargar dimensiones 
8-dar clic en el botón Aceptar
9-dar clic en el botón guardar la creación de la evaluación.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</si>
</sst>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0"/>
      <name val="Arial"/>
    </font>
    <font>
      <sz val="11"/>
      <color theme="1"/>
      <name val="Lato"/>
      <family val="2"/>
    </font>
    <font>
      <b/>
      <sz val="16"/>
      <color theme="0"/>
      <name val="Lato"/>
      <family val="2"/>
    </font>
    <font>
      <b/>
      <sz val="10"/>
      <color rgb="FFFFFFFF"/>
      <name val="Lato"/>
      <family val="2"/>
    </font>
    <font>
      <sz val="10"/>
      <name val="Lato"/>
      <family val="2"/>
    </font>
    <font>
      <sz val="10"/>
      <name val="Arial"/>
      <family val="2"/>
    </font>
    <font>
      <b/>
      <sz val="10"/>
      <name val="Lato"/>
      <family val="2"/>
    </font>
    <font>
      <b/>
      <sz val="8"/>
      <name val="Lato"/>
      <family val="2"/>
    </font>
    <font>
      <sz val="8"/>
      <name val="Lato"/>
      <family val="2"/>
    </font>
    <font>
      <b/>
      <sz val="9"/>
      <name val="Lato"/>
      <family val="2"/>
    </font>
    <font>
      <sz val="9"/>
      <name val="Lato"/>
      <family val="2"/>
    </font>
    <font>
      <b/>
      <sz val="18"/>
      <color theme="0"/>
      <name val="Lato"/>
      <family val="2"/>
    </font>
    <font>
      <b/>
      <sz val="12"/>
      <name val="Lato"/>
      <family val="2"/>
    </font>
    <font>
      <b/>
      <sz val="9"/>
      <color theme="0"/>
      <name val="Lato"/>
      <family val="2"/>
    </font>
    <font>
      <b/>
      <sz val="10"/>
      <color theme="0"/>
      <name val="Lato"/>
      <family val="2"/>
    </font>
    <font>
      <sz val="9"/>
      <color rgb="FFFF0000"/>
      <name val="Lato"/>
      <family val="2"/>
    </font>
    <font>
      <sz val="9"/>
      <color theme="0"/>
      <name val="Lato"/>
      <family val="2"/>
    </font>
    <font>
      <b/>
      <sz val="12"/>
      <color theme="0"/>
      <name val="Lato"/>
      <family val="2"/>
    </font>
    <font>
      <sz val="11"/>
      <name val="Lato"/>
      <family val="2"/>
    </font>
    <font>
      <b/>
      <sz val="8"/>
      <color theme="0"/>
      <name val="Lato"/>
      <family val="2"/>
    </font>
    <font>
      <sz val="10"/>
      <color theme="0"/>
      <name val="Lato"/>
      <family val="2"/>
    </font>
    <font>
      <b/>
      <sz val="12"/>
      <color rgb="FFFFFFFF"/>
      <name val="Lato"/>
      <family val="2"/>
    </font>
    <font>
      <sz val="10"/>
      <color rgb="FF000000"/>
      <name val="Lato"/>
      <family val="2"/>
    </font>
    <font>
      <b/>
      <sz val="10"/>
      <color indexed="9"/>
      <name val="Arial"/>
      <family val="2"/>
    </font>
    <font>
      <sz val="8"/>
      <name val="Calibri"/>
      <family val="2"/>
      <scheme val="minor"/>
    </font>
    <font>
      <sz val="12"/>
      <color rgb="FF0D0D0D"/>
      <name val="Segoe UI"/>
      <family val="2"/>
    </font>
  </fonts>
  <fills count="12">
    <fill>
      <patternFill patternType="none"/>
    </fill>
    <fill>
      <patternFill patternType="gray125"/>
    </fill>
    <fill>
      <patternFill patternType="solid">
        <fgColor theme="4" tint="-0.499984740745262"/>
        <bgColor indexed="64"/>
      </patternFill>
    </fill>
    <fill>
      <patternFill patternType="solid">
        <fgColor rgb="FF1F497D"/>
        <bgColor indexed="64"/>
      </patternFill>
    </fill>
    <fill>
      <patternFill patternType="solid">
        <fgColor rgb="FFE9EDF4"/>
        <bgColor indexed="64"/>
      </patternFill>
    </fill>
    <fill>
      <patternFill patternType="solid">
        <fgColor rgb="FFC65911"/>
        <bgColor indexed="64"/>
      </patternFill>
    </fill>
    <fill>
      <patternFill patternType="solid">
        <fgColor theme="0"/>
        <bgColor indexed="64"/>
      </patternFill>
    </fill>
    <fill>
      <patternFill patternType="solid">
        <fgColor rgb="FFC65911"/>
        <bgColor rgb="FF2E75B6"/>
      </patternFill>
    </fill>
    <fill>
      <patternFill patternType="solid">
        <fgColor theme="4" tint="-0.499984740745262"/>
        <bgColor rgb="FFD9D9D9"/>
      </patternFill>
    </fill>
    <fill>
      <patternFill patternType="solid">
        <fgColor theme="4" tint="-0.499984740745262"/>
        <bgColor rgb="FFBFBFBF"/>
      </patternFill>
    </fill>
    <fill>
      <patternFill patternType="solid">
        <fgColor indexed="54"/>
        <bgColor indexed="64"/>
      </patternFill>
    </fill>
    <fill>
      <patternFill patternType="solid">
        <fgColor theme="5" tint="-0.249977111117893"/>
        <bgColor indexed="64"/>
      </patternFill>
    </fill>
  </fills>
  <borders count="33">
    <border>
      <left/>
      <right/>
      <top/>
      <bottom/>
      <diagonal/>
    </border>
    <border>
      <left/>
      <right/>
      <top/>
      <bottom style="medium">
        <color rgb="FFFFFFFF"/>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medium">
        <color rgb="FFFFFFFF"/>
      </top>
      <bottom style="medium">
        <color rgb="FFFFFFFF"/>
      </bottom>
      <diagonal/>
    </border>
    <border>
      <left style="medium">
        <color theme="4" tint="-0.24994659260841701"/>
      </left>
      <right/>
      <top style="medium">
        <color theme="4" tint="-0.24994659260841701"/>
      </top>
      <bottom/>
      <diagonal/>
    </border>
    <border>
      <left/>
      <right/>
      <top style="medium">
        <color theme="4" tint="-0.24994659260841701"/>
      </top>
      <bottom/>
      <diagonal/>
    </border>
    <border>
      <left/>
      <right style="medium">
        <color theme="4" tint="-0.24994659260841701"/>
      </right>
      <top style="medium">
        <color theme="4" tint="-0.24994659260841701"/>
      </top>
      <bottom/>
      <diagonal/>
    </border>
    <border>
      <left style="medium">
        <color theme="4" tint="-0.24994659260841701"/>
      </left>
      <right/>
      <top/>
      <bottom/>
      <diagonal/>
    </border>
    <border>
      <left/>
      <right style="medium">
        <color theme="4" tint="-0.24994659260841701"/>
      </right>
      <top/>
      <bottom/>
      <diagonal/>
    </border>
    <border>
      <left style="medium">
        <color theme="4" tint="-0.24994659260841701"/>
      </left>
      <right/>
      <top/>
      <bottom style="medium">
        <color theme="4" tint="-0.24994659260841701"/>
      </bottom>
      <diagonal/>
    </border>
    <border>
      <left/>
      <right/>
      <top/>
      <bottom style="medium">
        <color theme="4" tint="-0.24994659260841701"/>
      </bottom>
      <diagonal/>
    </border>
    <border>
      <left/>
      <right style="medium">
        <color theme="4" tint="-0.24994659260841701"/>
      </right>
      <top/>
      <bottom style="medium">
        <color theme="4" tint="-0.24994659260841701"/>
      </bottom>
      <diagonal/>
    </border>
    <border>
      <left style="medium">
        <color theme="4" tint="-0.24994659260841701"/>
      </left>
      <right style="medium">
        <color theme="4" tint="-0.24994659260841701"/>
      </right>
      <top style="medium">
        <color theme="4" tint="-0.24994659260841701"/>
      </top>
      <bottom style="medium">
        <color theme="4" tint="-0.24994659260841701"/>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thin">
        <color theme="4" tint="-0.24994659260841701"/>
      </left>
      <right/>
      <top style="thin">
        <color theme="4" tint="-0.24994659260841701"/>
      </top>
      <bottom style="thin">
        <color theme="4" tint="-0.24994659260841701"/>
      </bottom>
      <diagonal/>
    </border>
    <border>
      <left/>
      <right/>
      <top style="thin">
        <color theme="4" tint="-0.24994659260841701"/>
      </top>
      <bottom style="thin">
        <color theme="4" tint="-0.24994659260841701"/>
      </bottom>
      <diagonal/>
    </border>
    <border>
      <left/>
      <right style="thin">
        <color theme="4" tint="-0.24994659260841701"/>
      </right>
      <top style="thin">
        <color theme="4" tint="-0.24994659260841701"/>
      </top>
      <bottom style="thin">
        <color theme="4" tint="-0.24994659260841701"/>
      </bottom>
      <diagonal/>
    </border>
    <border>
      <left style="thin">
        <color theme="4" tint="-0.24994659260841701"/>
      </left>
      <right/>
      <top style="thin">
        <color theme="4" tint="-0.24994659260841701"/>
      </top>
      <bottom/>
      <diagonal/>
    </border>
    <border>
      <left/>
      <right/>
      <top style="thin">
        <color theme="4" tint="-0.24994659260841701"/>
      </top>
      <bottom/>
      <diagonal/>
    </border>
    <border>
      <left/>
      <right style="thin">
        <color theme="4" tint="-0.24994659260841701"/>
      </right>
      <top style="thin">
        <color theme="4" tint="-0.24994659260841701"/>
      </top>
      <bottom/>
      <diagonal/>
    </border>
    <border>
      <left style="medium">
        <color theme="4" tint="-0.24994659260841701"/>
      </left>
      <right style="medium">
        <color theme="4" tint="-0.24994659260841701"/>
      </right>
      <top style="medium">
        <color theme="4" tint="-0.24994659260841701"/>
      </top>
      <bottom/>
      <diagonal/>
    </border>
    <border>
      <left style="medium">
        <color theme="4" tint="-0.24994659260841701"/>
      </left>
      <right style="medium">
        <color theme="4" tint="-0.24994659260841701"/>
      </right>
      <top/>
      <bottom/>
      <diagonal/>
    </border>
    <border>
      <left style="medium">
        <color theme="4" tint="-0.24994659260841701"/>
      </left>
      <right style="medium">
        <color theme="4" tint="-0.24994659260841701"/>
      </right>
      <top/>
      <bottom style="medium">
        <color theme="4" tint="-0.24994659260841701"/>
      </bottom>
      <diagonal/>
    </border>
    <border>
      <left style="medium">
        <color theme="4" tint="-0.24994659260841701"/>
      </left>
      <right/>
      <top style="medium">
        <color theme="4" tint="-0.24994659260841701"/>
      </top>
      <bottom style="medium">
        <color theme="4" tint="-0.24994659260841701"/>
      </bottom>
      <diagonal/>
    </border>
    <border>
      <left/>
      <right/>
      <top style="medium">
        <color theme="4" tint="-0.24994659260841701"/>
      </top>
      <bottom style="medium">
        <color theme="4" tint="-0.24994659260841701"/>
      </bottom>
      <diagonal/>
    </border>
    <border>
      <left/>
      <right style="medium">
        <color theme="4" tint="-0.24994659260841701"/>
      </right>
      <top style="medium">
        <color theme="4" tint="-0.24994659260841701"/>
      </top>
      <bottom style="medium">
        <color theme="4" tint="-0.24994659260841701"/>
      </bottom>
      <diagonal/>
    </border>
    <border>
      <left/>
      <right style="thin">
        <color theme="4" tint="-0.24994659260841701"/>
      </right>
      <top/>
      <bottom/>
      <diagonal/>
    </border>
    <border>
      <left style="thin">
        <color theme="4" tint="-0.24994659260841701"/>
      </left>
      <right/>
      <top/>
      <bottom style="thin">
        <color theme="4" tint="-0.24994659260841701"/>
      </bottom>
      <diagonal/>
    </border>
    <border>
      <left/>
      <right/>
      <top/>
      <bottom style="thin">
        <color theme="4" tint="-0.24994659260841701"/>
      </bottom>
      <diagonal/>
    </border>
    <border>
      <left/>
      <right style="thin">
        <color theme="4" tint="-0.24994659260841701"/>
      </right>
      <top/>
      <bottom style="thin">
        <color theme="4" tint="-0.24994659260841701"/>
      </bottom>
      <diagonal/>
    </border>
    <border>
      <left style="thin">
        <color theme="4" tint="-0.24994659260841701"/>
      </left>
      <right/>
      <top/>
      <bottom/>
      <diagonal/>
    </border>
    <border>
      <left style="thin">
        <color theme="4" tint="-0.24994659260841701"/>
      </left>
      <right style="thin">
        <color theme="4" tint="-0.24994659260841701"/>
      </right>
      <top style="thin">
        <color theme="4" tint="-0.24994659260841701"/>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6" fillId="0" borderId="0"/>
    <xf numFmtId="9" fontId="6" fillId="0" borderId="0" applyFont="0" applyFill="0" applyBorder="0" applyAlignment="0" applyProtection="0"/>
  </cellStyleXfs>
  <cellXfs count="221">
    <xf numFmtId="0" fontId="0" fillId="0" borderId="0" xfId="0"/>
    <xf numFmtId="0" fontId="2" fillId="0" borderId="0" xfId="1" applyFont="1"/>
    <xf numFmtId="0" fontId="4" fillId="3" borderId="2" xfId="1" applyFont="1" applyFill="1" applyBorder="1" applyAlignment="1">
      <alignment horizontal="center" vertical="center" wrapText="1" readingOrder="1"/>
    </xf>
    <xf numFmtId="0" fontId="5" fillId="4" borderId="3" xfId="1" applyFont="1" applyFill="1" applyBorder="1" applyAlignment="1">
      <alignment horizontal="center" vertical="top" wrapText="1"/>
    </xf>
    <xf numFmtId="14" fontId="5" fillId="4" borderId="3" xfId="1" applyNumberFormat="1" applyFont="1" applyFill="1" applyBorder="1" applyAlignment="1">
      <alignment horizontal="center" vertical="top" wrapText="1"/>
    </xf>
    <xf numFmtId="0" fontId="2" fillId="0" borderId="0" xfId="1" applyFont="1" applyAlignment="1">
      <alignment horizontal="center"/>
    </xf>
    <xf numFmtId="0" fontId="5" fillId="4" borderId="3" xfId="1" applyFont="1" applyFill="1" applyBorder="1" applyAlignment="1">
      <alignment horizontal="center" vertical="center" wrapText="1"/>
    </xf>
    <xf numFmtId="14" fontId="5" fillId="4" borderId="3" xfId="1" applyNumberFormat="1" applyFont="1" applyFill="1" applyBorder="1" applyAlignment="1">
      <alignment horizontal="center" vertical="center" wrapText="1"/>
    </xf>
    <xf numFmtId="0" fontId="5" fillId="4" borderId="3" xfId="1" applyFont="1" applyFill="1" applyBorder="1" applyAlignment="1">
      <alignment horizontal="left" vertical="center" wrapText="1"/>
    </xf>
    <xf numFmtId="0" fontId="7" fillId="0" borderId="0" xfId="2" applyFont="1" applyAlignment="1">
      <alignment horizontal="left"/>
    </xf>
    <xf numFmtId="0" fontId="8" fillId="0" borderId="0" xfId="2" applyFont="1" applyAlignment="1">
      <alignment horizontal="left"/>
    </xf>
    <xf numFmtId="0" fontId="9" fillId="0" borderId="0" xfId="2" applyFont="1" applyAlignment="1">
      <alignment horizontal="left"/>
    </xf>
    <xf numFmtId="0" fontId="10" fillId="0" borderId="0" xfId="2" applyFont="1"/>
    <xf numFmtId="0" fontId="11" fillId="0" borderId="0" xfId="1" applyFont="1" applyAlignment="1">
      <alignment vertical="top"/>
    </xf>
    <xf numFmtId="0" fontId="11" fillId="5" borderId="0" xfId="1" applyFont="1" applyFill="1" applyAlignment="1">
      <alignment vertical="top"/>
    </xf>
    <xf numFmtId="0" fontId="10" fillId="0" borderId="0" xfId="1" applyFont="1" applyAlignment="1">
      <alignment horizontal="center" vertical="top"/>
    </xf>
    <xf numFmtId="0" fontId="14" fillId="2" borderId="13" xfId="1" applyFont="1" applyFill="1" applyBorder="1" applyAlignment="1">
      <alignment vertical="center"/>
    </xf>
    <xf numFmtId="0" fontId="5" fillId="0" borderId="0" xfId="1" applyFont="1" applyAlignment="1">
      <alignment vertical="center"/>
    </xf>
    <xf numFmtId="14" fontId="11" fillId="0" borderId="13" xfId="1" applyNumberFormat="1" applyFont="1" applyBorder="1" applyAlignment="1">
      <alignment horizontal="center" vertical="top"/>
    </xf>
    <xf numFmtId="1" fontId="11" fillId="0" borderId="13" xfId="1" applyNumberFormat="1" applyFont="1" applyBorder="1" applyAlignment="1">
      <alignment horizontal="center" vertical="top"/>
    </xf>
    <xf numFmtId="0" fontId="5" fillId="0" borderId="0" xfId="1" applyFont="1" applyAlignment="1">
      <alignment horizontal="center" vertical="center"/>
    </xf>
    <xf numFmtId="0" fontId="5" fillId="0" borderId="0" xfId="1" applyFont="1" applyAlignment="1">
      <alignment vertical="top"/>
    </xf>
    <xf numFmtId="0" fontId="5" fillId="0" borderId="0" xfId="1" applyFont="1" applyAlignment="1">
      <alignment horizontal="center" vertical="top"/>
    </xf>
    <xf numFmtId="0" fontId="5" fillId="0" borderId="13" xfId="1" applyFont="1" applyBorder="1" applyAlignment="1">
      <alignment horizontal="center" vertical="center"/>
    </xf>
    <xf numFmtId="0" fontId="14" fillId="2" borderId="13" xfId="1" applyFont="1" applyFill="1" applyBorder="1" applyAlignment="1">
      <alignment vertical="top"/>
    </xf>
    <xf numFmtId="0" fontId="15" fillId="2" borderId="13" xfId="1" applyFont="1" applyFill="1" applyBorder="1" applyAlignment="1">
      <alignment horizontal="center" vertical="center"/>
    </xf>
    <xf numFmtId="0" fontId="11" fillId="0" borderId="13" xfId="1" applyFont="1" applyBorder="1" applyAlignment="1">
      <alignment horizontal="center" vertical="center"/>
    </xf>
    <xf numFmtId="0" fontId="11" fillId="0" borderId="14" xfId="1" applyFont="1" applyBorder="1" applyAlignment="1">
      <alignment horizontal="center" vertical="center" wrapText="1"/>
    </xf>
    <xf numFmtId="0" fontId="17" fillId="6" borderId="17" xfId="1" applyFont="1" applyFill="1" applyBorder="1" applyAlignment="1">
      <alignment vertical="top"/>
    </xf>
    <xf numFmtId="0" fontId="17" fillId="6" borderId="18" xfId="1" applyFont="1" applyFill="1" applyBorder="1" applyAlignment="1">
      <alignment vertical="top"/>
    </xf>
    <xf numFmtId="0" fontId="11" fillId="6" borderId="19" xfId="1" applyFont="1" applyFill="1" applyBorder="1" applyAlignment="1">
      <alignment vertical="top"/>
    </xf>
    <xf numFmtId="0" fontId="7" fillId="0" borderId="0" xfId="1" applyFont="1" applyAlignment="1">
      <alignment horizontal="center" vertical="top" wrapText="1"/>
    </xf>
    <xf numFmtId="0" fontId="5" fillId="0" borderId="0" xfId="1" applyFont="1" applyProtection="1">
      <protection locked="0" hidden="1"/>
    </xf>
    <xf numFmtId="0" fontId="11" fillId="0" borderId="0" xfId="1" applyFont="1" applyProtection="1">
      <protection locked="0" hidden="1"/>
    </xf>
    <xf numFmtId="1" fontId="9" fillId="0" borderId="13" xfId="1" applyNumberFormat="1" applyFont="1" applyBorder="1" applyAlignment="1" applyProtection="1">
      <alignment horizontal="center" vertical="center" wrapText="1"/>
      <protection hidden="1"/>
    </xf>
    <xf numFmtId="9" fontId="9" fillId="0" borderId="13" xfId="1" applyNumberFormat="1" applyFont="1" applyBorder="1" applyAlignment="1" applyProtection="1">
      <alignment horizontal="center" vertical="center" wrapText="1"/>
      <protection hidden="1"/>
    </xf>
    <xf numFmtId="1" fontId="14" fillId="2" borderId="13" xfId="1" applyNumberFormat="1" applyFont="1" applyFill="1" applyBorder="1" applyAlignment="1" applyProtection="1">
      <alignment horizontal="center" vertical="center"/>
      <protection hidden="1"/>
    </xf>
    <xf numFmtId="9" fontId="14" fillId="2" borderId="13" xfId="3" applyFont="1" applyFill="1" applyBorder="1" applyAlignment="1" applyProtection="1">
      <alignment horizontal="center" vertical="center"/>
      <protection hidden="1"/>
    </xf>
    <xf numFmtId="10" fontId="5" fillId="0" borderId="0" xfId="3" applyNumberFormat="1" applyFont="1" applyProtection="1">
      <protection locked="0" hidden="1"/>
    </xf>
    <xf numFmtId="0" fontId="5" fillId="0" borderId="16" xfId="1" applyFont="1" applyBorder="1" applyAlignment="1" applyProtection="1">
      <alignment horizontal="center"/>
      <protection locked="0" hidden="1"/>
    </xf>
    <xf numFmtId="9" fontId="5" fillId="0" borderId="0" xfId="3" applyFont="1" applyProtection="1">
      <protection locked="0" hidden="1"/>
    </xf>
    <xf numFmtId="0" fontId="5" fillId="0" borderId="4" xfId="1" applyFont="1" applyBorder="1" applyProtection="1">
      <protection locked="0"/>
    </xf>
    <xf numFmtId="0" fontId="5" fillId="0" borderId="5" xfId="1" applyFont="1" applyBorder="1" applyProtection="1">
      <protection locked="0"/>
    </xf>
    <xf numFmtId="0" fontId="5" fillId="0" borderId="0" xfId="1" applyFont="1" applyProtection="1">
      <protection locked="0"/>
    </xf>
    <xf numFmtId="0" fontId="5" fillId="0" borderId="7" xfId="1" applyFont="1" applyBorder="1" applyProtection="1">
      <protection locked="0"/>
    </xf>
    <xf numFmtId="0" fontId="5" fillId="0" borderId="9" xfId="1" applyFont="1" applyBorder="1" applyProtection="1">
      <protection locked="0"/>
    </xf>
    <xf numFmtId="0" fontId="5" fillId="0" borderId="10" xfId="1" applyFont="1" applyBorder="1" applyProtection="1">
      <protection locked="0"/>
    </xf>
    <xf numFmtId="0" fontId="10" fillId="0" borderId="0" xfId="1" applyFont="1" applyAlignment="1" applyProtection="1">
      <alignment horizontal="center" vertical="top"/>
      <protection locked="0"/>
    </xf>
    <xf numFmtId="14" fontId="11" fillId="0" borderId="13" xfId="1" applyNumberFormat="1" applyFont="1" applyBorder="1" applyAlignment="1" applyProtection="1">
      <alignment horizontal="center" vertical="center"/>
      <protection hidden="1"/>
    </xf>
    <xf numFmtId="0" fontId="11" fillId="0" borderId="13" xfId="1" applyFont="1" applyBorder="1" applyAlignment="1" applyProtection="1">
      <alignment horizontal="center" vertical="center"/>
      <protection locked="0"/>
    </xf>
    <xf numFmtId="0" fontId="15" fillId="6" borderId="0" xfId="1" applyFont="1" applyFill="1" applyAlignment="1" applyProtection="1">
      <alignment vertical="center"/>
      <protection locked="0"/>
    </xf>
    <xf numFmtId="1" fontId="11" fillId="0" borderId="0" xfId="1" applyNumberFormat="1" applyFont="1" applyAlignment="1" applyProtection="1">
      <alignment horizontal="left" vertical="top"/>
      <protection locked="0"/>
    </xf>
    <xf numFmtId="0" fontId="11" fillId="0" borderId="0" xfId="1" applyFont="1" applyAlignment="1" applyProtection="1">
      <alignment vertical="top"/>
      <protection locked="0"/>
    </xf>
    <xf numFmtId="0" fontId="5" fillId="0" borderId="0" xfId="1" applyFont="1" applyAlignment="1" applyProtection="1">
      <alignment vertical="center"/>
      <protection locked="0"/>
    </xf>
    <xf numFmtId="0" fontId="5" fillId="0" borderId="0" xfId="1" applyFont="1" applyAlignment="1" applyProtection="1">
      <alignment vertical="top"/>
      <protection locked="0"/>
    </xf>
    <xf numFmtId="0" fontId="5" fillId="0" borderId="0" xfId="1" applyFont="1" applyAlignment="1" applyProtection="1">
      <alignment horizontal="center" vertical="center"/>
      <protection locked="0"/>
    </xf>
    <xf numFmtId="0" fontId="5" fillId="0" borderId="13" xfId="1" applyFont="1" applyBorder="1" applyAlignment="1" applyProtection="1">
      <alignment horizontal="center" vertical="center"/>
      <protection hidden="1"/>
    </xf>
    <xf numFmtId="0" fontId="21" fillId="0" borderId="0" xfId="1" applyFont="1" applyAlignment="1" applyProtection="1">
      <alignment horizontal="center" vertical="top"/>
      <protection locked="0"/>
    </xf>
    <xf numFmtId="0" fontId="5" fillId="0" borderId="0" xfId="1" applyFont="1" applyAlignment="1" applyProtection="1">
      <alignment horizontal="center" vertical="top"/>
      <protection locked="0"/>
    </xf>
    <xf numFmtId="0" fontId="21" fillId="0" borderId="0" xfId="1" applyFont="1" applyAlignment="1" applyProtection="1">
      <alignment vertical="top"/>
      <protection locked="0"/>
    </xf>
    <xf numFmtId="0" fontId="15" fillId="2" borderId="13" xfId="1" applyFont="1" applyFill="1" applyBorder="1" applyAlignment="1" applyProtection="1">
      <alignment horizontal="center" vertical="center"/>
      <protection locked="0"/>
    </xf>
    <xf numFmtId="0" fontId="14" fillId="8" borderId="13" xfId="1" applyFont="1" applyFill="1" applyBorder="1" applyAlignment="1" applyProtection="1">
      <alignment horizontal="center" vertical="center" wrapText="1"/>
      <protection locked="0"/>
    </xf>
    <xf numFmtId="0" fontId="23" fillId="0" borderId="13" xfId="1" applyFont="1" applyBorder="1" applyAlignment="1" applyProtection="1">
      <alignment horizontal="center" vertical="center" wrapText="1"/>
      <protection hidden="1"/>
    </xf>
    <xf numFmtId="0" fontId="19" fillId="0" borderId="0" xfId="1" applyFont="1" applyProtection="1">
      <protection locked="0"/>
    </xf>
    <xf numFmtId="1" fontId="5" fillId="0" borderId="0" xfId="1" applyNumberFormat="1" applyFont="1" applyProtection="1">
      <protection locked="0"/>
    </xf>
    <xf numFmtId="0" fontId="15" fillId="9" borderId="14" xfId="1" applyFont="1" applyFill="1" applyBorder="1" applyAlignment="1" applyProtection="1">
      <alignment horizontal="center" vertical="center"/>
      <protection locked="0"/>
    </xf>
    <xf numFmtId="0" fontId="15" fillId="9" borderId="13" xfId="1" applyFont="1" applyFill="1" applyBorder="1" applyAlignment="1" applyProtection="1">
      <alignment horizontal="center" vertical="center"/>
      <protection locked="0"/>
    </xf>
    <xf numFmtId="0" fontId="15" fillId="0" borderId="0" xfId="1" applyFont="1" applyAlignment="1" applyProtection="1">
      <alignment horizontal="center" vertical="center"/>
      <protection locked="0"/>
    </xf>
    <xf numFmtId="0" fontId="15" fillId="2" borderId="13" xfId="1" applyFont="1" applyFill="1" applyBorder="1" applyProtection="1">
      <protection locked="0"/>
    </xf>
    <xf numFmtId="0" fontId="5" fillId="6" borderId="14" xfId="1" applyFont="1" applyFill="1" applyBorder="1" applyAlignment="1" applyProtection="1">
      <alignment horizontal="center" vertical="center"/>
      <protection locked="0"/>
    </xf>
    <xf numFmtId="0" fontId="5" fillId="0" borderId="13" xfId="1" applyFont="1" applyBorder="1" applyAlignment="1" applyProtection="1">
      <alignment horizontal="center" vertical="center"/>
      <protection locked="0"/>
    </xf>
    <xf numFmtId="0" fontId="15" fillId="9" borderId="13" xfId="1" applyFont="1" applyFill="1" applyBorder="1" applyAlignment="1" applyProtection="1">
      <alignment horizontal="center" vertical="center"/>
      <protection hidden="1"/>
    </xf>
    <xf numFmtId="0" fontId="24" fillId="10" borderId="0" xfId="1" applyFont="1" applyFill="1"/>
    <xf numFmtId="0" fontId="1" fillId="0" borderId="0" xfId="1"/>
    <xf numFmtId="0" fontId="6" fillId="0" borderId="0" xfId="1" applyFont="1"/>
    <xf numFmtId="0" fontId="15" fillId="2" borderId="31" xfId="0" applyFont="1" applyFill="1" applyBorder="1" applyAlignment="1">
      <alignment horizontal="center" vertical="center" wrapText="1"/>
    </xf>
    <xf numFmtId="0" fontId="0" fillId="0" borderId="13" xfId="0" applyBorder="1" applyAlignment="1">
      <alignment horizontal="center" vertical="center" wrapText="1"/>
    </xf>
    <xf numFmtId="0" fontId="0" fillId="0" borderId="13" xfId="0" applyBorder="1" applyAlignment="1">
      <alignment vertical="top" wrapText="1"/>
    </xf>
    <xf numFmtId="0" fontId="0" fillId="0" borderId="13" xfId="0" applyBorder="1" applyAlignment="1">
      <alignment vertical="center" wrapText="1"/>
    </xf>
    <xf numFmtId="0" fontId="0" fillId="0" borderId="14" xfId="0" applyBorder="1" applyAlignment="1">
      <alignment vertical="top" wrapText="1"/>
    </xf>
    <xf numFmtId="0" fontId="0" fillId="0" borderId="13" xfId="0" applyBorder="1" applyAlignment="1">
      <alignment vertical="center"/>
    </xf>
    <xf numFmtId="0" fontId="26" fillId="0" borderId="32" xfId="0" applyFont="1" applyBorder="1" applyAlignment="1">
      <alignment vertical="top" wrapText="1"/>
    </xf>
    <xf numFmtId="0" fontId="0" fillId="0" borderId="16" xfId="0" applyBorder="1" applyAlignment="1">
      <alignment vertical="top" wrapText="1"/>
    </xf>
    <xf numFmtId="0" fontId="14" fillId="8" borderId="32" xfId="1" applyFont="1" applyFill="1" applyBorder="1" applyAlignment="1" applyProtection="1">
      <alignment horizontal="center" vertical="center" wrapText="1"/>
      <protection locked="0"/>
    </xf>
    <xf numFmtId="0" fontId="0" fillId="0" borderId="13" xfId="0" applyBorder="1" applyAlignment="1">
      <alignment horizontal="center" vertical="center"/>
    </xf>
    <xf numFmtId="0" fontId="0" fillId="0" borderId="13" xfId="0" applyBorder="1" applyAlignment="1">
      <alignment horizontal="left" vertical="center" wrapText="1"/>
    </xf>
    <xf numFmtId="0" fontId="2" fillId="0" borderId="0" xfId="1" applyFont="1" applyAlignment="1">
      <alignment horizontal="center" vertical="center"/>
    </xf>
    <xf numFmtId="0" fontId="2" fillId="0" borderId="1" xfId="1" applyFont="1" applyBorder="1" applyAlignment="1">
      <alignment horizontal="center" vertical="center"/>
    </xf>
    <xf numFmtId="0" fontId="3" fillId="2" borderId="0" xfId="1" applyFont="1" applyFill="1" applyAlignment="1">
      <alignment horizontal="center" vertical="center"/>
    </xf>
    <xf numFmtId="0" fontId="3" fillId="2" borderId="1" xfId="1" applyFont="1" applyFill="1" applyBorder="1" applyAlignment="1">
      <alignment horizontal="center" vertical="center"/>
    </xf>
    <xf numFmtId="0" fontId="14" fillId="2" borderId="13" xfId="1" applyFont="1" applyFill="1" applyBorder="1" applyAlignment="1">
      <alignment horizontal="center" vertical="top"/>
    </xf>
    <xf numFmtId="0" fontId="10" fillId="0" borderId="13" xfId="1" applyFont="1" applyBorder="1" applyAlignment="1">
      <alignment horizontal="center" vertical="center"/>
    </xf>
    <xf numFmtId="0" fontId="11" fillId="0" borderId="13" xfId="1" applyFont="1" applyBorder="1" applyAlignment="1">
      <alignment horizontal="center" vertical="center" wrapText="1"/>
    </xf>
    <xf numFmtId="0" fontId="11" fillId="0" borderId="13" xfId="1" applyFont="1" applyBorder="1" applyAlignment="1">
      <alignment horizontal="center" vertical="center"/>
    </xf>
    <xf numFmtId="0" fontId="11" fillId="0" borderId="13" xfId="1" applyFont="1" applyBorder="1" applyAlignment="1">
      <alignment horizontal="left" vertical="top" wrapText="1"/>
    </xf>
    <xf numFmtId="0" fontId="11" fillId="0" borderId="13" xfId="1" applyFont="1" applyBorder="1" applyAlignment="1">
      <alignment horizontal="left" vertical="top"/>
    </xf>
    <xf numFmtId="0" fontId="15" fillId="2" borderId="0" xfId="1" applyFont="1" applyFill="1" applyAlignment="1">
      <alignment horizontal="center" vertical="top"/>
    </xf>
    <xf numFmtId="0" fontId="5" fillId="0" borderId="13" xfId="1" applyFont="1" applyBorder="1" applyAlignment="1">
      <alignment horizontal="center" vertical="center"/>
    </xf>
    <xf numFmtId="0" fontId="11" fillId="0" borderId="4" xfId="1" applyFont="1" applyBorder="1" applyAlignment="1">
      <alignment horizontal="center" vertical="top"/>
    </xf>
    <xf numFmtId="0" fontId="11" fillId="0" borderId="5" xfId="1" applyFont="1" applyBorder="1" applyAlignment="1">
      <alignment horizontal="center" vertical="top"/>
    </xf>
    <xf numFmtId="0" fontId="11" fillId="0" borderId="6" xfId="1" applyFont="1" applyBorder="1" applyAlignment="1">
      <alignment horizontal="center" vertical="top"/>
    </xf>
    <xf numFmtId="0" fontId="11" fillId="0" borderId="7" xfId="1" applyFont="1" applyBorder="1" applyAlignment="1">
      <alignment horizontal="center" vertical="top"/>
    </xf>
    <xf numFmtId="0" fontId="11" fillId="0" borderId="0" xfId="1" applyFont="1" applyAlignment="1">
      <alignment horizontal="center" vertical="top"/>
    </xf>
    <xf numFmtId="0" fontId="11" fillId="0" borderId="8" xfId="1" applyFont="1" applyBorder="1" applyAlignment="1">
      <alignment horizontal="center" vertical="top"/>
    </xf>
    <xf numFmtId="0" fontId="11" fillId="0" borderId="9" xfId="1" applyFont="1" applyBorder="1" applyAlignment="1">
      <alignment horizontal="center" vertical="top"/>
    </xf>
    <xf numFmtId="0" fontId="11" fillId="0" borderId="10" xfId="1" applyFont="1" applyBorder="1" applyAlignment="1">
      <alignment horizontal="center" vertical="top"/>
    </xf>
    <xf numFmtId="0" fontId="11" fillId="0" borderId="11" xfId="1" applyFont="1" applyBorder="1" applyAlignment="1">
      <alignment horizontal="center" vertical="top"/>
    </xf>
    <xf numFmtId="0" fontId="12" fillId="2" borderId="7" xfId="1" applyFont="1" applyFill="1" applyBorder="1" applyAlignment="1">
      <alignment horizontal="center" vertical="center"/>
    </xf>
    <xf numFmtId="0" fontId="12" fillId="2" borderId="0" xfId="1" applyFont="1" applyFill="1" applyAlignment="1">
      <alignment horizontal="center" vertical="center"/>
    </xf>
    <xf numFmtId="0" fontId="12" fillId="2" borderId="9" xfId="1" applyFont="1" applyFill="1" applyBorder="1" applyAlignment="1">
      <alignment horizontal="center" vertical="center"/>
    </xf>
    <xf numFmtId="0" fontId="12" fillId="2" borderId="10" xfId="1" applyFont="1" applyFill="1" applyBorder="1" applyAlignment="1">
      <alignment horizontal="center" vertical="center"/>
    </xf>
    <xf numFmtId="0" fontId="13" fillId="0" borderId="12" xfId="1" applyFont="1" applyBorder="1" applyAlignment="1">
      <alignment horizontal="center" vertical="center" wrapText="1"/>
    </xf>
    <xf numFmtId="0" fontId="15" fillId="2" borderId="13" xfId="1" applyFont="1" applyFill="1" applyBorder="1" applyAlignment="1">
      <alignment horizontal="center" vertical="center"/>
    </xf>
    <xf numFmtId="0" fontId="11" fillId="0" borderId="14" xfId="1" applyFont="1" applyBorder="1" applyAlignment="1">
      <alignment horizontal="center" vertical="center" wrapText="1"/>
    </xf>
    <xf numFmtId="0" fontId="11" fillId="0" borderId="16" xfId="1" applyFont="1" applyBorder="1" applyAlignment="1">
      <alignment horizontal="center" vertical="center" wrapText="1"/>
    </xf>
    <xf numFmtId="1" fontId="11" fillId="0" borderId="14" xfId="1" applyNumberFormat="1" applyFont="1" applyBorder="1" applyAlignment="1">
      <alignment horizontal="center" vertical="center" wrapText="1"/>
    </xf>
    <xf numFmtId="1" fontId="11" fillId="0" borderId="16" xfId="1" applyNumberFormat="1" applyFont="1" applyBorder="1" applyAlignment="1">
      <alignment horizontal="center" vertical="center" wrapText="1"/>
    </xf>
    <xf numFmtId="0" fontId="16" fillId="0" borderId="13" xfId="1" applyFont="1" applyBorder="1" applyAlignment="1">
      <alignment horizontal="center" vertical="center" wrapText="1"/>
    </xf>
    <xf numFmtId="0" fontId="11" fillId="0" borderId="13" xfId="1" applyFont="1" applyBorder="1" applyAlignment="1">
      <alignment horizontal="center" vertical="top" wrapText="1"/>
    </xf>
    <xf numFmtId="0" fontId="11" fillId="0" borderId="13" xfId="1" applyFont="1" applyBorder="1" applyAlignment="1">
      <alignment horizontal="center" vertical="top"/>
    </xf>
    <xf numFmtId="0" fontId="15" fillId="2" borderId="13" xfId="1" applyFont="1" applyFill="1" applyBorder="1" applyAlignment="1">
      <alignment horizontal="center" vertical="top"/>
    </xf>
    <xf numFmtId="0" fontId="14" fillId="2" borderId="14" xfId="1" applyFont="1" applyFill="1" applyBorder="1" applyAlignment="1">
      <alignment horizontal="center" vertical="center" wrapText="1"/>
    </xf>
    <xf numFmtId="0" fontId="14" fillId="2" borderId="15" xfId="1" applyFont="1" applyFill="1" applyBorder="1" applyAlignment="1">
      <alignment horizontal="center" vertical="center" wrapText="1"/>
    </xf>
    <xf numFmtId="0" fontId="14" fillId="2" borderId="16" xfId="1" applyFont="1" applyFill="1" applyBorder="1" applyAlignment="1">
      <alignment horizontal="center" vertical="center" wrapText="1"/>
    </xf>
    <xf numFmtId="0" fontId="15" fillId="2" borderId="14" xfId="1" applyFont="1" applyFill="1" applyBorder="1" applyAlignment="1">
      <alignment horizontal="center" vertical="center"/>
    </xf>
    <xf numFmtId="0" fontId="15" fillId="2" borderId="16" xfId="1" applyFont="1" applyFill="1" applyBorder="1" applyAlignment="1">
      <alignment horizontal="center" vertical="center"/>
    </xf>
    <xf numFmtId="0" fontId="14" fillId="2" borderId="14" xfId="1" applyFont="1" applyFill="1" applyBorder="1" applyAlignment="1">
      <alignment horizontal="center" vertical="center"/>
    </xf>
    <xf numFmtId="0" fontId="14" fillId="2" borderId="15" xfId="1" applyFont="1" applyFill="1" applyBorder="1" applyAlignment="1">
      <alignment horizontal="center" vertical="center"/>
    </xf>
    <xf numFmtId="0" fontId="5" fillId="0" borderId="13" xfId="1" applyFont="1" applyBorder="1" applyAlignment="1">
      <alignment horizontal="left" vertical="center"/>
    </xf>
    <xf numFmtId="0" fontId="14" fillId="6" borderId="14" xfId="1" applyFont="1" applyFill="1" applyBorder="1" applyAlignment="1">
      <alignment horizontal="center" vertical="top"/>
    </xf>
    <xf numFmtId="0" fontId="14" fillId="6" borderId="15" xfId="1" applyFont="1" applyFill="1" applyBorder="1" applyAlignment="1">
      <alignment horizontal="center" vertical="top"/>
    </xf>
    <xf numFmtId="0" fontId="14" fillId="6" borderId="16" xfId="1" applyFont="1" applyFill="1" applyBorder="1" applyAlignment="1">
      <alignment horizontal="center" vertical="top"/>
    </xf>
    <xf numFmtId="15" fontId="11" fillId="0" borderId="13" xfId="1" applyNumberFormat="1" applyFont="1" applyBorder="1" applyAlignment="1">
      <alignment horizontal="left" vertical="top" wrapText="1"/>
    </xf>
    <xf numFmtId="15" fontId="11" fillId="0" borderId="13" xfId="1" applyNumberFormat="1" applyFont="1" applyBorder="1" applyAlignment="1">
      <alignment horizontal="center" vertical="center" wrapText="1"/>
    </xf>
    <xf numFmtId="15" fontId="11" fillId="0" borderId="13" xfId="1" applyNumberFormat="1" applyFont="1" applyBorder="1" applyAlignment="1">
      <alignment horizontal="left" vertical="center" wrapText="1"/>
    </xf>
    <xf numFmtId="0" fontId="0" fillId="11" borderId="0" xfId="0" applyFill="1" applyAlignment="1">
      <alignment horizontal="center"/>
    </xf>
    <xf numFmtId="0" fontId="11" fillId="0" borderId="4" xfId="0" applyFont="1" applyBorder="1" applyAlignment="1">
      <alignment horizontal="center"/>
    </xf>
    <xf numFmtId="0" fontId="11" fillId="0" borderId="5" xfId="0" applyFont="1" applyBorder="1" applyAlignment="1">
      <alignment horizontal="center"/>
    </xf>
    <xf numFmtId="0" fontId="11" fillId="0" borderId="6" xfId="0" applyFont="1" applyBorder="1" applyAlignment="1">
      <alignment horizontal="center"/>
    </xf>
    <xf numFmtId="0" fontId="11" fillId="0" borderId="7" xfId="0" applyFont="1" applyBorder="1" applyAlignment="1">
      <alignment horizontal="center"/>
    </xf>
    <xf numFmtId="0" fontId="11" fillId="0" borderId="0" xfId="0" applyFont="1" applyAlignment="1">
      <alignment horizontal="center"/>
    </xf>
    <xf numFmtId="0" fontId="11" fillId="0" borderId="8" xfId="0" applyFont="1" applyBorder="1" applyAlignment="1">
      <alignment horizontal="center"/>
    </xf>
    <xf numFmtId="0" fontId="11" fillId="0" borderId="9" xfId="0" applyFont="1" applyBorder="1" applyAlignment="1">
      <alignment horizontal="center"/>
    </xf>
    <xf numFmtId="0" fontId="11" fillId="0" borderId="10" xfId="0" applyFont="1" applyBorder="1" applyAlignment="1">
      <alignment horizontal="center"/>
    </xf>
    <xf numFmtId="0" fontId="11" fillId="0" borderId="11" xfId="0" applyFont="1" applyBorder="1" applyAlignment="1">
      <alignment horizontal="center"/>
    </xf>
    <xf numFmtId="0" fontId="3" fillId="2" borderId="7" xfId="0" applyFont="1" applyFill="1" applyBorder="1" applyAlignment="1">
      <alignment horizontal="center" vertical="center" wrapText="1"/>
    </xf>
    <xf numFmtId="0" fontId="3" fillId="2" borderId="0" xfId="0" applyFont="1" applyFill="1" applyAlignment="1">
      <alignment horizontal="center" vertical="center" wrapText="1"/>
    </xf>
    <xf numFmtId="0" fontId="11" fillId="5" borderId="0" xfId="0" applyFont="1" applyFill="1" applyAlignment="1">
      <alignment horizontal="center"/>
    </xf>
    <xf numFmtId="0" fontId="5" fillId="0" borderId="20" xfId="1" applyFont="1" applyBorder="1" applyAlignment="1" applyProtection="1">
      <alignment horizontal="center"/>
      <protection locked="0" hidden="1"/>
    </xf>
    <xf numFmtId="0" fontId="5" fillId="0" borderId="21" xfId="1" applyFont="1" applyBorder="1" applyAlignment="1" applyProtection="1">
      <alignment horizontal="center"/>
      <protection locked="0" hidden="1"/>
    </xf>
    <xf numFmtId="0" fontId="5" fillId="0" borderId="22" xfId="1" applyFont="1" applyBorder="1" applyAlignment="1" applyProtection="1">
      <alignment horizontal="center"/>
      <protection locked="0" hidden="1"/>
    </xf>
    <xf numFmtId="0" fontId="18" fillId="2" borderId="20" xfId="1" applyFont="1" applyFill="1" applyBorder="1" applyAlignment="1" applyProtection="1">
      <alignment horizontal="center" vertical="center"/>
      <protection hidden="1"/>
    </xf>
    <xf numFmtId="0" fontId="18" fillId="2" borderId="21" xfId="1" applyFont="1" applyFill="1" applyBorder="1" applyAlignment="1" applyProtection="1">
      <alignment horizontal="center" vertical="center"/>
      <protection hidden="1"/>
    </xf>
    <xf numFmtId="0" fontId="18" fillId="2" borderId="22" xfId="1" applyFont="1" applyFill="1" applyBorder="1" applyAlignment="1" applyProtection="1">
      <alignment horizontal="center" vertical="center"/>
      <protection hidden="1"/>
    </xf>
    <xf numFmtId="0" fontId="19" fillId="0" borderId="23" xfId="1" applyFont="1" applyBorder="1" applyAlignment="1" applyProtection="1">
      <alignment horizontal="center" vertical="center"/>
      <protection hidden="1"/>
    </xf>
    <xf numFmtId="0" fontId="19" fillId="0" borderId="24" xfId="1" applyFont="1" applyBorder="1" applyAlignment="1" applyProtection="1">
      <alignment horizontal="center" vertical="center"/>
      <protection hidden="1"/>
    </xf>
    <xf numFmtId="0" fontId="19" fillId="0" borderId="25" xfId="1" applyFont="1" applyBorder="1" applyAlignment="1" applyProtection="1">
      <alignment horizontal="center" vertical="center"/>
      <protection hidden="1"/>
    </xf>
    <xf numFmtId="0" fontId="5" fillId="5" borderId="0" xfId="1" applyFont="1" applyFill="1" applyAlignment="1" applyProtection="1">
      <alignment horizontal="center"/>
      <protection locked="0" hidden="1"/>
    </xf>
    <xf numFmtId="0" fontId="11" fillId="5" borderId="0" xfId="1" applyFont="1" applyFill="1" applyAlignment="1" applyProtection="1">
      <alignment horizontal="center"/>
      <protection locked="0" hidden="1"/>
    </xf>
    <xf numFmtId="0" fontId="20" fillId="2" borderId="13" xfId="1" applyFont="1" applyFill="1" applyBorder="1" applyAlignment="1" applyProtection="1">
      <alignment horizontal="center" vertical="center" wrapText="1"/>
      <protection locked="0" hidden="1"/>
    </xf>
    <xf numFmtId="0" fontId="5" fillId="0" borderId="13" xfId="1" applyFont="1" applyBorder="1" applyAlignment="1" applyProtection="1">
      <alignment horizontal="center"/>
      <protection locked="0" hidden="1"/>
    </xf>
    <xf numFmtId="1" fontId="9" fillId="0" borderId="13" xfId="1" applyNumberFormat="1" applyFont="1" applyBorder="1" applyAlignment="1" applyProtection="1">
      <alignment horizontal="center" vertical="center" wrapText="1"/>
      <protection locked="0" hidden="1"/>
    </xf>
    <xf numFmtId="1" fontId="14" fillId="2" borderId="13" xfId="1" applyNumberFormat="1" applyFont="1" applyFill="1" applyBorder="1" applyAlignment="1" applyProtection="1">
      <alignment horizontal="center" vertical="center"/>
      <protection locked="0" hidden="1"/>
    </xf>
    <xf numFmtId="0" fontId="14" fillId="2" borderId="13" xfId="1" applyFont="1" applyFill="1" applyBorder="1" applyAlignment="1" applyProtection="1">
      <alignment horizontal="center" vertical="center"/>
      <protection locked="0" hidden="1"/>
    </xf>
    <xf numFmtId="0" fontId="21" fillId="2" borderId="0" xfId="1" applyFont="1" applyFill="1" applyAlignment="1" applyProtection="1">
      <alignment horizontal="center" vertical="center"/>
      <protection locked="0" hidden="1"/>
    </xf>
    <xf numFmtId="0" fontId="3" fillId="2" borderId="5" xfId="1" applyFont="1" applyFill="1" applyBorder="1" applyAlignment="1" applyProtection="1">
      <alignment horizontal="center" vertical="center"/>
      <protection hidden="1"/>
    </xf>
    <xf numFmtId="0" fontId="3" fillId="2" borderId="0" xfId="1" applyFont="1" applyFill="1" applyAlignment="1" applyProtection="1">
      <alignment horizontal="center" vertical="center"/>
      <protection hidden="1"/>
    </xf>
    <xf numFmtId="0" fontId="3" fillId="2" borderId="10" xfId="1" applyFont="1" applyFill="1" applyBorder="1" applyAlignment="1" applyProtection="1">
      <alignment horizontal="center" vertical="center"/>
      <protection hidden="1"/>
    </xf>
    <xf numFmtId="0" fontId="5" fillId="5" borderId="5" xfId="1" applyFont="1" applyFill="1" applyBorder="1" applyAlignment="1" applyProtection="1">
      <alignment horizontal="center"/>
      <protection locked="0"/>
    </xf>
    <xf numFmtId="0" fontId="5" fillId="5" borderId="0" xfId="1" applyFont="1" applyFill="1" applyAlignment="1" applyProtection="1">
      <alignment horizontal="center"/>
      <protection locked="0"/>
    </xf>
    <xf numFmtId="0" fontId="22" fillId="7" borderId="5" xfId="1" applyFont="1" applyFill="1" applyBorder="1" applyAlignment="1" applyProtection="1">
      <alignment horizontal="center" vertical="center"/>
      <protection locked="0"/>
    </xf>
    <xf numFmtId="0" fontId="14" fillId="2" borderId="13" xfId="1" applyFont="1" applyFill="1" applyBorder="1" applyAlignment="1" applyProtection="1">
      <alignment horizontal="center" vertical="top"/>
      <protection locked="0"/>
    </xf>
    <xf numFmtId="0" fontId="10" fillId="0" borderId="13" xfId="1" applyFont="1" applyBorder="1" applyAlignment="1" applyProtection="1">
      <alignment horizontal="center" vertical="center"/>
      <protection hidden="1"/>
    </xf>
    <xf numFmtId="0" fontId="15" fillId="2" borderId="0" xfId="1" applyFont="1" applyFill="1" applyAlignment="1" applyProtection="1">
      <alignment horizontal="center" vertical="center"/>
      <protection locked="0"/>
    </xf>
    <xf numFmtId="0" fontId="15" fillId="2" borderId="26" xfId="1" applyFont="1" applyFill="1" applyBorder="1" applyAlignment="1" applyProtection="1">
      <alignment horizontal="center" vertical="center"/>
      <protection locked="0"/>
    </xf>
    <xf numFmtId="0" fontId="10" fillId="0" borderId="13" xfId="1" applyFont="1" applyBorder="1" applyAlignment="1" applyProtection="1">
      <alignment horizontal="center" vertical="top"/>
      <protection locked="0"/>
    </xf>
    <xf numFmtId="0" fontId="5" fillId="0" borderId="13" xfId="1" applyFont="1" applyBorder="1" applyAlignment="1" applyProtection="1">
      <alignment horizontal="center" vertical="center"/>
      <protection hidden="1"/>
    </xf>
    <xf numFmtId="0" fontId="14" fillId="2" borderId="14" xfId="1" applyFont="1" applyFill="1" applyBorder="1" applyAlignment="1" applyProtection="1">
      <alignment horizontal="center" vertical="top"/>
      <protection locked="0"/>
    </xf>
    <xf numFmtId="0" fontId="14" fillId="2" borderId="16" xfId="1" applyFont="1" applyFill="1" applyBorder="1" applyAlignment="1" applyProtection="1">
      <alignment horizontal="center" vertical="top"/>
      <protection locked="0"/>
    </xf>
    <xf numFmtId="0" fontId="15" fillId="2" borderId="0" xfId="1" applyFont="1" applyFill="1" applyAlignment="1" applyProtection="1">
      <alignment horizontal="center" vertical="top"/>
      <protection locked="0"/>
    </xf>
    <xf numFmtId="0" fontId="15" fillId="2" borderId="13" xfId="1" applyFont="1" applyFill="1" applyBorder="1" applyAlignment="1" applyProtection="1">
      <alignment horizontal="center" vertical="center"/>
      <protection locked="0"/>
    </xf>
    <xf numFmtId="0" fontId="15" fillId="2" borderId="13" xfId="1" applyFont="1" applyFill="1" applyBorder="1" applyAlignment="1" applyProtection="1">
      <alignment horizontal="center" vertical="top"/>
      <protection locked="0"/>
    </xf>
    <xf numFmtId="0" fontId="11" fillId="0" borderId="17" xfId="1" applyFont="1" applyBorder="1" applyAlignment="1" applyProtection="1">
      <alignment horizontal="center" vertical="top" wrapText="1"/>
      <protection hidden="1"/>
    </xf>
    <xf numFmtId="0" fontId="11" fillId="0" borderId="18" xfId="1" applyFont="1" applyBorder="1" applyAlignment="1" applyProtection="1">
      <alignment horizontal="center" vertical="top" wrapText="1"/>
      <protection hidden="1"/>
    </xf>
    <xf numFmtId="0" fontId="11" fillId="0" borderId="19" xfId="1" applyFont="1" applyBorder="1" applyAlignment="1" applyProtection="1">
      <alignment horizontal="center" vertical="top" wrapText="1"/>
      <protection hidden="1"/>
    </xf>
    <xf numFmtId="0" fontId="11" fillId="0" borderId="27" xfId="1" applyFont="1" applyBorder="1" applyAlignment="1" applyProtection="1">
      <alignment horizontal="center" vertical="top" wrapText="1"/>
      <protection hidden="1"/>
    </xf>
    <xf numFmtId="0" fontId="11" fillId="0" borderId="28" xfId="1" applyFont="1" applyBorder="1" applyAlignment="1" applyProtection="1">
      <alignment horizontal="center" vertical="top" wrapText="1"/>
      <protection hidden="1"/>
    </xf>
    <xf numFmtId="0" fontId="11" fillId="0" borderId="29" xfId="1" applyFont="1" applyBorder="1" applyAlignment="1" applyProtection="1">
      <alignment horizontal="center" vertical="top" wrapText="1"/>
      <protection hidden="1"/>
    </xf>
    <xf numFmtId="0" fontId="22" fillId="7" borderId="0" xfId="1" applyFont="1" applyFill="1" applyAlignment="1" applyProtection="1">
      <alignment horizontal="center" vertical="center"/>
      <protection locked="0"/>
    </xf>
    <xf numFmtId="0" fontId="5" fillId="0" borderId="17" xfId="1" applyFont="1" applyBorder="1" applyAlignment="1" applyProtection="1">
      <alignment horizontal="left" vertical="top" wrapText="1"/>
      <protection hidden="1"/>
    </xf>
    <xf numFmtId="0" fontId="5" fillId="0" borderId="18" xfId="1" applyFont="1" applyBorder="1" applyAlignment="1" applyProtection="1">
      <alignment horizontal="left" vertical="top" wrapText="1"/>
      <protection hidden="1"/>
    </xf>
    <xf numFmtId="0" fontId="5" fillId="0" borderId="19" xfId="1" applyFont="1" applyBorder="1" applyAlignment="1" applyProtection="1">
      <alignment horizontal="left" vertical="top" wrapText="1"/>
      <protection hidden="1"/>
    </xf>
    <xf numFmtId="0" fontId="5" fillId="0" borderId="30" xfId="1" applyFont="1" applyBorder="1" applyAlignment="1" applyProtection="1">
      <alignment horizontal="left" vertical="top" wrapText="1"/>
      <protection hidden="1"/>
    </xf>
    <xf numFmtId="0" fontId="5" fillId="0" borderId="0" xfId="1" applyFont="1" applyAlignment="1" applyProtection="1">
      <alignment horizontal="left" vertical="top" wrapText="1"/>
      <protection hidden="1"/>
    </xf>
    <xf numFmtId="0" fontId="5" fillId="0" borderId="26" xfId="1" applyFont="1" applyBorder="1" applyAlignment="1" applyProtection="1">
      <alignment horizontal="left" vertical="top" wrapText="1"/>
      <protection hidden="1"/>
    </xf>
    <xf numFmtId="0" fontId="5" fillId="0" borderId="27" xfId="1" applyFont="1" applyBorder="1" applyAlignment="1" applyProtection="1">
      <alignment horizontal="left" vertical="top" wrapText="1"/>
      <protection hidden="1"/>
    </xf>
    <xf numFmtId="0" fontId="5" fillId="0" borderId="28" xfId="1" applyFont="1" applyBorder="1" applyAlignment="1" applyProtection="1">
      <alignment horizontal="left" vertical="top" wrapText="1"/>
      <protection hidden="1"/>
    </xf>
    <xf numFmtId="0" fontId="5" fillId="0" borderId="29" xfId="1" applyFont="1" applyBorder="1" applyAlignment="1" applyProtection="1">
      <alignment horizontal="left" vertical="top" wrapText="1"/>
      <protection hidden="1"/>
    </xf>
    <xf numFmtId="0" fontId="15" fillId="0" borderId="13" xfId="1" applyFont="1" applyBorder="1" applyAlignment="1" applyProtection="1">
      <alignment horizontal="center" vertical="center"/>
      <protection locked="0"/>
    </xf>
    <xf numFmtId="1" fontId="5" fillId="0" borderId="13" xfId="1" applyNumberFormat="1" applyFont="1" applyBorder="1" applyAlignment="1" applyProtection="1">
      <alignment horizontal="center"/>
      <protection locked="0"/>
    </xf>
    <xf numFmtId="0" fontId="5" fillId="0" borderId="17" xfId="1" applyFont="1" applyBorder="1" applyAlignment="1" applyProtection="1">
      <alignment horizontal="center"/>
      <protection locked="0"/>
    </xf>
    <xf numFmtId="0" fontId="5" fillId="0" borderId="18" xfId="1" applyFont="1" applyBorder="1" applyAlignment="1" applyProtection="1">
      <alignment horizontal="center"/>
      <protection locked="0"/>
    </xf>
    <xf numFmtId="0" fontId="5" fillId="0" borderId="19" xfId="1" applyFont="1" applyBorder="1" applyAlignment="1" applyProtection="1">
      <alignment horizontal="center"/>
      <protection locked="0"/>
    </xf>
    <xf numFmtId="0" fontId="5" fillId="0" borderId="27" xfId="1" applyFont="1" applyBorder="1" applyAlignment="1" applyProtection="1">
      <alignment horizontal="center"/>
      <protection locked="0"/>
    </xf>
    <xf numFmtId="0" fontId="5" fillId="0" borderId="28" xfId="1" applyFont="1" applyBorder="1" applyAlignment="1" applyProtection="1">
      <alignment horizontal="center"/>
      <protection locked="0"/>
    </xf>
    <xf numFmtId="0" fontId="5" fillId="0" borderId="29" xfId="1" applyFont="1" applyBorder="1" applyAlignment="1" applyProtection="1">
      <alignment horizontal="center"/>
      <protection locked="0"/>
    </xf>
    <xf numFmtId="0" fontId="5" fillId="0" borderId="17" xfId="1" applyFont="1" applyBorder="1" applyAlignment="1" applyProtection="1">
      <alignment horizontal="left" vertical="top" wrapText="1"/>
      <protection locked="0"/>
    </xf>
    <xf numFmtId="0" fontId="5" fillId="0" borderId="18" xfId="1" applyFont="1" applyBorder="1" applyAlignment="1" applyProtection="1">
      <alignment horizontal="left" vertical="top" wrapText="1"/>
      <protection locked="0"/>
    </xf>
    <xf numFmtId="0" fontId="5" fillId="0" borderId="19" xfId="1" applyFont="1" applyBorder="1" applyAlignment="1" applyProtection="1">
      <alignment horizontal="left" vertical="top" wrapText="1"/>
      <protection locked="0"/>
    </xf>
    <xf numFmtId="0" fontId="5" fillId="0" borderId="30" xfId="1" applyFont="1" applyBorder="1" applyAlignment="1" applyProtection="1">
      <alignment horizontal="left" vertical="top" wrapText="1"/>
      <protection locked="0"/>
    </xf>
    <xf numFmtId="0" fontId="5" fillId="0" borderId="0" xfId="1" applyFont="1" applyAlignment="1" applyProtection="1">
      <alignment horizontal="left" vertical="top" wrapText="1"/>
      <protection locked="0"/>
    </xf>
    <xf numFmtId="0" fontId="5" fillId="0" borderId="26" xfId="1" applyFont="1" applyBorder="1" applyAlignment="1" applyProtection="1">
      <alignment horizontal="left" vertical="top" wrapText="1"/>
      <protection locked="0"/>
    </xf>
    <xf numFmtId="0" fontId="5" fillId="0" borderId="27" xfId="1" applyFont="1" applyBorder="1" applyAlignment="1" applyProtection="1">
      <alignment horizontal="left" vertical="top" wrapText="1"/>
      <protection locked="0"/>
    </xf>
    <xf numFmtId="0" fontId="5" fillId="0" borderId="28" xfId="1" applyFont="1" applyBorder="1" applyAlignment="1" applyProtection="1">
      <alignment horizontal="left" vertical="top" wrapText="1"/>
      <protection locked="0"/>
    </xf>
    <xf numFmtId="0" fontId="5" fillId="0" borderId="29" xfId="1" applyFont="1" applyBorder="1" applyAlignment="1" applyProtection="1">
      <alignment horizontal="left" vertical="top" wrapText="1"/>
      <protection locked="0"/>
    </xf>
    <xf numFmtId="0" fontId="23" fillId="0" borderId="14" xfId="1" applyFont="1" applyBorder="1" applyAlignment="1" applyProtection="1">
      <alignment horizontal="center" vertical="center" wrapText="1"/>
      <protection hidden="1"/>
    </xf>
    <xf numFmtId="0" fontId="23" fillId="0" borderId="16" xfId="1" applyFont="1" applyBorder="1" applyAlignment="1" applyProtection="1">
      <alignment horizontal="center" vertical="center" wrapText="1"/>
      <protection hidden="1"/>
    </xf>
    <xf numFmtId="0" fontId="14" fillId="8" borderId="13" xfId="1" applyFont="1" applyFill="1" applyBorder="1" applyAlignment="1" applyProtection="1">
      <alignment horizontal="center" vertical="center" wrapText="1"/>
      <protection locked="0"/>
    </xf>
    <xf numFmtId="0" fontId="14" fillId="8" borderId="14" xfId="1" applyFont="1" applyFill="1" applyBorder="1" applyAlignment="1" applyProtection="1">
      <alignment horizontal="center" vertical="center" wrapText="1"/>
      <protection locked="0"/>
    </xf>
    <xf numFmtId="0" fontId="14" fillId="8" borderId="15" xfId="1" applyFont="1" applyFill="1" applyBorder="1" applyAlignment="1" applyProtection="1">
      <alignment horizontal="center" vertical="center" wrapText="1"/>
      <protection locked="0"/>
    </xf>
    <xf numFmtId="0" fontId="14" fillId="8" borderId="16" xfId="1" applyFont="1" applyFill="1" applyBorder="1" applyAlignment="1" applyProtection="1">
      <alignment horizontal="center" vertical="center" wrapText="1"/>
      <protection locked="0"/>
    </xf>
  </cellXfs>
  <cellStyles count="4">
    <cellStyle name="Normal" xfId="0" builtinId="0"/>
    <cellStyle name="Normal 2" xfId="1" xr:uid="{5201B309-7AB5-4D23-879A-595CDA3D2ED5}"/>
    <cellStyle name="Normal 2 2" xfId="2" xr:uid="{55D1671D-8C69-4329-98C8-DC5F97FA2D64}"/>
    <cellStyle name="Porcentaje 2" xfId="3" xr:uid="{76714F9E-9A01-4937-B567-33B40F2C9B2B}"/>
  </cellStyles>
  <dxfs count="5">
    <dxf>
      <fill>
        <patternFill>
          <bgColor rgb="FF00B050"/>
        </patternFill>
      </fill>
    </dxf>
    <dxf>
      <fill>
        <patternFill>
          <bgColor theme="6" tint="0.39994506668294322"/>
        </patternFill>
      </fill>
    </dxf>
    <dxf>
      <fill>
        <patternFill>
          <bgColor rgb="FFFFFF00"/>
        </patternFill>
      </fill>
    </dxf>
    <dxf>
      <fill>
        <patternFill>
          <bgColor theme="9" tint="-0.24994659260841701"/>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587400</xdr:colOff>
      <xdr:row>2</xdr:row>
      <xdr:rowOff>252300</xdr:rowOff>
    </xdr:to>
    <xdr:pic>
      <xdr:nvPicPr>
        <xdr:cNvPr id="2" name="Imagen 1" descr="Logotipo, nombre de la empresa  Descripción generada automáticamente">
          <a:extLst>
            <a:ext uri="{FF2B5EF4-FFF2-40B4-BE49-F238E27FC236}">
              <a16:creationId xmlns:a16="http://schemas.microsoft.com/office/drawing/2014/main" id="{42365579-C164-4EE8-89C5-1EAA065788D7}"/>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340000" cy="9000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24847</xdr:colOff>
      <xdr:row>0</xdr:row>
      <xdr:rowOff>68745</xdr:rowOff>
    </xdr:from>
    <xdr:to>
      <xdr:col>3</xdr:col>
      <xdr:colOff>11979</xdr:colOff>
      <xdr:row>2</xdr:row>
      <xdr:rowOff>282945</xdr:rowOff>
    </xdr:to>
    <xdr:pic>
      <xdr:nvPicPr>
        <xdr:cNvPr id="2" name="Imagen 1" descr="Logotipo, nombre de la empresa  Descripción generada automáticamente">
          <a:extLst>
            <a:ext uri="{FF2B5EF4-FFF2-40B4-BE49-F238E27FC236}">
              <a16:creationId xmlns:a16="http://schemas.microsoft.com/office/drawing/2014/main" id="{894BEE5A-BE4D-48A4-BB9F-1F38C14E3DF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847" y="68745"/>
          <a:ext cx="2341120" cy="900000"/>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264583</xdr:colOff>
      <xdr:row>0</xdr:row>
      <xdr:rowOff>148166</xdr:rowOff>
    </xdr:from>
    <xdr:to>
      <xdr:col>2</xdr:col>
      <xdr:colOff>1314450</xdr:colOff>
      <xdr:row>4</xdr:row>
      <xdr:rowOff>0</xdr:rowOff>
    </xdr:to>
    <xdr:pic>
      <xdr:nvPicPr>
        <xdr:cNvPr id="2" name="Imagen 1" descr="Logotipo, nombre de la empresa  Descripción generada automáticamente">
          <a:extLst>
            <a:ext uri="{FF2B5EF4-FFF2-40B4-BE49-F238E27FC236}">
              <a16:creationId xmlns:a16="http://schemas.microsoft.com/office/drawing/2014/main" id="{5C59FFB8-9CA1-4ADA-8CF2-D5C674B331AF}"/>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4583" y="148166"/>
          <a:ext cx="2078567" cy="613834"/>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190502</xdr:colOff>
      <xdr:row>0</xdr:row>
      <xdr:rowOff>51955</xdr:rowOff>
    </xdr:from>
    <xdr:to>
      <xdr:col>2</xdr:col>
      <xdr:colOff>432955</xdr:colOff>
      <xdr:row>2</xdr:row>
      <xdr:rowOff>155864</xdr:rowOff>
    </xdr:to>
    <xdr:pic>
      <xdr:nvPicPr>
        <xdr:cNvPr id="2" name="Imagen 1" descr="Logotipo, nombre de la empresa  Descripción generada automáticamente">
          <a:extLst>
            <a:ext uri="{FF2B5EF4-FFF2-40B4-BE49-F238E27FC236}">
              <a16:creationId xmlns:a16="http://schemas.microsoft.com/office/drawing/2014/main" id="{F54BB997-7177-4ECE-96B3-3935DB27976A}"/>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327" y="51955"/>
          <a:ext cx="1271153" cy="542059"/>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142143</xdr:colOff>
      <xdr:row>0</xdr:row>
      <xdr:rowOff>83527</xdr:rowOff>
    </xdr:from>
    <xdr:to>
      <xdr:col>2</xdr:col>
      <xdr:colOff>732693</xdr:colOff>
      <xdr:row>2</xdr:row>
      <xdr:rowOff>188302</xdr:rowOff>
    </xdr:to>
    <xdr:pic>
      <xdr:nvPicPr>
        <xdr:cNvPr id="2" name="Imagen 1" descr="Logotipo, nombre de la empresa  Descripción generada automáticamente">
          <a:extLst>
            <a:ext uri="{FF2B5EF4-FFF2-40B4-BE49-F238E27FC236}">
              <a16:creationId xmlns:a16="http://schemas.microsoft.com/office/drawing/2014/main" id="{25125B70-F8B1-4765-92CE-9331FAB788DF}"/>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143" y="83527"/>
          <a:ext cx="1676400" cy="695325"/>
        </a:xfrm>
        <a:prstGeom prst="rect">
          <a:avLst/>
        </a:prstGeom>
        <a:noFill/>
        <a:ln>
          <a:noFill/>
        </a:ln>
      </xdr:spPr>
    </xdr:pic>
    <xdr:clientData/>
  </xdr:twoCellAnchor>
</xdr:wsDr>
</file>

<file path=xl/persons/person.xml><?xml version="1.0" encoding="utf-8"?>
<personList xmlns="http://schemas.microsoft.com/office/spreadsheetml/2018/threadedcomments" xmlns:x="http://schemas.openxmlformats.org/spreadsheetml/2006/main">
  <person displayName="Freddy Humberto Silva Cardenas" id="{DA5FB527-FD0A-4C94-946F-71804FBCA2E1}" userId="S::fsilva@qvision.us::962579f7-b899-4aec-be99-57409b7c93b8"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20" dT="2022-10-03T15:23:17.68" personId="{DA5FB527-FD0A-4C94-946F-71804FBCA2E1}" id="{CC77761B-FF01-4BB0-9EC1-7CF2240EC7CC}">
    <text>Verificación de funcionalidades incluidas en el alcance a partir de casos de prueba
Verificaciones a las pantallas que componen el aplicativo
Navegabilidad de la aplicación, así como su comportamiento</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85DDE-1600-4AF8-B72D-59C0DACDFB10}">
  <dimension ref="A1:F23"/>
  <sheetViews>
    <sheetView topLeftCell="A4" workbookViewId="0">
      <selection activeCell="F9" sqref="F9"/>
    </sheetView>
  </sheetViews>
  <sheetFormatPr baseColWidth="10" defaultColWidth="11.42578125" defaultRowHeight="18" x14ac:dyDescent="0.35"/>
  <cols>
    <col min="1" max="1" width="12.42578125" style="1" customWidth="1"/>
    <col min="2" max="2" width="13.85546875" style="1" customWidth="1"/>
    <col min="3" max="3" width="12.42578125" style="1" customWidth="1"/>
    <col min="4" max="4" width="11.42578125" style="1"/>
    <col min="5" max="5" width="48.28515625" style="1" customWidth="1"/>
    <col min="6" max="6" width="24.42578125" style="1" customWidth="1"/>
    <col min="7" max="16384" width="11.42578125" style="1"/>
  </cols>
  <sheetData>
    <row r="1" spans="1:6" ht="25.5" customHeight="1" x14ac:dyDescent="0.35">
      <c r="A1" s="86"/>
      <c r="B1" s="86"/>
      <c r="C1" s="86"/>
      <c r="D1" s="88" t="s">
        <v>0</v>
      </c>
      <c r="E1" s="88"/>
      <c r="F1" s="88"/>
    </row>
    <row r="2" spans="1:6" ht="25.5" customHeight="1" x14ac:dyDescent="0.35">
      <c r="A2" s="86"/>
      <c r="B2" s="86"/>
      <c r="C2" s="86"/>
      <c r="D2" s="88"/>
      <c r="E2" s="88"/>
      <c r="F2" s="88"/>
    </row>
    <row r="3" spans="1:6" ht="25.5" customHeight="1" thickBot="1" x14ac:dyDescent="0.4">
      <c r="A3" s="87"/>
      <c r="B3" s="87"/>
      <c r="C3" s="87"/>
      <c r="D3" s="89"/>
      <c r="E3" s="89"/>
      <c r="F3" s="89"/>
    </row>
    <row r="4" spans="1:6" ht="18.75" thickBot="1" x14ac:dyDescent="0.4">
      <c r="A4" s="2" t="s">
        <v>1</v>
      </c>
      <c r="B4" s="2" t="s">
        <v>2</v>
      </c>
      <c r="C4" s="2" t="s">
        <v>3</v>
      </c>
      <c r="D4" s="2" t="s">
        <v>4</v>
      </c>
      <c r="E4" s="2" t="s">
        <v>5</v>
      </c>
      <c r="F4" s="2" t="s">
        <v>6</v>
      </c>
    </row>
    <row r="5" spans="1:6" s="5" customFormat="1" ht="19.5" thickTop="1" thickBot="1" x14ac:dyDescent="0.4">
      <c r="A5" s="3" t="s">
        <v>7</v>
      </c>
      <c r="B5" s="4">
        <v>43101</v>
      </c>
      <c r="C5" s="4" t="s">
        <v>8</v>
      </c>
      <c r="D5" s="4"/>
      <c r="E5" s="3" t="s">
        <v>9</v>
      </c>
      <c r="F5" s="3" t="s">
        <v>10</v>
      </c>
    </row>
    <row r="6" spans="1:6" s="5" customFormat="1" ht="50.25" thickBot="1" x14ac:dyDescent="0.4">
      <c r="A6" s="6" t="s">
        <v>11</v>
      </c>
      <c r="B6" s="7">
        <v>44951</v>
      </c>
      <c r="C6" s="7" t="s">
        <v>12</v>
      </c>
      <c r="D6" s="7"/>
      <c r="E6" s="8" t="s">
        <v>13</v>
      </c>
      <c r="F6" s="6" t="s">
        <v>14</v>
      </c>
    </row>
    <row r="7" spans="1:6" s="5" customFormat="1" ht="18.75" thickBot="1" x14ac:dyDescent="0.4">
      <c r="A7" s="3" t="s">
        <v>11</v>
      </c>
      <c r="B7" s="4">
        <v>44960</v>
      </c>
      <c r="C7" s="4" t="s">
        <v>15</v>
      </c>
      <c r="D7" s="4" t="s">
        <v>16</v>
      </c>
      <c r="E7" s="3" t="s">
        <v>17</v>
      </c>
      <c r="F7" s="3" t="s">
        <v>18</v>
      </c>
    </row>
    <row r="9" spans="1:6" x14ac:dyDescent="0.35">
      <c r="A9" s="9" t="s">
        <v>19</v>
      </c>
    </row>
    <row r="10" spans="1:6" x14ac:dyDescent="0.35">
      <c r="A10" s="10" t="s">
        <v>20</v>
      </c>
    </row>
    <row r="11" spans="1:6" x14ac:dyDescent="0.35">
      <c r="A11" s="10" t="s">
        <v>21</v>
      </c>
    </row>
    <row r="12" spans="1:6" x14ac:dyDescent="0.35">
      <c r="A12" s="10" t="s">
        <v>22</v>
      </c>
    </row>
    <row r="13" spans="1:6" x14ac:dyDescent="0.35">
      <c r="A13" s="10" t="s">
        <v>23</v>
      </c>
    </row>
    <row r="14" spans="1:6" x14ac:dyDescent="0.35">
      <c r="A14" s="10" t="s">
        <v>24</v>
      </c>
    </row>
    <row r="15" spans="1:6" x14ac:dyDescent="0.35">
      <c r="A15" s="10" t="s">
        <v>25</v>
      </c>
    </row>
    <row r="16" spans="1:6" x14ac:dyDescent="0.35">
      <c r="A16" s="11"/>
    </row>
    <row r="17" spans="1:1" x14ac:dyDescent="0.35">
      <c r="A17" s="9" t="s">
        <v>26</v>
      </c>
    </row>
    <row r="18" spans="1:1" x14ac:dyDescent="0.35">
      <c r="A18" s="11" t="s">
        <v>27</v>
      </c>
    </row>
    <row r="19" spans="1:1" x14ac:dyDescent="0.35">
      <c r="A19" s="11" t="s">
        <v>28</v>
      </c>
    </row>
    <row r="20" spans="1:1" x14ac:dyDescent="0.35">
      <c r="A20" s="11"/>
    </row>
    <row r="21" spans="1:1" x14ac:dyDescent="0.35">
      <c r="A21" s="9" t="s">
        <v>29</v>
      </c>
    </row>
    <row r="22" spans="1:1" x14ac:dyDescent="0.35">
      <c r="A22" s="12" t="s">
        <v>30</v>
      </c>
    </row>
    <row r="23" spans="1:1" x14ac:dyDescent="0.35">
      <c r="A23" s="12" t="s">
        <v>31</v>
      </c>
    </row>
  </sheetData>
  <mergeCells count="2">
    <mergeCell ref="A1:C3"/>
    <mergeCell ref="D1:F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0CCC7-80E0-41D5-9CD8-6D5F1B2E703F}">
  <sheetPr>
    <pageSetUpPr fitToPage="1"/>
  </sheetPr>
  <dimension ref="A1:K96"/>
  <sheetViews>
    <sheetView showGridLines="0" view="pageBreakPreview" zoomScale="82" zoomScaleNormal="55" zoomScaleSheetLayoutView="55" workbookViewId="0">
      <pane ySplit="4" topLeftCell="A22" activePane="bottomLeft" state="frozen"/>
      <selection activeCell="F9" sqref="F9"/>
      <selection pane="bottomLeft" activeCell="A24" sqref="A24:XFD24"/>
    </sheetView>
  </sheetViews>
  <sheetFormatPr baseColWidth="10" defaultColWidth="11.42578125" defaultRowHeight="14.25" customHeight="1" zeroHeight="1" x14ac:dyDescent="0.25"/>
  <cols>
    <col min="1" max="1" width="3.140625" style="13" customWidth="1"/>
    <col min="2" max="2" width="14.42578125" style="13" customWidth="1"/>
    <col min="3" max="3" width="17.7109375" style="13" customWidth="1"/>
    <col min="4" max="4" width="4.42578125" style="13" customWidth="1"/>
    <col min="5" max="5" width="19.28515625" style="13" customWidth="1"/>
    <col min="6" max="6" width="29" style="13" customWidth="1"/>
    <col min="7" max="7" width="2.7109375" style="13" customWidth="1"/>
    <col min="8" max="8" width="25.140625" style="13" customWidth="1"/>
    <col min="9" max="9" width="3.28515625" style="13" customWidth="1"/>
    <col min="10" max="10" width="38.28515625" style="13" customWidth="1"/>
    <col min="11" max="16384" width="11.42578125" style="13"/>
  </cols>
  <sheetData>
    <row r="1" spans="1:11" ht="27" customHeight="1" x14ac:dyDescent="0.25">
      <c r="A1" s="98"/>
      <c r="B1" s="99"/>
      <c r="C1" s="99"/>
      <c r="D1" s="100"/>
      <c r="E1" s="107" t="s">
        <v>32</v>
      </c>
      <c r="F1" s="108"/>
      <c r="G1" s="108"/>
      <c r="H1" s="108"/>
      <c r="I1" s="108"/>
      <c r="J1" s="108"/>
    </row>
    <row r="2" spans="1:11" ht="27" customHeight="1" x14ac:dyDescent="0.25">
      <c r="A2" s="101"/>
      <c r="B2" s="102"/>
      <c r="C2" s="102"/>
      <c r="D2" s="103"/>
      <c r="E2" s="107"/>
      <c r="F2" s="108"/>
      <c r="G2" s="108"/>
      <c r="H2" s="108"/>
      <c r="I2" s="108"/>
      <c r="J2" s="108"/>
    </row>
    <row r="3" spans="1:11" ht="27" customHeight="1" thickBot="1" x14ac:dyDescent="0.3">
      <c r="A3" s="104"/>
      <c r="B3" s="105"/>
      <c r="C3" s="105"/>
      <c r="D3" s="106"/>
      <c r="E3" s="109"/>
      <c r="F3" s="110"/>
      <c r="G3" s="110"/>
      <c r="H3" s="110"/>
      <c r="I3" s="110"/>
      <c r="J3" s="110"/>
    </row>
    <row r="4" spans="1:11" ht="24" customHeight="1" thickBot="1" x14ac:dyDescent="0.3">
      <c r="A4" s="111" t="s">
        <v>146</v>
      </c>
      <c r="B4" s="111"/>
      <c r="C4" s="111"/>
      <c r="D4" s="111"/>
      <c r="E4" s="111"/>
      <c r="F4" s="111"/>
      <c r="G4" s="111"/>
      <c r="H4" s="111"/>
      <c r="I4" s="111"/>
      <c r="J4" s="111"/>
    </row>
    <row r="5" spans="1:11" x14ac:dyDescent="0.25">
      <c r="A5" s="14"/>
      <c r="B5" s="14"/>
      <c r="C5" s="14"/>
      <c r="D5" s="14"/>
      <c r="E5" s="14"/>
      <c r="F5" s="14"/>
      <c r="G5" s="14"/>
      <c r="H5" s="14"/>
      <c r="I5" s="14"/>
      <c r="J5" s="14"/>
    </row>
    <row r="6" spans="1:11" ht="16.5" x14ac:dyDescent="0.25">
      <c r="A6" s="14"/>
      <c r="B6" s="90" t="s">
        <v>33</v>
      </c>
      <c r="C6" s="90"/>
      <c r="D6" s="15"/>
      <c r="E6" s="91" t="s">
        <v>121</v>
      </c>
      <c r="F6" s="91"/>
      <c r="G6" s="15"/>
      <c r="H6" s="16" t="s">
        <v>34</v>
      </c>
      <c r="I6" s="17"/>
      <c r="J6" s="18">
        <v>45488</v>
      </c>
    </row>
    <row r="7" spans="1:11" ht="16.5" x14ac:dyDescent="0.25">
      <c r="A7" s="14"/>
      <c r="B7" s="90" t="s">
        <v>35</v>
      </c>
      <c r="C7" s="90"/>
      <c r="D7" s="15"/>
      <c r="E7" s="91" t="s">
        <v>147</v>
      </c>
      <c r="F7" s="91"/>
      <c r="G7" s="15"/>
      <c r="H7" s="16" t="s">
        <v>36</v>
      </c>
      <c r="I7" s="17"/>
      <c r="J7" s="18">
        <v>45492</v>
      </c>
    </row>
    <row r="8" spans="1:11" ht="16.5" x14ac:dyDescent="0.25">
      <c r="A8" s="14"/>
      <c r="B8" s="90" t="s">
        <v>37</v>
      </c>
      <c r="C8" s="90"/>
      <c r="D8" s="15"/>
      <c r="E8" s="91" t="s">
        <v>122</v>
      </c>
      <c r="F8" s="91"/>
      <c r="G8" s="15"/>
      <c r="H8" s="16" t="s">
        <v>38</v>
      </c>
      <c r="I8" s="17"/>
      <c r="J8" s="19">
        <v>5</v>
      </c>
    </row>
    <row r="9" spans="1:11" ht="16.5" x14ac:dyDescent="0.25">
      <c r="A9" s="14"/>
      <c r="C9" s="17"/>
      <c r="D9" s="20"/>
      <c r="E9" s="21"/>
      <c r="F9" s="20"/>
      <c r="G9" s="20"/>
      <c r="H9" s="20"/>
      <c r="I9" s="20"/>
    </row>
    <row r="10" spans="1:11" ht="16.5" x14ac:dyDescent="0.25">
      <c r="A10" s="14"/>
      <c r="B10" s="96" t="s">
        <v>39</v>
      </c>
      <c r="C10" s="96"/>
      <c r="D10" s="96"/>
      <c r="E10" s="96"/>
      <c r="F10" s="96"/>
      <c r="G10" s="96"/>
      <c r="H10" s="96"/>
      <c r="I10" s="96"/>
      <c r="J10" s="96"/>
    </row>
    <row r="11" spans="1:11" ht="24" customHeight="1" x14ac:dyDescent="0.25">
      <c r="A11" s="14"/>
      <c r="B11" s="94" t="str">
        <f>+CONCATENATE("El propósito de este documento es definir los aspectos puntuales sobre el proceso de prueba que se le realizará al proyecto ",E7," tales como, el alcance, los documentos entregados por el cliente, las necesidades de hardware, software y de contextualización.  Para tener mayor información sobre aspectos generales del proceso de pruebas en ",E6,", remitirse al Plan General de Pruebas")</f>
        <v>El propósito de este documento es definir los aspectos puntuales sobre el proceso de prueba que se le realizará al proyecto Requerimiento iTop R-000893 tales como, el alcance, los documentos entregados por el cliente, las necesidades de hardware, software y de contextualización.  Para tener mayor información sobre aspectos generales del proceso de pruebas en Area People Qvision, remitirse al Plan General de Pruebas</v>
      </c>
      <c r="C11" s="94"/>
      <c r="D11" s="94"/>
      <c r="E11" s="94"/>
      <c r="F11" s="94"/>
      <c r="G11" s="94"/>
      <c r="H11" s="94"/>
      <c r="I11" s="94"/>
      <c r="J11" s="94"/>
    </row>
    <row r="12" spans="1:11" ht="24" customHeight="1" x14ac:dyDescent="0.25">
      <c r="A12" s="14"/>
      <c r="B12" s="94"/>
      <c r="C12" s="94"/>
      <c r="D12" s="94"/>
      <c r="E12" s="94"/>
      <c r="F12" s="94"/>
      <c r="G12" s="94"/>
      <c r="H12" s="94"/>
      <c r="I12" s="94"/>
      <c r="J12" s="94"/>
    </row>
    <row r="13" spans="1:11" ht="8.25" customHeight="1" x14ac:dyDescent="0.25">
      <c r="A13" s="14"/>
      <c r="C13" s="21"/>
      <c r="D13" s="22"/>
      <c r="E13" s="22"/>
      <c r="F13" s="22"/>
      <c r="G13" s="22"/>
      <c r="H13" s="22"/>
      <c r="I13" s="22"/>
    </row>
    <row r="14" spans="1:11" ht="16.5" x14ac:dyDescent="0.25">
      <c r="A14" s="14"/>
      <c r="B14" s="96" t="s">
        <v>40</v>
      </c>
      <c r="C14" s="96"/>
      <c r="D14" s="96"/>
      <c r="E14" s="96"/>
      <c r="F14" s="96"/>
      <c r="G14" s="96"/>
      <c r="H14" s="96"/>
      <c r="I14" s="96"/>
      <c r="J14" s="96"/>
    </row>
    <row r="15" spans="1:11" ht="16.5" x14ac:dyDescent="0.25">
      <c r="A15" s="14"/>
      <c r="B15" s="90" t="s">
        <v>41</v>
      </c>
      <c r="C15" s="90"/>
      <c r="E15" s="97" t="s">
        <v>123</v>
      </c>
      <c r="F15" s="97"/>
      <c r="G15" s="22"/>
      <c r="H15" s="24" t="s">
        <v>42</v>
      </c>
      <c r="I15" s="22"/>
      <c r="J15" s="23" t="s">
        <v>143</v>
      </c>
      <c r="K15" s="17"/>
    </row>
    <row r="16" spans="1:11" ht="16.5" x14ac:dyDescent="0.25">
      <c r="A16" s="14"/>
      <c r="B16" s="90" t="s">
        <v>43</v>
      </c>
      <c r="C16" s="90"/>
      <c r="E16" s="97" t="s">
        <v>124</v>
      </c>
      <c r="F16" s="97"/>
      <c r="G16" s="22"/>
      <c r="H16" s="24" t="s">
        <v>44</v>
      </c>
      <c r="I16" s="22"/>
      <c r="J16" s="23" t="s">
        <v>144</v>
      </c>
      <c r="K16" s="17"/>
    </row>
    <row r="17" spans="1:10" ht="16.5" x14ac:dyDescent="0.25">
      <c r="A17" s="14"/>
      <c r="C17" s="21"/>
      <c r="D17" s="22"/>
      <c r="E17" s="22"/>
      <c r="F17" s="22"/>
      <c r="G17" s="22"/>
      <c r="H17" s="22"/>
      <c r="I17" s="22"/>
    </row>
    <row r="18" spans="1:10" ht="16.5" x14ac:dyDescent="0.25">
      <c r="A18" s="14"/>
      <c r="B18" s="112" t="s">
        <v>45</v>
      </c>
      <c r="C18" s="112"/>
      <c r="D18" s="112"/>
      <c r="E18" s="112"/>
      <c r="F18" s="112"/>
      <c r="G18" s="112"/>
      <c r="H18" s="112"/>
      <c r="I18" s="112"/>
      <c r="J18" s="112"/>
    </row>
    <row r="19" spans="1:10" ht="16.5" x14ac:dyDescent="0.25">
      <c r="A19" s="14"/>
      <c r="B19" s="25" t="s">
        <v>46</v>
      </c>
      <c r="C19" s="112" t="s">
        <v>47</v>
      </c>
      <c r="D19" s="112"/>
      <c r="E19" s="112"/>
      <c r="F19" s="112"/>
      <c r="G19" s="112" t="s">
        <v>48</v>
      </c>
      <c r="H19" s="112"/>
      <c r="I19" s="112"/>
      <c r="J19" s="112"/>
    </row>
    <row r="20" spans="1:10" ht="52.5" customHeight="1" x14ac:dyDescent="0.25">
      <c r="A20" s="14"/>
      <c r="B20" s="26" t="s">
        <v>150</v>
      </c>
      <c r="C20" s="92" t="s">
        <v>210</v>
      </c>
      <c r="D20" s="93"/>
      <c r="E20" s="93"/>
      <c r="F20" s="93"/>
      <c r="G20" s="94" t="s">
        <v>215</v>
      </c>
      <c r="H20" s="95"/>
      <c r="I20" s="95"/>
      <c r="J20" s="95"/>
    </row>
    <row r="21" spans="1:10" ht="61.5" customHeight="1" x14ac:dyDescent="0.25">
      <c r="A21" s="14"/>
      <c r="B21" s="26" t="s">
        <v>207</v>
      </c>
      <c r="C21" s="118" t="s">
        <v>211</v>
      </c>
      <c r="D21" s="119"/>
      <c r="E21" s="119"/>
      <c r="F21" s="119"/>
      <c r="G21" s="94" t="s">
        <v>216</v>
      </c>
      <c r="H21" s="95"/>
      <c r="I21" s="95"/>
      <c r="J21" s="95"/>
    </row>
    <row r="22" spans="1:10" ht="61.5" customHeight="1" x14ac:dyDescent="0.25">
      <c r="A22" s="14"/>
      <c r="B22" s="26" t="s">
        <v>208</v>
      </c>
      <c r="C22" s="118" t="s">
        <v>212</v>
      </c>
      <c r="D22" s="119"/>
      <c r="E22" s="119"/>
      <c r="F22" s="119"/>
      <c r="G22" s="94" t="s">
        <v>217</v>
      </c>
      <c r="H22" s="95"/>
      <c r="I22" s="95"/>
      <c r="J22" s="95"/>
    </row>
    <row r="23" spans="1:10" ht="61.5" customHeight="1" x14ac:dyDescent="0.25">
      <c r="A23" s="14"/>
      <c r="B23" s="26" t="s">
        <v>162</v>
      </c>
      <c r="C23" s="118" t="s">
        <v>213</v>
      </c>
      <c r="D23" s="119"/>
      <c r="E23" s="119"/>
      <c r="F23" s="119"/>
      <c r="G23" s="94" t="s">
        <v>218</v>
      </c>
      <c r="H23" s="95"/>
      <c r="I23" s="95"/>
      <c r="J23" s="95"/>
    </row>
    <row r="24" spans="1:10" ht="61.5" customHeight="1" x14ac:dyDescent="0.25">
      <c r="A24" s="14"/>
      <c r="B24" s="26" t="s">
        <v>209</v>
      </c>
      <c r="C24" s="118" t="s">
        <v>214</v>
      </c>
      <c r="D24" s="119"/>
      <c r="E24" s="119"/>
      <c r="F24" s="119"/>
      <c r="G24" s="94" t="s">
        <v>219</v>
      </c>
      <c r="H24" s="95"/>
      <c r="I24" s="95"/>
      <c r="J24" s="95"/>
    </row>
    <row r="25" spans="1:10" ht="16.5" x14ac:dyDescent="0.25">
      <c r="A25" s="14"/>
      <c r="B25" s="120" t="s">
        <v>49</v>
      </c>
      <c r="C25" s="120"/>
      <c r="D25" s="120"/>
      <c r="E25" s="120"/>
      <c r="F25" s="120"/>
      <c r="G25" s="120"/>
      <c r="H25" s="120"/>
      <c r="I25" s="120"/>
      <c r="J25" s="120"/>
    </row>
    <row r="26" spans="1:10" ht="46.5" customHeight="1" x14ac:dyDescent="0.25">
      <c r="A26" s="14"/>
      <c r="B26" s="94" t="s">
        <v>125</v>
      </c>
      <c r="C26" s="94"/>
      <c r="D26" s="94"/>
      <c r="E26" s="94"/>
      <c r="F26" s="94"/>
      <c r="G26" s="94"/>
      <c r="H26" s="94"/>
      <c r="I26" s="94"/>
      <c r="J26" s="94"/>
    </row>
    <row r="27" spans="1:10" ht="46.5" customHeight="1" x14ac:dyDescent="0.25">
      <c r="A27" s="14"/>
      <c r="B27" s="94"/>
      <c r="C27" s="94"/>
      <c r="D27" s="94"/>
      <c r="E27" s="94"/>
      <c r="F27" s="94"/>
      <c r="G27" s="94"/>
      <c r="H27" s="94"/>
      <c r="I27" s="94"/>
      <c r="J27" s="94"/>
    </row>
    <row r="28" spans="1:10" x14ac:dyDescent="0.25">
      <c r="A28" s="14"/>
      <c r="B28" s="121" t="s">
        <v>50</v>
      </c>
      <c r="C28" s="122"/>
      <c r="D28" s="122"/>
      <c r="E28" s="122"/>
      <c r="F28" s="122"/>
      <c r="G28" s="122"/>
      <c r="H28" s="122"/>
      <c r="I28" s="122"/>
      <c r="J28" s="123"/>
    </row>
    <row r="29" spans="1:10" ht="16.5" x14ac:dyDescent="0.25">
      <c r="A29" s="14"/>
      <c r="B29" s="124" t="s">
        <v>5</v>
      </c>
      <c r="C29" s="125"/>
      <c r="D29" s="124" t="s">
        <v>51</v>
      </c>
      <c r="E29" s="125"/>
      <c r="F29" s="124" t="s">
        <v>52</v>
      </c>
      <c r="G29" s="125"/>
      <c r="H29" s="25" t="s">
        <v>53</v>
      </c>
      <c r="I29" s="124" t="s">
        <v>54</v>
      </c>
      <c r="J29" s="125"/>
    </row>
    <row r="30" spans="1:10" ht="66" customHeight="1" x14ac:dyDescent="0.25">
      <c r="A30" s="14"/>
      <c r="B30" s="113" t="s">
        <v>126</v>
      </c>
      <c r="C30" s="114"/>
      <c r="D30" s="115">
        <v>5</v>
      </c>
      <c r="E30" s="116"/>
      <c r="F30" s="115">
        <v>5</v>
      </c>
      <c r="G30" s="116"/>
      <c r="H30" s="27">
        <f>+D30*F30</f>
        <v>25</v>
      </c>
      <c r="I30" s="92" t="s">
        <v>129</v>
      </c>
      <c r="J30" s="117"/>
    </row>
    <row r="31" spans="1:10" ht="45.75" customHeight="1" x14ac:dyDescent="0.25">
      <c r="A31" s="14"/>
      <c r="B31" s="113" t="s">
        <v>127</v>
      </c>
      <c r="C31" s="114"/>
      <c r="D31" s="115">
        <v>3</v>
      </c>
      <c r="E31" s="116"/>
      <c r="F31" s="115">
        <v>3</v>
      </c>
      <c r="G31" s="116"/>
      <c r="H31" s="27">
        <f t="shared" ref="H31:H32" si="0">+D31*F31</f>
        <v>9</v>
      </c>
      <c r="I31" s="92" t="s">
        <v>130</v>
      </c>
      <c r="J31" s="92"/>
    </row>
    <row r="32" spans="1:10" ht="48.75" customHeight="1" x14ac:dyDescent="0.25">
      <c r="A32" s="14"/>
      <c r="B32" s="113" t="s">
        <v>128</v>
      </c>
      <c r="C32" s="114"/>
      <c r="D32" s="115">
        <v>1</v>
      </c>
      <c r="E32" s="116"/>
      <c r="F32" s="115">
        <v>1</v>
      </c>
      <c r="G32" s="116"/>
      <c r="H32" s="27">
        <f t="shared" si="0"/>
        <v>1</v>
      </c>
      <c r="I32" s="92" t="s">
        <v>131</v>
      </c>
      <c r="J32" s="92"/>
    </row>
    <row r="33" spans="1:10" ht="6" customHeight="1" x14ac:dyDescent="0.25">
      <c r="A33" s="14"/>
      <c r="B33" s="129" t="s">
        <v>55</v>
      </c>
      <c r="C33" s="130"/>
      <c r="D33" s="130"/>
      <c r="E33" s="130"/>
      <c r="F33" s="130"/>
      <c r="G33" s="130"/>
      <c r="H33" s="130"/>
      <c r="I33" s="130"/>
      <c r="J33" s="131"/>
    </row>
    <row r="34" spans="1:10" ht="72" customHeight="1" x14ac:dyDescent="0.25">
      <c r="A34" s="14"/>
      <c r="B34" s="126" t="s">
        <v>56</v>
      </c>
      <c r="C34" s="127"/>
      <c r="D34" s="132" t="s">
        <v>132</v>
      </c>
      <c r="E34" s="132"/>
      <c r="F34" s="132"/>
      <c r="G34" s="132"/>
      <c r="H34" s="132"/>
      <c r="I34" s="132"/>
      <c r="J34" s="132"/>
    </row>
    <row r="35" spans="1:10" ht="46.5" customHeight="1" x14ac:dyDescent="0.25">
      <c r="A35" s="14"/>
      <c r="B35" s="126" t="s">
        <v>57</v>
      </c>
      <c r="C35" s="127"/>
      <c r="D35" s="132" t="s">
        <v>133</v>
      </c>
      <c r="E35" s="132"/>
      <c r="F35" s="132"/>
      <c r="G35" s="132"/>
      <c r="H35" s="132"/>
      <c r="I35" s="132"/>
      <c r="J35" s="132"/>
    </row>
    <row r="36" spans="1:10" ht="40.5" customHeight="1" x14ac:dyDescent="0.25">
      <c r="A36" s="14"/>
      <c r="B36" s="126" t="s">
        <v>58</v>
      </c>
      <c r="C36" s="127"/>
      <c r="D36" s="133"/>
      <c r="E36" s="133"/>
      <c r="F36" s="134" t="s">
        <v>142</v>
      </c>
      <c r="G36" s="134"/>
      <c r="H36" s="134"/>
      <c r="I36" s="134"/>
      <c r="J36" s="134"/>
    </row>
    <row r="37" spans="1:10" ht="28.5" customHeight="1" x14ac:dyDescent="0.25">
      <c r="A37" s="14"/>
      <c r="B37" s="126" t="s">
        <v>59</v>
      </c>
      <c r="C37" s="127"/>
      <c r="D37" s="128"/>
      <c r="E37" s="128"/>
      <c r="F37" s="128"/>
      <c r="G37" s="128"/>
      <c r="H37" s="128"/>
      <c r="I37" s="128"/>
      <c r="J37" s="128"/>
    </row>
    <row r="38" spans="1:10" ht="7.5" customHeight="1" x14ac:dyDescent="0.25">
      <c r="A38" s="14"/>
      <c r="B38" s="28"/>
      <c r="C38" s="29"/>
      <c r="D38" s="29"/>
      <c r="E38" s="29"/>
      <c r="F38" s="29"/>
      <c r="G38" s="29"/>
      <c r="H38" s="29"/>
      <c r="I38" s="29"/>
      <c r="J38" s="30"/>
    </row>
    <row r="39" spans="1:10" x14ac:dyDescent="0.25"/>
    <row r="40" spans="1:10" ht="16.5" x14ac:dyDescent="0.25">
      <c r="B40" s="21"/>
      <c r="C40" s="21"/>
      <c r="D40" s="21"/>
      <c r="E40" s="21"/>
      <c r="F40" s="21"/>
      <c r="G40" s="21"/>
      <c r="H40" s="21"/>
      <c r="I40" s="21"/>
    </row>
    <row r="41" spans="1:10" ht="16.5" x14ac:dyDescent="0.25">
      <c r="B41" s="31"/>
      <c r="C41" s="31"/>
      <c r="D41" s="31"/>
      <c r="E41" s="31"/>
      <c r="F41" s="31"/>
      <c r="G41" s="31"/>
      <c r="H41" s="31"/>
      <c r="I41" s="31"/>
    </row>
    <row r="42" spans="1:10" ht="16.5" x14ac:dyDescent="0.25">
      <c r="B42" s="21"/>
      <c r="C42" s="21"/>
      <c r="D42" s="21"/>
      <c r="E42" s="21"/>
      <c r="F42" s="21"/>
      <c r="G42" s="21"/>
      <c r="H42" s="21"/>
      <c r="I42" s="21"/>
    </row>
    <row r="43" spans="1:10" ht="16.5" x14ac:dyDescent="0.25">
      <c r="B43" s="21"/>
      <c r="C43" s="21"/>
      <c r="D43" s="21"/>
      <c r="E43" s="21"/>
      <c r="F43" s="21"/>
      <c r="G43" s="21"/>
      <c r="H43" s="21"/>
      <c r="I43" s="21"/>
    </row>
    <row r="44" spans="1:10" ht="16.5" x14ac:dyDescent="0.25">
      <c r="B44" s="21"/>
      <c r="C44" s="21"/>
      <c r="D44" s="21"/>
      <c r="E44" s="21"/>
      <c r="F44" s="21"/>
      <c r="G44" s="21"/>
      <c r="H44" s="21"/>
      <c r="I44" s="21"/>
    </row>
    <row r="45" spans="1:10" ht="16.5" x14ac:dyDescent="0.25">
      <c r="B45" s="31"/>
      <c r="C45" s="31"/>
      <c r="D45" s="31"/>
      <c r="E45" s="31"/>
      <c r="F45" s="31"/>
      <c r="G45" s="31"/>
      <c r="H45" s="31"/>
      <c r="I45" s="31"/>
    </row>
    <row r="46" spans="1:10" x14ac:dyDescent="0.25"/>
    <row r="47" spans="1:10" x14ac:dyDescent="0.25"/>
    <row r="48" spans="1:10"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sheetData>
  <mergeCells count="58">
    <mergeCell ref="B32:C32"/>
    <mergeCell ref="D32:E32"/>
    <mergeCell ref="F32:G32"/>
    <mergeCell ref="I32:J32"/>
    <mergeCell ref="B37:C37"/>
    <mergeCell ref="D37:J37"/>
    <mergeCell ref="B33:J33"/>
    <mergeCell ref="B34:C34"/>
    <mergeCell ref="D34:J34"/>
    <mergeCell ref="B35:C35"/>
    <mergeCell ref="D35:J35"/>
    <mergeCell ref="B36:C36"/>
    <mergeCell ref="D36:E36"/>
    <mergeCell ref="F36:J36"/>
    <mergeCell ref="B31:C31"/>
    <mergeCell ref="D31:E31"/>
    <mergeCell ref="F31:G31"/>
    <mergeCell ref="I31:J31"/>
    <mergeCell ref="G23:J23"/>
    <mergeCell ref="C24:F24"/>
    <mergeCell ref="G24:J24"/>
    <mergeCell ref="B30:C30"/>
    <mergeCell ref="D30:E30"/>
    <mergeCell ref="F30:G30"/>
    <mergeCell ref="I30:J30"/>
    <mergeCell ref="C21:F21"/>
    <mergeCell ref="G21:J21"/>
    <mergeCell ref="B25:J25"/>
    <mergeCell ref="B26:J27"/>
    <mergeCell ref="B28:J28"/>
    <mergeCell ref="B29:C29"/>
    <mergeCell ref="D29:E29"/>
    <mergeCell ref="F29:G29"/>
    <mergeCell ref="I29:J29"/>
    <mergeCell ref="C22:F22"/>
    <mergeCell ref="G22:J22"/>
    <mergeCell ref="C23:F23"/>
    <mergeCell ref="A1:D3"/>
    <mergeCell ref="E1:J3"/>
    <mergeCell ref="A4:J4"/>
    <mergeCell ref="B6:C6"/>
    <mergeCell ref="E6:F6"/>
    <mergeCell ref="B7:C7"/>
    <mergeCell ref="E7:F7"/>
    <mergeCell ref="C20:F20"/>
    <mergeCell ref="G20:J20"/>
    <mergeCell ref="B8:C8"/>
    <mergeCell ref="E8:F8"/>
    <mergeCell ref="B10:J10"/>
    <mergeCell ref="B11:J12"/>
    <mergeCell ref="B14:J14"/>
    <mergeCell ref="B15:C15"/>
    <mergeCell ref="E15:F15"/>
    <mergeCell ref="B16:C16"/>
    <mergeCell ref="E16:F16"/>
    <mergeCell ref="B18:J18"/>
    <mergeCell ref="C19:F19"/>
    <mergeCell ref="G19:J19"/>
  </mergeCells>
  <conditionalFormatting sqref="H30:H32">
    <cfRule type="cellIs" dxfId="4" priority="1" operator="between">
      <formula>21</formula>
      <formula>25</formula>
    </cfRule>
    <cfRule type="cellIs" dxfId="3" priority="2" operator="between">
      <formula>16</formula>
      <formula>20</formula>
    </cfRule>
    <cfRule type="cellIs" dxfId="2" priority="3" operator="between">
      <formula>11</formula>
      <formula>15</formula>
    </cfRule>
    <cfRule type="cellIs" dxfId="1" priority="4" operator="between">
      <formula>6</formula>
      <formula>10</formula>
    </cfRule>
    <cfRule type="cellIs" dxfId="0" priority="5" operator="between">
      <formula>1</formula>
      <formula>5</formula>
    </cfRule>
  </conditionalFormatting>
  <dataValidations count="1">
    <dataValidation type="list" allowBlank="1" showInputMessage="1" showErrorMessage="1" sqref="D36:E36" xr:uid="{DD8E0188-FC24-46E2-BE3A-F8C24318AB55}">
      <formula1>"Si,No"</formula1>
    </dataValidation>
  </dataValidations>
  <pageMargins left="0.75" right="0.75" top="1" bottom="1" header="0" footer="0"/>
  <pageSetup scale="56" orientation="portrait"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F030D-65CC-4025-8DED-89F5360EEFD3}">
  <dimension ref="A1:K45"/>
  <sheetViews>
    <sheetView showGridLines="0" tabSelected="1" view="pageBreakPreview" topLeftCell="E14" zoomScaleNormal="100" zoomScaleSheetLayoutView="100" workbookViewId="0">
      <selection activeCell="F14" sqref="F14"/>
    </sheetView>
  </sheetViews>
  <sheetFormatPr baseColWidth="10" defaultRowHeight="15" x14ac:dyDescent="0.25"/>
  <cols>
    <col min="1" max="1" width="2.5703125" customWidth="1"/>
    <col min="3" max="3" width="74" customWidth="1"/>
    <col min="4" max="4" width="13.42578125" customWidth="1"/>
    <col min="5" max="5" width="48.42578125" customWidth="1"/>
    <col min="6" max="6" width="49.42578125" customWidth="1"/>
    <col min="7" max="7" width="25.5703125" customWidth="1"/>
    <col min="8" max="8" width="57.85546875" customWidth="1"/>
    <col min="9" max="9" width="35.5703125" customWidth="1"/>
  </cols>
  <sheetData>
    <row r="1" spans="1:11" x14ac:dyDescent="0.25">
      <c r="A1" s="136"/>
      <c r="B1" s="137"/>
      <c r="C1" s="137"/>
      <c r="D1" s="138"/>
      <c r="E1" s="145" t="s">
        <v>120</v>
      </c>
      <c r="F1" s="146"/>
      <c r="G1" s="146"/>
      <c r="H1" s="146"/>
      <c r="I1" s="146"/>
      <c r="J1" s="146"/>
      <c r="K1" s="146"/>
    </row>
    <row r="2" spans="1:11" x14ac:dyDescent="0.25">
      <c r="A2" s="139"/>
      <c r="B2" s="140"/>
      <c r="C2" s="140"/>
      <c r="D2" s="141"/>
      <c r="E2" s="145"/>
      <c r="F2" s="146"/>
      <c r="G2" s="146"/>
      <c r="H2" s="146"/>
      <c r="I2" s="146"/>
      <c r="J2" s="146"/>
      <c r="K2" s="146"/>
    </row>
    <row r="3" spans="1:11" x14ac:dyDescent="0.25">
      <c r="A3" s="139"/>
      <c r="B3" s="140"/>
      <c r="C3" s="140"/>
      <c r="D3" s="141"/>
      <c r="E3" s="145"/>
      <c r="F3" s="146"/>
      <c r="G3" s="146"/>
      <c r="H3" s="146"/>
      <c r="I3" s="146"/>
      <c r="J3" s="146"/>
      <c r="K3" s="146"/>
    </row>
    <row r="4" spans="1:11" x14ac:dyDescent="0.25">
      <c r="A4" s="139"/>
      <c r="B4" s="140"/>
      <c r="C4" s="140"/>
      <c r="D4" s="141"/>
      <c r="E4" s="145"/>
      <c r="F4" s="146"/>
      <c r="G4" s="146"/>
      <c r="H4" s="146"/>
      <c r="I4" s="146"/>
      <c r="J4" s="146"/>
      <c r="K4" s="146"/>
    </row>
    <row r="5" spans="1:11" ht="15.75" thickBot="1" x14ac:dyDescent="0.3">
      <c r="A5" s="142"/>
      <c r="B5" s="143"/>
      <c r="C5" s="143"/>
      <c r="D5" s="144"/>
      <c r="E5" s="145"/>
      <c r="F5" s="146"/>
      <c r="G5" s="146"/>
      <c r="H5" s="146"/>
      <c r="I5" s="146"/>
      <c r="J5" s="146"/>
      <c r="K5" s="146"/>
    </row>
    <row r="6" spans="1:11" ht="15.75" thickBot="1" x14ac:dyDescent="0.3"/>
    <row r="7" spans="1:11" ht="20.25" thickBot="1" x14ac:dyDescent="0.3">
      <c r="B7" s="111" t="s">
        <v>146</v>
      </c>
      <c r="C7" s="111"/>
      <c r="D7" s="111"/>
      <c r="E7" s="111"/>
      <c r="F7" s="111"/>
      <c r="G7" s="111"/>
      <c r="H7" s="111"/>
      <c r="I7" s="111"/>
      <c r="J7" s="111"/>
      <c r="K7" s="111"/>
    </row>
    <row r="8" spans="1:11" ht="12" customHeight="1" x14ac:dyDescent="0.3">
      <c r="A8" s="147"/>
      <c r="B8" s="147"/>
      <c r="C8" s="147"/>
      <c r="D8" s="147"/>
      <c r="E8" s="147"/>
      <c r="F8" s="147"/>
      <c r="G8" s="147"/>
      <c r="H8" s="147"/>
      <c r="I8" s="147"/>
      <c r="J8" s="147"/>
      <c r="K8" s="147"/>
    </row>
    <row r="9" spans="1:11" ht="33" x14ac:dyDescent="0.25">
      <c r="A9" s="135"/>
      <c r="B9" s="75" t="s">
        <v>60</v>
      </c>
      <c r="C9" s="75" t="s">
        <v>61</v>
      </c>
      <c r="D9" s="75" t="s">
        <v>62</v>
      </c>
      <c r="E9" s="75" t="s">
        <v>63</v>
      </c>
      <c r="F9" s="75" t="s">
        <v>64</v>
      </c>
      <c r="G9" s="75" t="s">
        <v>65</v>
      </c>
      <c r="H9" s="75" t="s">
        <v>66</v>
      </c>
      <c r="I9" s="75" t="s">
        <v>67</v>
      </c>
      <c r="J9" s="75" t="s">
        <v>68</v>
      </c>
      <c r="K9" s="75" t="s">
        <v>69</v>
      </c>
    </row>
    <row r="10" spans="1:11" ht="282" customHeight="1" x14ac:dyDescent="0.25">
      <c r="A10" s="135"/>
      <c r="B10" s="76" t="s">
        <v>150</v>
      </c>
      <c r="C10" s="80" t="s">
        <v>149</v>
      </c>
      <c r="D10" s="76" t="s">
        <v>166</v>
      </c>
      <c r="E10" s="78" t="s">
        <v>148</v>
      </c>
      <c r="F10" s="77" t="s">
        <v>170</v>
      </c>
      <c r="G10" s="79" t="s">
        <v>171</v>
      </c>
      <c r="H10" s="81" t="s">
        <v>221</v>
      </c>
      <c r="I10" s="82" t="s">
        <v>168</v>
      </c>
      <c r="J10" s="80" t="s">
        <v>108</v>
      </c>
      <c r="K10" s="78" t="s">
        <v>134</v>
      </c>
    </row>
    <row r="11" spans="1:11" ht="282" customHeight="1" x14ac:dyDescent="0.25">
      <c r="A11" s="135"/>
      <c r="B11" s="76"/>
      <c r="C11" s="80"/>
      <c r="D11" s="76" t="s">
        <v>135</v>
      </c>
      <c r="E11" s="78" t="s">
        <v>176</v>
      </c>
      <c r="F11" s="77" t="s">
        <v>172</v>
      </c>
      <c r="G11" s="79" t="s">
        <v>173</v>
      </c>
      <c r="H11" s="81" t="s">
        <v>165</v>
      </c>
      <c r="I11" s="82" t="s">
        <v>169</v>
      </c>
      <c r="J11" s="80"/>
      <c r="K11" s="78"/>
    </row>
    <row r="12" spans="1:11" ht="409.5" customHeight="1" x14ac:dyDescent="0.25">
      <c r="A12" s="135"/>
      <c r="B12" s="76"/>
      <c r="C12" s="80"/>
      <c r="D12" s="76" t="s">
        <v>136</v>
      </c>
      <c r="E12" s="85" t="s">
        <v>151</v>
      </c>
      <c r="F12" s="77" t="s">
        <v>174</v>
      </c>
      <c r="G12" s="79" t="s">
        <v>171</v>
      </c>
      <c r="H12" s="81" t="s">
        <v>179</v>
      </c>
      <c r="I12" s="82" t="s">
        <v>175</v>
      </c>
      <c r="J12" s="80" t="s">
        <v>108</v>
      </c>
      <c r="K12" s="78" t="s">
        <v>134</v>
      </c>
    </row>
    <row r="13" spans="1:11" ht="392.25" customHeight="1" x14ac:dyDescent="0.25">
      <c r="A13" s="135"/>
      <c r="B13" s="76" t="s">
        <v>153</v>
      </c>
      <c r="C13" s="80" t="s">
        <v>152</v>
      </c>
      <c r="D13" s="76" t="s">
        <v>137</v>
      </c>
      <c r="E13" s="78" t="s">
        <v>154</v>
      </c>
      <c r="F13" s="77" t="s">
        <v>177</v>
      </c>
      <c r="G13" s="79" t="s">
        <v>178</v>
      </c>
      <c r="H13" s="81" t="s">
        <v>220</v>
      </c>
      <c r="I13" s="82" t="s">
        <v>180</v>
      </c>
      <c r="J13" s="80" t="s">
        <v>108</v>
      </c>
      <c r="K13" s="78" t="s">
        <v>134</v>
      </c>
    </row>
    <row r="14" spans="1:11" ht="373.5" customHeight="1" x14ac:dyDescent="0.25">
      <c r="A14" s="135"/>
      <c r="B14" s="76" t="s">
        <v>156</v>
      </c>
      <c r="C14" s="78" t="s">
        <v>155</v>
      </c>
      <c r="D14" s="76" t="s">
        <v>138</v>
      </c>
      <c r="E14" s="78" t="s">
        <v>157</v>
      </c>
      <c r="F14" s="77" t="s">
        <v>158</v>
      </c>
      <c r="G14" s="79" t="s">
        <v>181</v>
      </c>
      <c r="H14" s="81" t="s">
        <v>222</v>
      </c>
      <c r="I14" s="82" t="s">
        <v>182</v>
      </c>
      <c r="J14" s="84" t="s">
        <v>108</v>
      </c>
      <c r="K14" s="78" t="s">
        <v>134</v>
      </c>
    </row>
    <row r="15" spans="1:11" ht="409.5" customHeight="1" x14ac:dyDescent="0.25">
      <c r="A15" s="135"/>
      <c r="B15" s="76"/>
      <c r="C15" s="80"/>
      <c r="D15" s="76" t="s">
        <v>139</v>
      </c>
      <c r="E15" s="78" t="s">
        <v>183</v>
      </c>
      <c r="F15" s="77" t="s">
        <v>184</v>
      </c>
      <c r="G15" s="79" t="s">
        <v>181</v>
      </c>
      <c r="H15" s="81" t="s">
        <v>185</v>
      </c>
      <c r="I15" s="82" t="s">
        <v>187</v>
      </c>
      <c r="J15" s="84" t="s">
        <v>108</v>
      </c>
      <c r="K15" s="78" t="s">
        <v>134</v>
      </c>
    </row>
    <row r="16" spans="1:11" ht="409.5" customHeight="1" x14ac:dyDescent="0.25">
      <c r="A16" s="135"/>
      <c r="B16" s="76" t="s">
        <v>162</v>
      </c>
      <c r="C16" s="80" t="s">
        <v>161</v>
      </c>
      <c r="D16" s="76" t="s">
        <v>141</v>
      </c>
      <c r="E16" s="78" t="s">
        <v>163</v>
      </c>
      <c r="F16" s="77" t="s">
        <v>188</v>
      </c>
      <c r="G16" s="79" t="s">
        <v>186</v>
      </c>
      <c r="H16" s="81" t="s">
        <v>197</v>
      </c>
      <c r="I16" s="82" t="s">
        <v>190</v>
      </c>
      <c r="J16" s="84" t="s">
        <v>108</v>
      </c>
      <c r="K16" s="78" t="s">
        <v>134</v>
      </c>
    </row>
    <row r="17" spans="1:11" ht="409.5" customHeight="1" x14ac:dyDescent="0.25">
      <c r="A17" s="135"/>
      <c r="B17" s="76"/>
      <c r="C17" s="80"/>
      <c r="D17" s="76" t="s">
        <v>140</v>
      </c>
      <c r="E17" s="78" t="s">
        <v>164</v>
      </c>
      <c r="F17" s="77" t="s">
        <v>195</v>
      </c>
      <c r="G17" s="79" t="s">
        <v>189</v>
      </c>
      <c r="H17" s="81" t="s">
        <v>196</v>
      </c>
      <c r="I17" s="82" t="s">
        <v>191</v>
      </c>
      <c r="J17" s="84" t="s">
        <v>108</v>
      </c>
      <c r="K17" s="78" t="s">
        <v>134</v>
      </c>
    </row>
    <row r="18" spans="1:11" ht="409.5" customHeight="1" x14ac:dyDescent="0.25">
      <c r="A18" s="135"/>
      <c r="B18" s="76"/>
      <c r="C18" s="80"/>
      <c r="D18" s="76" t="s">
        <v>167</v>
      </c>
      <c r="E18" s="78" t="s">
        <v>198</v>
      </c>
      <c r="F18" s="77" t="s">
        <v>200</v>
      </c>
      <c r="G18" s="79" t="s">
        <v>186</v>
      </c>
      <c r="H18" s="81" t="s">
        <v>201</v>
      </c>
      <c r="I18" s="82" t="s">
        <v>199</v>
      </c>
      <c r="J18" s="84" t="s">
        <v>108</v>
      </c>
      <c r="K18" s="78" t="s">
        <v>134</v>
      </c>
    </row>
    <row r="19" spans="1:11" ht="409.5" customHeight="1" x14ac:dyDescent="0.25">
      <c r="A19" s="135"/>
      <c r="B19" s="76"/>
      <c r="C19" s="80"/>
      <c r="D19" s="76" t="s">
        <v>159</v>
      </c>
      <c r="E19" s="78" t="s">
        <v>192</v>
      </c>
      <c r="F19" s="77" t="s">
        <v>203</v>
      </c>
      <c r="G19" s="79" t="s">
        <v>186</v>
      </c>
      <c r="H19" s="81" t="s">
        <v>202</v>
      </c>
      <c r="I19" s="82" t="s">
        <v>204</v>
      </c>
      <c r="J19" s="84" t="s">
        <v>108</v>
      </c>
      <c r="K19" s="78" t="s">
        <v>134</v>
      </c>
    </row>
    <row r="20" spans="1:11" ht="409.5" customHeight="1" x14ac:dyDescent="0.25">
      <c r="A20" s="135"/>
      <c r="B20" s="76"/>
      <c r="C20" s="80"/>
      <c r="D20" s="76" t="s">
        <v>160</v>
      </c>
      <c r="E20" s="78" t="s">
        <v>193</v>
      </c>
      <c r="F20" s="77" t="s">
        <v>205</v>
      </c>
      <c r="G20" s="79" t="s">
        <v>186</v>
      </c>
      <c r="H20" s="81" t="s">
        <v>206</v>
      </c>
      <c r="I20" s="82" t="s">
        <v>194</v>
      </c>
      <c r="J20" s="84" t="s">
        <v>108</v>
      </c>
      <c r="K20" s="78" t="s">
        <v>134</v>
      </c>
    </row>
    <row r="21" spans="1:11" ht="409.5" customHeight="1" x14ac:dyDescent="0.25">
      <c r="A21" s="135"/>
    </row>
    <row r="22" spans="1:11" ht="409.5" customHeight="1" x14ac:dyDescent="0.25">
      <c r="A22" s="135"/>
    </row>
    <row r="23" spans="1:11" ht="409.5" customHeight="1" x14ac:dyDescent="0.25">
      <c r="A23" s="135"/>
    </row>
    <row r="24" spans="1:11" ht="409.5" customHeight="1" x14ac:dyDescent="0.25">
      <c r="A24" s="135"/>
    </row>
    <row r="25" spans="1:11" ht="409.5" customHeight="1" x14ac:dyDescent="0.25">
      <c r="A25" s="135"/>
    </row>
    <row r="26" spans="1:11" ht="409.5" customHeight="1" x14ac:dyDescent="0.25">
      <c r="A26" s="135"/>
    </row>
    <row r="27" spans="1:11" ht="409.5" customHeight="1" x14ac:dyDescent="0.25">
      <c r="A27" s="135"/>
    </row>
    <row r="28" spans="1:11" ht="409.5" customHeight="1" x14ac:dyDescent="0.25">
      <c r="A28" s="135"/>
    </row>
    <row r="29" spans="1:11" ht="409.5" customHeight="1" x14ac:dyDescent="0.25">
      <c r="A29" s="135"/>
    </row>
    <row r="30" spans="1:11" ht="409.5" customHeight="1" x14ac:dyDescent="0.25">
      <c r="A30" s="135"/>
    </row>
    <row r="31" spans="1:11" ht="409.5" customHeight="1" x14ac:dyDescent="0.25">
      <c r="A31" s="135"/>
    </row>
    <row r="32" spans="1:11" ht="409.5" customHeight="1" x14ac:dyDescent="0.25">
      <c r="A32" s="135"/>
    </row>
    <row r="33" spans="1:1" ht="409.5" customHeight="1" x14ac:dyDescent="0.25">
      <c r="A33" s="135"/>
    </row>
    <row r="34" spans="1:1" ht="409.5" customHeight="1" x14ac:dyDescent="0.25">
      <c r="A34" s="135"/>
    </row>
    <row r="35" spans="1:1" ht="409.5" customHeight="1" x14ac:dyDescent="0.25">
      <c r="A35" s="135"/>
    </row>
    <row r="36" spans="1:1" ht="409.5" customHeight="1" x14ac:dyDescent="0.25">
      <c r="A36" s="135"/>
    </row>
    <row r="37" spans="1:1" ht="409.5" customHeight="1" x14ac:dyDescent="0.25">
      <c r="A37" s="135"/>
    </row>
    <row r="38" spans="1:1" ht="409.5" customHeight="1" x14ac:dyDescent="0.25">
      <c r="A38" s="135"/>
    </row>
    <row r="39" spans="1:1" ht="409.5" customHeight="1" x14ac:dyDescent="0.25">
      <c r="A39" s="135"/>
    </row>
    <row r="40" spans="1:1" ht="409.5" customHeight="1" x14ac:dyDescent="0.25">
      <c r="A40" s="135"/>
    </row>
    <row r="41" spans="1:1" ht="409.5" customHeight="1" x14ac:dyDescent="0.25">
      <c r="A41" s="135"/>
    </row>
    <row r="42" spans="1:1" ht="409.5" customHeight="1" x14ac:dyDescent="0.25">
      <c r="A42" s="135"/>
    </row>
    <row r="43" spans="1:1" ht="409.5" customHeight="1" x14ac:dyDescent="0.25">
      <c r="A43" s="135"/>
    </row>
    <row r="44" spans="1:1" ht="409.5" customHeight="1" x14ac:dyDescent="0.25">
      <c r="A44" s="135"/>
    </row>
    <row r="45" spans="1:1" ht="409.5" customHeight="1" x14ac:dyDescent="0.25">
      <c r="A45" s="135"/>
    </row>
  </sheetData>
  <mergeCells count="5">
    <mergeCell ref="A9:A45"/>
    <mergeCell ref="A1:D5"/>
    <mergeCell ref="E1:K5"/>
    <mergeCell ref="A8:K8"/>
    <mergeCell ref="B7:K7"/>
  </mergeCells>
  <phoneticPr fontId="25" type="noConversion"/>
  <dataValidations count="1">
    <dataValidation type="list" allowBlank="1" showInputMessage="1" showErrorMessage="1" sqref="J10:J20" xr:uid="{DF51A4B4-74EB-43EA-8E2D-763A79627260}">
      <formula1>Resultado</formula1>
    </dataValidation>
  </dataValidations>
  <pageMargins left="0.7" right="0.7" top="0.75" bottom="0.75" header="0.3" footer="0.3"/>
  <pageSetup scale="35" orientation="portrait" r:id="rId1"/>
  <rowBreaks count="3" manualBreakCount="3">
    <brk id="12" max="10" man="1"/>
    <brk id="18" max="16383" man="1"/>
    <brk id="31" max="10"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293E0-6CFC-4E24-9C46-CD0588A15814}">
  <sheetPr>
    <pageSetUpPr fitToPage="1"/>
  </sheetPr>
  <dimension ref="A1:L16"/>
  <sheetViews>
    <sheetView showGridLines="0" zoomScale="110" workbookViewId="0">
      <selection activeCell="C12" sqref="C12:L12"/>
    </sheetView>
  </sheetViews>
  <sheetFormatPr baseColWidth="10" defaultColWidth="11.42578125" defaultRowHeight="16.5" x14ac:dyDescent="0.35"/>
  <cols>
    <col min="1" max="1" width="1.85546875" style="32" customWidth="1"/>
    <col min="2" max="2" width="15.42578125" style="32" customWidth="1"/>
    <col min="3" max="10" width="7.7109375" style="32" customWidth="1"/>
    <col min="11" max="11" width="6" style="32" customWidth="1"/>
    <col min="12" max="12" width="5.42578125" style="32" customWidth="1"/>
    <col min="13" max="16384" width="11.42578125" style="32"/>
  </cols>
  <sheetData>
    <row r="1" spans="1:12" ht="17.25" customHeight="1" x14ac:dyDescent="0.35">
      <c r="A1" s="148"/>
      <c r="B1" s="148"/>
      <c r="C1" s="148"/>
      <c r="D1" s="148"/>
      <c r="E1" s="151" t="s">
        <v>70</v>
      </c>
      <c r="F1" s="151"/>
      <c r="G1" s="151"/>
      <c r="H1" s="151"/>
      <c r="I1" s="151"/>
      <c r="J1" s="151"/>
      <c r="K1" s="151"/>
      <c r="L1" s="151"/>
    </row>
    <row r="2" spans="1:12" ht="17.25" customHeight="1" x14ac:dyDescent="0.35">
      <c r="A2" s="149"/>
      <c r="B2" s="149"/>
      <c r="C2" s="149"/>
      <c r="D2" s="149"/>
      <c r="E2" s="152"/>
      <c r="F2" s="152"/>
      <c r="G2" s="152"/>
      <c r="H2" s="152"/>
      <c r="I2" s="152"/>
      <c r="J2" s="152"/>
      <c r="K2" s="152"/>
      <c r="L2" s="152"/>
    </row>
    <row r="3" spans="1:12" ht="17.25" customHeight="1" thickBot="1" x14ac:dyDescent="0.4">
      <c r="A3" s="150"/>
      <c r="B3" s="150"/>
      <c r="C3" s="150"/>
      <c r="D3" s="150"/>
      <c r="E3" s="153"/>
      <c r="F3" s="153"/>
      <c r="G3" s="153"/>
      <c r="H3" s="153"/>
      <c r="I3" s="153"/>
      <c r="J3" s="153"/>
      <c r="K3" s="153"/>
      <c r="L3" s="153"/>
    </row>
    <row r="4" spans="1:12" ht="19.5" customHeight="1" thickBot="1" x14ac:dyDescent="0.4">
      <c r="A4" s="154" t="str">
        <f>+EstrategiaPruebas!A4</f>
        <v>iTop R-000893</v>
      </c>
      <c r="B4" s="155"/>
      <c r="C4" s="155"/>
      <c r="D4" s="155"/>
      <c r="E4" s="155"/>
      <c r="F4" s="155"/>
      <c r="G4" s="155"/>
      <c r="H4" s="155"/>
      <c r="I4" s="155"/>
      <c r="J4" s="155"/>
      <c r="K4" s="155"/>
      <c r="L4" s="156"/>
    </row>
    <row r="5" spans="1:12" ht="9" customHeight="1" x14ac:dyDescent="0.35">
      <c r="A5" s="157"/>
      <c r="B5" s="157"/>
      <c r="C5" s="157"/>
      <c r="D5" s="157"/>
      <c r="E5" s="157"/>
      <c r="F5" s="157"/>
      <c r="G5" s="157"/>
      <c r="H5" s="157"/>
      <c r="I5" s="157"/>
      <c r="J5" s="157"/>
      <c r="K5" s="157"/>
      <c r="L5" s="157"/>
    </row>
    <row r="6" spans="1:12" s="33" customFormat="1" ht="12.75" customHeight="1" x14ac:dyDescent="0.3">
      <c r="A6" s="158"/>
      <c r="B6" s="159" t="s">
        <v>71</v>
      </c>
      <c r="C6" s="159" t="s">
        <v>72</v>
      </c>
      <c r="D6" s="159"/>
      <c r="E6" s="159" t="s">
        <v>73</v>
      </c>
      <c r="F6" s="159"/>
      <c r="G6" s="159" t="s">
        <v>74</v>
      </c>
      <c r="H6" s="159"/>
      <c r="I6" s="159" t="s">
        <v>75</v>
      </c>
      <c r="J6" s="159"/>
      <c r="K6" s="159" t="s">
        <v>76</v>
      </c>
      <c r="L6" s="159"/>
    </row>
    <row r="7" spans="1:12" s="33" customFormat="1" ht="26.25" customHeight="1" x14ac:dyDescent="0.3">
      <c r="A7" s="158"/>
      <c r="B7" s="159"/>
      <c r="C7" s="159"/>
      <c r="D7" s="159"/>
      <c r="E7" s="159"/>
      <c r="F7" s="159"/>
      <c r="G7" s="159"/>
      <c r="H7" s="159"/>
      <c r="I7" s="159"/>
      <c r="J7" s="159"/>
      <c r="K7" s="159"/>
      <c r="L7" s="159"/>
    </row>
    <row r="8" spans="1:12" s="33" customFormat="1" ht="12" customHeight="1" x14ac:dyDescent="0.3">
      <c r="A8" s="158"/>
      <c r="B8" s="34">
        <f>+COUNTA(#REF!)</f>
        <v>1</v>
      </c>
      <c r="C8" s="34">
        <f>+E8+G8+I8</f>
        <v>10</v>
      </c>
      <c r="D8" s="35">
        <f>+IF(B8&gt;0,C8/B8,"")</f>
        <v>10</v>
      </c>
      <c r="E8" s="34">
        <f>COUNTIF(DiseñoEjecución!$J$10:$J$488,"Pasó")</f>
        <v>10</v>
      </c>
      <c r="F8" s="35">
        <f>+IF(B8&gt;0,E8/B8,"")</f>
        <v>10</v>
      </c>
      <c r="G8" s="34">
        <f>COUNTIF(DiseñoEjecución!$J$10:$J$488,"Falló")</f>
        <v>0</v>
      </c>
      <c r="H8" s="35">
        <f>+IF(B8&gt;0,G8/B8,"")</f>
        <v>0</v>
      </c>
      <c r="I8" s="34">
        <f>COUNTIF(DiseñoEjecución!$J$10:$J$488,"No aplica")</f>
        <v>0</v>
      </c>
      <c r="J8" s="35">
        <f>+IF(B8&gt;0,I8/B8,"")</f>
        <v>0</v>
      </c>
      <c r="K8" s="161">
        <v>0</v>
      </c>
      <c r="L8" s="161"/>
    </row>
    <row r="9" spans="1:12" ht="12.75" customHeight="1" x14ac:dyDescent="0.35">
      <c r="A9" s="158"/>
      <c r="B9" s="36">
        <f>SUM(B8:B8)</f>
        <v>1</v>
      </c>
      <c r="C9" s="36">
        <f>SUM(C8:C8)</f>
        <v>10</v>
      </c>
      <c r="D9" s="37">
        <f>IFERROR((C9/$B$9),0)</f>
        <v>10</v>
      </c>
      <c r="E9" s="36">
        <f>SUM(E8:E8)</f>
        <v>10</v>
      </c>
      <c r="F9" s="37">
        <f>IFERROR((E9/$B$9),0)</f>
        <v>10</v>
      </c>
      <c r="G9" s="36">
        <f>SUM(G8:G8)</f>
        <v>0</v>
      </c>
      <c r="H9" s="37">
        <f>IFERROR((G9/$B$9),0)</f>
        <v>0</v>
      </c>
      <c r="I9" s="36">
        <f>SUM(I8:I8)</f>
        <v>0</v>
      </c>
      <c r="J9" s="37">
        <f>IFERROR((I9/$B$9),0)</f>
        <v>0</v>
      </c>
      <c r="K9" s="162">
        <f>SUM(K8:L8)</f>
        <v>0</v>
      </c>
      <c r="L9" s="163"/>
    </row>
    <row r="10" spans="1:12" x14ac:dyDescent="0.35">
      <c r="A10" s="158"/>
      <c r="H10" s="38"/>
    </row>
    <row r="11" spans="1:12" ht="13.5" customHeight="1" x14ac:dyDescent="0.35">
      <c r="A11" s="158"/>
      <c r="B11" s="164" t="s">
        <v>77</v>
      </c>
      <c r="C11" s="164"/>
      <c r="D11" s="164"/>
      <c r="E11" s="164"/>
      <c r="F11" s="164"/>
      <c r="G11" s="164"/>
      <c r="H11" s="164"/>
      <c r="I11" s="164"/>
      <c r="J11" s="164"/>
      <c r="K11" s="164"/>
      <c r="L11" s="164"/>
    </row>
    <row r="12" spans="1:12" x14ac:dyDescent="0.35">
      <c r="A12" s="158"/>
      <c r="B12" s="39" t="s">
        <v>78</v>
      </c>
      <c r="C12" s="160"/>
      <c r="D12" s="160"/>
      <c r="E12" s="160"/>
      <c r="F12" s="160"/>
      <c r="G12" s="160"/>
      <c r="H12" s="160"/>
      <c r="I12" s="160"/>
      <c r="J12" s="160"/>
      <c r="K12" s="160"/>
      <c r="L12" s="160"/>
    </row>
    <row r="13" spans="1:12" x14ac:dyDescent="0.35">
      <c r="A13" s="158"/>
      <c r="B13" s="39" t="s">
        <v>79</v>
      </c>
      <c r="C13" s="160"/>
      <c r="D13" s="160"/>
      <c r="E13" s="160"/>
      <c r="F13" s="160"/>
      <c r="G13" s="160"/>
      <c r="H13" s="160"/>
      <c r="I13" s="160"/>
      <c r="J13" s="160"/>
      <c r="K13" s="160"/>
      <c r="L13" s="160"/>
    </row>
    <row r="14" spans="1:12" x14ac:dyDescent="0.35">
      <c r="A14" s="158"/>
      <c r="B14" s="39" t="s">
        <v>80</v>
      </c>
      <c r="C14" s="160"/>
      <c r="D14" s="160"/>
      <c r="E14" s="160"/>
      <c r="F14" s="160"/>
      <c r="G14" s="160"/>
      <c r="H14" s="160"/>
      <c r="I14" s="160"/>
      <c r="J14" s="160"/>
      <c r="K14" s="160"/>
      <c r="L14" s="160"/>
    </row>
    <row r="15" spans="1:12" x14ac:dyDescent="0.35">
      <c r="A15" s="158"/>
      <c r="B15" s="39" t="s">
        <v>81</v>
      </c>
      <c r="C15" s="160"/>
      <c r="D15" s="160"/>
      <c r="E15" s="160"/>
      <c r="F15" s="160"/>
      <c r="G15" s="160"/>
      <c r="H15" s="160"/>
      <c r="I15" s="160"/>
      <c r="J15" s="160"/>
      <c r="K15" s="160"/>
      <c r="L15" s="160"/>
    </row>
    <row r="16" spans="1:12" s="40" customFormat="1" x14ac:dyDescent="0.35">
      <c r="A16" s="158"/>
    </row>
  </sheetData>
  <sheetProtection insertRows="0" deleteRows="0"/>
  <mergeCells count="18">
    <mergeCell ref="C12:L12"/>
    <mergeCell ref="C13:L13"/>
    <mergeCell ref="A1:D3"/>
    <mergeCell ref="E1:L3"/>
    <mergeCell ref="A4:L4"/>
    <mergeCell ref="A5:L5"/>
    <mergeCell ref="A6:A16"/>
    <mergeCell ref="B6:B7"/>
    <mergeCell ref="C6:D7"/>
    <mergeCell ref="E6:F7"/>
    <mergeCell ref="G6:H7"/>
    <mergeCell ref="I6:J7"/>
    <mergeCell ref="C14:L14"/>
    <mergeCell ref="C15:L15"/>
    <mergeCell ref="K6:L7"/>
    <mergeCell ref="K8:L8"/>
    <mergeCell ref="K9:L9"/>
    <mergeCell ref="B11:L11"/>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F9D3E-A4B4-48D9-8C44-F172ABE502BC}">
  <sheetPr>
    <pageSetUpPr fitToPage="1"/>
  </sheetPr>
  <dimension ref="A1:K62"/>
  <sheetViews>
    <sheetView showGridLines="0" showWhiteSpace="0" view="pageBreakPreview" topLeftCell="B15" zoomScaleNormal="100" zoomScaleSheetLayoutView="100" workbookViewId="0">
      <selection activeCell="I33" sqref="I33"/>
    </sheetView>
  </sheetViews>
  <sheetFormatPr baseColWidth="10" defaultColWidth="11.42578125" defaultRowHeight="16.5" x14ac:dyDescent="0.35"/>
  <cols>
    <col min="1" max="1" width="2.7109375" style="43" customWidth="1"/>
    <col min="2" max="3" width="13.5703125" style="43" customWidth="1"/>
    <col min="4" max="4" width="3.85546875" style="43" customWidth="1"/>
    <col min="5" max="5" width="54" style="43" customWidth="1"/>
    <col min="6" max="6" width="7.28515625" style="43" customWidth="1"/>
    <col min="7" max="7" width="12.140625" style="43" customWidth="1"/>
    <col min="8" max="8" width="12.7109375" style="43" customWidth="1"/>
    <col min="9" max="9" width="60" style="43" customWidth="1"/>
    <col min="10" max="10" width="0.140625" style="43" customWidth="1"/>
    <col min="11" max="16384" width="11.42578125" style="43"/>
  </cols>
  <sheetData>
    <row r="1" spans="1:11" ht="23.25" customHeight="1" x14ac:dyDescent="0.35">
      <c r="A1" s="41"/>
      <c r="B1" s="42"/>
      <c r="C1" s="42"/>
      <c r="D1" s="165" t="s">
        <v>82</v>
      </c>
      <c r="E1" s="165"/>
      <c r="F1" s="165"/>
      <c r="G1" s="165"/>
      <c r="H1" s="165"/>
      <c r="I1" s="165"/>
    </row>
    <row r="2" spans="1:11" ht="23.25" customHeight="1" x14ac:dyDescent="0.35">
      <c r="A2" s="44"/>
      <c r="D2" s="166"/>
      <c r="E2" s="166"/>
      <c r="F2" s="166"/>
      <c r="G2" s="166"/>
      <c r="H2" s="166"/>
      <c r="I2" s="166"/>
    </row>
    <row r="3" spans="1:11" ht="23.25" customHeight="1" thickBot="1" x14ac:dyDescent="0.4">
      <c r="A3" s="45"/>
      <c r="B3" s="46"/>
      <c r="C3" s="46"/>
      <c r="D3" s="167"/>
      <c r="E3" s="167"/>
      <c r="F3" s="167"/>
      <c r="G3" s="167"/>
      <c r="H3" s="167"/>
      <c r="I3" s="167"/>
    </row>
    <row r="4" spans="1:11" ht="21.75" customHeight="1" thickBot="1" x14ac:dyDescent="0.4">
      <c r="A4" s="154" t="s">
        <v>146</v>
      </c>
      <c r="B4" s="155"/>
      <c r="C4" s="155"/>
      <c r="D4" s="155"/>
      <c r="E4" s="155"/>
      <c r="F4" s="155"/>
      <c r="G4" s="155"/>
      <c r="H4" s="155"/>
      <c r="I4" s="156"/>
    </row>
    <row r="5" spans="1:11" ht="19.5" x14ac:dyDescent="0.35">
      <c r="A5" s="168"/>
      <c r="B5" s="170" t="s">
        <v>83</v>
      </c>
      <c r="C5" s="170"/>
      <c r="D5" s="170"/>
      <c r="E5" s="170"/>
      <c r="F5" s="170"/>
      <c r="G5" s="170"/>
      <c r="H5" s="170"/>
      <c r="I5" s="170"/>
    </row>
    <row r="6" spans="1:11" x14ac:dyDescent="0.35">
      <c r="A6" s="169"/>
      <c r="B6" s="171" t="s">
        <v>33</v>
      </c>
      <c r="C6" s="171"/>
      <c r="D6" s="172" t="str">
        <f>+EstrategiaPruebas!E6</f>
        <v>Area People Qvision</v>
      </c>
      <c r="E6" s="172"/>
      <c r="F6" s="47"/>
      <c r="G6" s="173" t="s">
        <v>34</v>
      </c>
      <c r="H6" s="174"/>
      <c r="I6" s="48">
        <f>+EstrategiaPruebas!J6</f>
        <v>45488</v>
      </c>
    </row>
    <row r="7" spans="1:11" x14ac:dyDescent="0.35">
      <c r="A7" s="169"/>
      <c r="B7" s="171" t="s">
        <v>35</v>
      </c>
      <c r="C7" s="171"/>
      <c r="D7" s="172" t="str">
        <f>+EstrategiaPruebas!E7</f>
        <v>Requerimiento iTop R-000893</v>
      </c>
      <c r="E7" s="172"/>
      <c r="F7" s="47"/>
      <c r="G7" s="173" t="s">
        <v>36</v>
      </c>
      <c r="H7" s="174"/>
      <c r="I7" s="48">
        <f>+EstrategiaPruebas!J7</f>
        <v>45492</v>
      </c>
    </row>
    <row r="8" spans="1:11" x14ac:dyDescent="0.35">
      <c r="A8" s="169"/>
      <c r="B8" s="171" t="s">
        <v>37</v>
      </c>
      <c r="C8" s="171"/>
      <c r="D8" s="172" t="str">
        <f>+EstrategiaPruebas!E8</f>
        <v>MVP 1</v>
      </c>
      <c r="E8" s="172"/>
      <c r="F8" s="47"/>
      <c r="G8" s="173" t="s">
        <v>38</v>
      </c>
      <c r="H8" s="174"/>
      <c r="I8" s="49">
        <f>+EstrategiaPruebas!J8</f>
        <v>5</v>
      </c>
    </row>
    <row r="9" spans="1:11" x14ac:dyDescent="0.35">
      <c r="A9" s="169"/>
      <c r="B9" s="171" t="s">
        <v>84</v>
      </c>
      <c r="C9" s="171"/>
      <c r="D9" s="175" t="s">
        <v>85</v>
      </c>
      <c r="E9" s="175"/>
      <c r="F9" s="47"/>
      <c r="G9" s="47"/>
      <c r="H9" s="50"/>
      <c r="I9" s="51"/>
    </row>
    <row r="10" spans="1:11" x14ac:dyDescent="0.35">
      <c r="A10" s="169"/>
      <c r="B10" s="52"/>
      <c r="C10" s="53"/>
      <c r="D10" s="54"/>
      <c r="E10" s="55"/>
      <c r="F10" s="55"/>
      <c r="G10" s="55"/>
      <c r="H10" s="55"/>
      <c r="I10" s="55"/>
      <c r="K10" s="54"/>
    </row>
    <row r="11" spans="1:11" ht="14.25" customHeight="1" x14ac:dyDescent="0.35">
      <c r="A11" s="169"/>
      <c r="B11" s="179" t="s">
        <v>40</v>
      </c>
      <c r="C11" s="179"/>
      <c r="D11" s="179"/>
      <c r="E11" s="179"/>
      <c r="F11" s="179"/>
      <c r="G11" s="179"/>
      <c r="H11" s="179"/>
      <c r="I11" s="179"/>
    </row>
    <row r="12" spans="1:11" ht="18" customHeight="1" x14ac:dyDescent="0.35">
      <c r="A12" s="169"/>
      <c r="B12" s="171" t="s">
        <v>41</v>
      </c>
      <c r="C12" s="171"/>
      <c r="D12" s="176" t="str">
        <f>+EstrategiaPruebas!E15</f>
        <v>Juan Pablo Julio Niño</v>
      </c>
      <c r="E12" s="176"/>
      <c r="F12" s="177" t="s">
        <v>42</v>
      </c>
      <c r="G12" s="178"/>
      <c r="H12" s="176" t="str">
        <f>+EstrategiaPruebas!J15</f>
        <v>Viviana Torres Restrepo</v>
      </c>
      <c r="I12" s="176"/>
    </row>
    <row r="13" spans="1:11" ht="15" customHeight="1" x14ac:dyDescent="0.35">
      <c r="A13" s="169"/>
      <c r="B13" s="171" t="s">
        <v>43</v>
      </c>
      <c r="C13" s="171"/>
      <c r="D13" s="176" t="str">
        <f>+EstrategiaPruebas!E16</f>
        <v>Rosa Maria Quilindo Ledezma</v>
      </c>
      <c r="E13" s="176"/>
      <c r="F13" s="177" t="s">
        <v>44</v>
      </c>
      <c r="G13" s="178"/>
      <c r="H13" s="176" t="str">
        <f>+EstrategiaPruebas!J16</f>
        <v>Luis Gregorio Toro</v>
      </c>
      <c r="I13" s="176"/>
    </row>
    <row r="14" spans="1:11" ht="15" customHeight="1" x14ac:dyDescent="0.35">
      <c r="A14" s="169"/>
      <c r="B14" s="57"/>
      <c r="C14" s="57"/>
      <c r="D14" s="58"/>
      <c r="E14" s="58"/>
      <c r="F14" s="58"/>
      <c r="G14" s="58"/>
      <c r="H14" s="59"/>
      <c r="I14" s="58"/>
    </row>
    <row r="15" spans="1:11" ht="15" customHeight="1" x14ac:dyDescent="0.35">
      <c r="A15" s="169"/>
      <c r="B15" s="180" t="s">
        <v>45</v>
      </c>
      <c r="C15" s="180"/>
      <c r="D15" s="180"/>
      <c r="E15" s="180"/>
      <c r="F15" s="180"/>
      <c r="G15" s="180"/>
      <c r="H15" s="180"/>
      <c r="I15" s="180"/>
    </row>
    <row r="16" spans="1:11" ht="15" customHeight="1" x14ac:dyDescent="0.35">
      <c r="A16" s="169"/>
      <c r="B16" s="60" t="s">
        <v>46</v>
      </c>
      <c r="C16" s="180" t="s">
        <v>47</v>
      </c>
      <c r="D16" s="180"/>
      <c r="E16" s="180"/>
      <c r="F16" s="180" t="s">
        <v>48</v>
      </c>
      <c r="G16" s="180"/>
      <c r="H16" s="180"/>
      <c r="I16" s="180"/>
    </row>
    <row r="17" spans="1:10" ht="62.25" customHeight="1" x14ac:dyDescent="0.35">
      <c r="A17" s="169"/>
      <c r="B17" s="26" t="s">
        <v>150</v>
      </c>
      <c r="C17" s="92" t="s">
        <v>210</v>
      </c>
      <c r="D17" s="93"/>
      <c r="E17" s="93"/>
      <c r="F17" s="93"/>
      <c r="G17" s="94" t="s">
        <v>215</v>
      </c>
      <c r="H17" s="95"/>
      <c r="I17" s="95"/>
      <c r="J17" s="95"/>
    </row>
    <row r="18" spans="1:10" ht="62.25" customHeight="1" x14ac:dyDescent="0.35">
      <c r="A18" s="169"/>
      <c r="B18" s="26" t="s">
        <v>207</v>
      </c>
      <c r="C18" s="118" t="s">
        <v>211</v>
      </c>
      <c r="D18" s="119"/>
      <c r="E18" s="119"/>
      <c r="F18" s="119"/>
      <c r="G18" s="94" t="s">
        <v>216</v>
      </c>
      <c r="H18" s="95"/>
      <c r="I18" s="95"/>
      <c r="J18" s="95"/>
    </row>
    <row r="19" spans="1:10" ht="62.25" customHeight="1" x14ac:dyDescent="0.35">
      <c r="A19" s="169"/>
      <c r="B19" s="26" t="s">
        <v>208</v>
      </c>
      <c r="C19" s="118" t="s">
        <v>212</v>
      </c>
      <c r="D19" s="119"/>
      <c r="E19" s="119"/>
      <c r="F19" s="119"/>
      <c r="G19" s="94" t="s">
        <v>217</v>
      </c>
      <c r="H19" s="95"/>
      <c r="I19" s="95"/>
      <c r="J19" s="95"/>
    </row>
    <row r="20" spans="1:10" ht="62.25" customHeight="1" x14ac:dyDescent="0.35">
      <c r="A20" s="169"/>
      <c r="B20" s="26" t="s">
        <v>162</v>
      </c>
      <c r="C20" s="118" t="s">
        <v>213</v>
      </c>
      <c r="D20" s="119"/>
      <c r="E20" s="119"/>
      <c r="F20" s="119"/>
      <c r="G20" s="94" t="s">
        <v>218</v>
      </c>
      <c r="H20" s="95"/>
      <c r="I20" s="95"/>
      <c r="J20" s="95"/>
    </row>
    <row r="21" spans="1:10" ht="53.25" customHeight="1" x14ac:dyDescent="0.35">
      <c r="A21" s="169"/>
      <c r="B21" s="26" t="s">
        <v>209</v>
      </c>
      <c r="C21" s="118" t="s">
        <v>214</v>
      </c>
      <c r="D21" s="119"/>
      <c r="E21" s="119"/>
      <c r="F21" s="119"/>
      <c r="G21" s="94" t="s">
        <v>219</v>
      </c>
      <c r="H21" s="95"/>
      <c r="I21" s="95"/>
      <c r="J21" s="95"/>
    </row>
    <row r="22" spans="1:10" ht="15" customHeight="1" x14ac:dyDescent="0.35">
      <c r="A22" s="169"/>
      <c r="B22" s="181" t="s">
        <v>86</v>
      </c>
      <c r="C22" s="181"/>
      <c r="D22" s="181"/>
      <c r="E22" s="181"/>
      <c r="F22" s="181"/>
      <c r="G22" s="181"/>
      <c r="H22" s="181"/>
      <c r="I22" s="181"/>
    </row>
    <row r="23" spans="1:10" ht="42.75" customHeight="1" x14ac:dyDescent="0.35">
      <c r="A23" s="169"/>
      <c r="B23" s="182" t="str">
        <f>+EstrategiaPruebas!B26</f>
        <v xml:space="preserve">
'* Áreas funcionales que no se encuentren contempladas en la estimación. 
* Pruebas sobre aplicativos que interactúen con las funcionalidades contempladas en la estimación. 
* Pruebas No Funcionales.
* Pruebas de compatibilidad en diferentes navegadores. 
* Pruebas en dispositivos móviles.</v>
      </c>
      <c r="C23" s="183"/>
      <c r="D23" s="183"/>
      <c r="E23" s="183"/>
      <c r="F23" s="183"/>
      <c r="G23" s="183"/>
      <c r="H23" s="183"/>
      <c r="I23" s="184"/>
    </row>
    <row r="24" spans="1:10" ht="42.75" customHeight="1" x14ac:dyDescent="0.35">
      <c r="A24" s="169"/>
      <c r="B24" s="185"/>
      <c r="C24" s="186"/>
      <c r="D24" s="186"/>
      <c r="E24" s="186"/>
      <c r="F24" s="186"/>
      <c r="G24" s="186"/>
      <c r="H24" s="186"/>
      <c r="I24" s="187"/>
    </row>
    <row r="25" spans="1:10" ht="5.25" customHeight="1" x14ac:dyDescent="0.35">
      <c r="A25" s="169"/>
    </row>
    <row r="26" spans="1:10" ht="11.25" customHeight="1" x14ac:dyDescent="0.35">
      <c r="A26" s="169"/>
      <c r="B26" s="188" t="s">
        <v>87</v>
      </c>
      <c r="C26" s="188"/>
      <c r="D26" s="188"/>
      <c r="E26" s="188"/>
      <c r="F26" s="188"/>
      <c r="G26" s="188"/>
      <c r="H26" s="188"/>
      <c r="I26" s="188"/>
    </row>
    <row r="27" spans="1:10" ht="6.75" customHeight="1" x14ac:dyDescent="0.35">
      <c r="A27" s="169"/>
    </row>
    <row r="28" spans="1:10" ht="24" customHeight="1" x14ac:dyDescent="0.35">
      <c r="A28" s="169"/>
      <c r="B28" s="61" t="s">
        <v>46</v>
      </c>
      <c r="C28" s="217" t="s">
        <v>88</v>
      </c>
      <c r="D28" s="217"/>
      <c r="E28" s="218"/>
      <c r="F28" s="83" t="s">
        <v>89</v>
      </c>
      <c r="G28" s="219" t="s">
        <v>73</v>
      </c>
      <c r="H28" s="220"/>
      <c r="I28" s="61" t="s">
        <v>90</v>
      </c>
    </row>
    <row r="29" spans="1:10" ht="38.25" customHeight="1" x14ac:dyDescent="0.35">
      <c r="A29" s="169"/>
      <c r="B29" s="26" t="s">
        <v>150</v>
      </c>
      <c r="C29" s="92" t="s">
        <v>210</v>
      </c>
      <c r="D29" s="93"/>
      <c r="E29" s="93"/>
      <c r="F29" s="93"/>
      <c r="G29" s="215">
        <v>3</v>
      </c>
      <c r="H29" s="216"/>
      <c r="I29" s="62">
        <v>3</v>
      </c>
    </row>
    <row r="30" spans="1:10" ht="38.25" customHeight="1" x14ac:dyDescent="0.35">
      <c r="A30" s="169"/>
      <c r="B30" s="26" t="s">
        <v>207</v>
      </c>
      <c r="C30" s="118" t="s">
        <v>211</v>
      </c>
      <c r="D30" s="119"/>
      <c r="E30" s="119"/>
      <c r="F30" s="119"/>
      <c r="G30" s="215">
        <v>1</v>
      </c>
      <c r="H30" s="216"/>
      <c r="I30" s="62">
        <v>1</v>
      </c>
    </row>
    <row r="31" spans="1:10" ht="39" customHeight="1" x14ac:dyDescent="0.35">
      <c r="A31" s="169"/>
      <c r="B31" s="26" t="s">
        <v>208</v>
      </c>
      <c r="C31" s="118" t="s">
        <v>212</v>
      </c>
      <c r="D31" s="119"/>
      <c r="E31" s="119"/>
      <c r="F31" s="119"/>
      <c r="G31" s="215">
        <v>2</v>
      </c>
      <c r="H31" s="216"/>
      <c r="I31" s="62">
        <v>2</v>
      </c>
    </row>
    <row r="32" spans="1:10" ht="39" customHeight="1" x14ac:dyDescent="0.35">
      <c r="A32" s="169"/>
      <c r="B32" s="26" t="s">
        <v>162</v>
      </c>
      <c r="C32" s="118" t="s">
        <v>213</v>
      </c>
      <c r="D32" s="119"/>
      <c r="E32" s="119"/>
      <c r="F32" s="119"/>
      <c r="G32" s="215">
        <v>5</v>
      </c>
      <c r="H32" s="216"/>
      <c r="I32" s="62">
        <v>5</v>
      </c>
    </row>
    <row r="33" spans="1:10" ht="39" customHeight="1" x14ac:dyDescent="0.35">
      <c r="A33" s="169"/>
      <c r="B33" s="26" t="s">
        <v>209</v>
      </c>
      <c r="C33" s="118" t="s">
        <v>214</v>
      </c>
      <c r="D33" s="119"/>
      <c r="E33" s="119"/>
      <c r="F33" s="119"/>
      <c r="G33" s="215"/>
      <c r="H33" s="216"/>
      <c r="I33" s="62"/>
    </row>
    <row r="34" spans="1:10" ht="18.75" customHeight="1" x14ac:dyDescent="0.35">
      <c r="A34" s="169"/>
      <c r="B34" s="180" t="s">
        <v>91</v>
      </c>
      <c r="C34" s="180"/>
      <c r="D34" s="198"/>
      <c r="E34" s="198"/>
      <c r="F34" s="198"/>
      <c r="G34" s="198"/>
      <c r="H34" s="198"/>
      <c r="I34" s="198"/>
    </row>
    <row r="35" spans="1:10" ht="18.75" customHeight="1" x14ac:dyDescent="0.35">
      <c r="A35" s="169"/>
      <c r="B35" s="180"/>
      <c r="C35" s="180"/>
      <c r="D35" s="198"/>
      <c r="E35" s="198"/>
      <c r="F35" s="198"/>
      <c r="G35" s="198"/>
      <c r="H35" s="198"/>
      <c r="I35" s="198"/>
    </row>
    <row r="36" spans="1:10" ht="6.75" customHeight="1" x14ac:dyDescent="0.35">
      <c r="A36" s="169"/>
    </row>
    <row r="37" spans="1:10" ht="14.25" customHeight="1" x14ac:dyDescent="0.35">
      <c r="A37" s="169"/>
      <c r="B37" s="188" t="s">
        <v>92</v>
      </c>
      <c r="C37" s="188"/>
      <c r="D37" s="188"/>
      <c r="E37" s="188"/>
      <c r="F37" s="188"/>
      <c r="G37" s="188"/>
      <c r="H37" s="188"/>
      <c r="I37" s="188"/>
      <c r="J37" s="63"/>
    </row>
    <row r="38" spans="1:10" ht="3" customHeight="1" x14ac:dyDescent="0.35">
      <c r="A38" s="169"/>
    </row>
    <row r="39" spans="1:10" ht="1.5" customHeight="1" x14ac:dyDescent="0.35">
      <c r="A39" s="169"/>
      <c r="F39" s="64"/>
      <c r="G39" s="64"/>
    </row>
    <row r="40" spans="1:10" ht="1.5" customHeight="1" x14ac:dyDescent="0.35">
      <c r="A40" s="169"/>
    </row>
    <row r="41" spans="1:10" ht="16.5" customHeight="1" x14ac:dyDescent="0.35">
      <c r="A41" s="169"/>
      <c r="B41" s="60" t="s">
        <v>93</v>
      </c>
      <c r="C41" s="60"/>
      <c r="E41" s="65" t="s">
        <v>94</v>
      </c>
      <c r="F41" s="66" t="s">
        <v>95</v>
      </c>
      <c r="G41" s="67"/>
      <c r="H41" s="68" t="s">
        <v>96</v>
      </c>
      <c r="I41" s="68"/>
    </row>
    <row r="42" spans="1:10" ht="16.5" customHeight="1" x14ac:dyDescent="0.35">
      <c r="A42" s="169"/>
      <c r="B42" s="56" t="s">
        <v>97</v>
      </c>
      <c r="C42" s="56"/>
      <c r="E42" s="69" t="s">
        <v>98</v>
      </c>
      <c r="F42" s="70"/>
      <c r="G42" s="55"/>
      <c r="H42" s="199">
        <f>+C45</f>
        <v>0</v>
      </c>
      <c r="I42" s="199"/>
    </row>
    <row r="43" spans="1:10" ht="16.5" customHeight="1" x14ac:dyDescent="0.35">
      <c r="A43" s="169"/>
      <c r="B43" s="56" t="s">
        <v>99</v>
      </c>
      <c r="C43" s="56"/>
      <c r="E43" s="69" t="s">
        <v>100</v>
      </c>
      <c r="F43" s="70"/>
      <c r="G43" s="55"/>
    </row>
    <row r="44" spans="1:10" ht="16.5" customHeight="1" x14ac:dyDescent="0.35">
      <c r="A44" s="169"/>
      <c r="B44" s="56" t="s">
        <v>101</v>
      </c>
      <c r="C44" s="56"/>
      <c r="E44" s="65" t="s">
        <v>102</v>
      </c>
      <c r="F44" s="66">
        <f>SUM(F42:F43)</f>
        <v>0</v>
      </c>
      <c r="G44" s="67"/>
    </row>
    <row r="45" spans="1:10" ht="16.5" customHeight="1" x14ac:dyDescent="0.35">
      <c r="A45" s="169"/>
      <c r="B45" s="66" t="s">
        <v>102</v>
      </c>
      <c r="C45" s="71">
        <f>SUM(C42:C44)</f>
        <v>0</v>
      </c>
    </row>
    <row r="46" spans="1:10" ht="16.5" customHeight="1" x14ac:dyDescent="0.35">
      <c r="A46" s="169"/>
    </row>
    <row r="47" spans="1:10" ht="16.5" customHeight="1" x14ac:dyDescent="0.35">
      <c r="A47" s="169"/>
      <c r="B47" s="173" t="s">
        <v>91</v>
      </c>
      <c r="C47" s="173"/>
      <c r="D47" s="200"/>
      <c r="E47" s="201"/>
      <c r="F47" s="201"/>
      <c r="G47" s="201"/>
      <c r="H47" s="201"/>
      <c r="I47" s="202"/>
    </row>
    <row r="48" spans="1:10" ht="16.5" customHeight="1" x14ac:dyDescent="0.35">
      <c r="A48" s="169"/>
      <c r="B48" s="173"/>
      <c r="C48" s="173"/>
      <c r="D48" s="203"/>
      <c r="E48" s="204"/>
      <c r="F48" s="204"/>
      <c r="G48" s="204"/>
      <c r="H48" s="204"/>
      <c r="I48" s="205"/>
    </row>
    <row r="49" spans="1:9" ht="13.5" customHeight="1" x14ac:dyDescent="0.35">
      <c r="A49" s="169"/>
    </row>
    <row r="50" spans="1:9" ht="13.5" customHeight="1" x14ac:dyDescent="0.35">
      <c r="A50" s="169"/>
      <c r="B50" s="188" t="s">
        <v>103</v>
      </c>
      <c r="C50" s="188"/>
      <c r="D50" s="188"/>
      <c r="E50" s="188"/>
      <c r="F50" s="188"/>
      <c r="G50" s="188"/>
      <c r="H50" s="188"/>
      <c r="I50" s="188"/>
    </row>
    <row r="51" spans="1:9" ht="5.25" customHeight="1" x14ac:dyDescent="0.35">
      <c r="A51" s="169"/>
    </row>
    <row r="52" spans="1:9" ht="13.5" customHeight="1" x14ac:dyDescent="0.35">
      <c r="A52" s="169"/>
      <c r="B52" s="206" t="s">
        <v>145</v>
      </c>
      <c r="C52" s="207"/>
      <c r="D52" s="207"/>
      <c r="E52" s="207"/>
      <c r="F52" s="207"/>
      <c r="G52" s="207"/>
      <c r="H52" s="207"/>
      <c r="I52" s="208"/>
    </row>
    <row r="53" spans="1:9" ht="13.5" customHeight="1" x14ac:dyDescent="0.35">
      <c r="A53" s="169"/>
      <c r="B53" s="209"/>
      <c r="C53" s="210"/>
      <c r="D53" s="210"/>
      <c r="E53" s="210"/>
      <c r="F53" s="210"/>
      <c r="G53" s="210"/>
      <c r="H53" s="210"/>
      <c r="I53" s="211"/>
    </row>
    <row r="54" spans="1:9" ht="13.5" customHeight="1" x14ac:dyDescent="0.35">
      <c r="A54" s="169"/>
      <c r="B54" s="209"/>
      <c r="C54" s="210"/>
      <c r="D54" s="210"/>
      <c r="E54" s="210"/>
      <c r="F54" s="210"/>
      <c r="G54" s="210"/>
      <c r="H54" s="210"/>
      <c r="I54" s="211"/>
    </row>
    <row r="55" spans="1:9" ht="56.25" customHeight="1" x14ac:dyDescent="0.35">
      <c r="A55" s="169"/>
      <c r="B55" s="212"/>
      <c r="C55" s="213"/>
      <c r="D55" s="213"/>
      <c r="E55" s="213"/>
      <c r="F55" s="213"/>
      <c r="G55" s="213"/>
      <c r="H55" s="213"/>
      <c r="I55" s="214"/>
    </row>
    <row r="56" spans="1:9" ht="3.75" customHeight="1" x14ac:dyDescent="0.35">
      <c r="A56" s="169"/>
    </row>
    <row r="57" spans="1:9" ht="14.25" customHeight="1" x14ac:dyDescent="0.35">
      <c r="A57" s="169"/>
      <c r="B57" s="188" t="s">
        <v>104</v>
      </c>
      <c r="C57" s="188"/>
      <c r="D57" s="188"/>
      <c r="E57" s="188"/>
      <c r="F57" s="188"/>
      <c r="G57" s="188"/>
      <c r="H57" s="188"/>
      <c r="I57" s="188"/>
    </row>
    <row r="58" spans="1:9" ht="5.25" customHeight="1" x14ac:dyDescent="0.35">
      <c r="A58" s="169"/>
    </row>
    <row r="59" spans="1:9" x14ac:dyDescent="0.35">
      <c r="A59" s="169"/>
      <c r="B59" s="189" t="str">
        <f>CONCATENATE(D9," como producto conforme el proyecto (",D7,"), el cual incluye las historias de usuario del (",A4,"), con las observaciones que están establecidas en los Daily, Cierre y Certificación de Sprint y los errores detallados, al igual que sus consideraciones y sugerencias reportadas.")</f>
        <v>No aceptar como producto conforme el proyecto (Requerimiento iTop R-000893), el cual incluye las historias de usuario del (iTop R-000893), con las observaciones que están establecidas en los Daily, Cierre y Certificación de Sprint y los errores detallados, al igual que sus consideraciones y sugerencias reportadas.</v>
      </c>
      <c r="C59" s="190"/>
      <c r="D59" s="190"/>
      <c r="E59" s="190"/>
      <c r="F59" s="190"/>
      <c r="G59" s="190"/>
      <c r="H59" s="190"/>
      <c r="I59" s="191"/>
    </row>
    <row r="60" spans="1:9" x14ac:dyDescent="0.35">
      <c r="A60" s="169"/>
      <c r="B60" s="192"/>
      <c r="C60" s="193"/>
      <c r="D60" s="193"/>
      <c r="E60" s="193"/>
      <c r="F60" s="193"/>
      <c r="G60" s="193"/>
      <c r="H60" s="193"/>
      <c r="I60" s="194"/>
    </row>
    <row r="61" spans="1:9" x14ac:dyDescent="0.35">
      <c r="A61" s="169"/>
      <c r="B61" s="195"/>
      <c r="C61" s="196"/>
      <c r="D61" s="196"/>
      <c r="E61" s="196"/>
      <c r="F61" s="196"/>
      <c r="G61" s="196"/>
      <c r="H61" s="196"/>
      <c r="I61" s="197"/>
    </row>
    <row r="62" spans="1:9" x14ac:dyDescent="0.35">
      <c r="A62" s="169"/>
    </row>
  </sheetData>
  <sheetProtection insertRows="0" deleteRows="0"/>
  <mergeCells count="62">
    <mergeCell ref="G30:H30"/>
    <mergeCell ref="G33:H33"/>
    <mergeCell ref="C28:E28"/>
    <mergeCell ref="G28:H28"/>
    <mergeCell ref="B26:I26"/>
    <mergeCell ref="G32:H32"/>
    <mergeCell ref="G31:H31"/>
    <mergeCell ref="G29:H29"/>
    <mergeCell ref="C29:F29"/>
    <mergeCell ref="C30:F30"/>
    <mergeCell ref="C33:F33"/>
    <mergeCell ref="C31:F31"/>
    <mergeCell ref="C32:F32"/>
    <mergeCell ref="B57:I57"/>
    <mergeCell ref="B59:I61"/>
    <mergeCell ref="B34:C35"/>
    <mergeCell ref="D34:I35"/>
    <mergeCell ref="B37:I37"/>
    <mergeCell ref="H42:I42"/>
    <mergeCell ref="B47:C48"/>
    <mergeCell ref="D47:I48"/>
    <mergeCell ref="B50:I50"/>
    <mergeCell ref="B52:I55"/>
    <mergeCell ref="B15:I15"/>
    <mergeCell ref="C16:E16"/>
    <mergeCell ref="F16:I16"/>
    <mergeCell ref="B22:I22"/>
    <mergeCell ref="B23:I24"/>
    <mergeCell ref="C17:F17"/>
    <mergeCell ref="G17:J17"/>
    <mergeCell ref="C21:F21"/>
    <mergeCell ref="G21:J21"/>
    <mergeCell ref="C20:F20"/>
    <mergeCell ref="G20:J20"/>
    <mergeCell ref="C19:F19"/>
    <mergeCell ref="G19:J19"/>
    <mergeCell ref="C18:F18"/>
    <mergeCell ref="G18:J18"/>
    <mergeCell ref="D12:E12"/>
    <mergeCell ref="F12:G12"/>
    <mergeCell ref="B11:I11"/>
    <mergeCell ref="H12:I12"/>
    <mergeCell ref="B13:C13"/>
    <mergeCell ref="D13:E13"/>
    <mergeCell ref="F13:G13"/>
    <mergeCell ref="H13:I13"/>
    <mergeCell ref="D1:I3"/>
    <mergeCell ref="A4:I4"/>
    <mergeCell ref="A5:A62"/>
    <mergeCell ref="B5:I5"/>
    <mergeCell ref="B6:C6"/>
    <mergeCell ref="D6:E6"/>
    <mergeCell ref="G6:H6"/>
    <mergeCell ref="B7:C7"/>
    <mergeCell ref="D7:E7"/>
    <mergeCell ref="G7:H7"/>
    <mergeCell ref="B8:C8"/>
    <mergeCell ref="D8:E8"/>
    <mergeCell ref="G8:H8"/>
    <mergeCell ref="B9:C9"/>
    <mergeCell ref="D9:E9"/>
    <mergeCell ref="B12:C12"/>
  </mergeCells>
  <dataValidations count="1">
    <dataValidation type="list" allowBlank="1" showInputMessage="1" showErrorMessage="1" sqref="F11:I11" xr:uid="{F5FF2C74-7CEF-47F5-B8E6-12C33085AAC0}">
      <formula1>"Aceptar, No Aceptar, Seleccione"</formula1>
    </dataValidation>
  </dataValidations>
  <pageMargins left="0.7" right="0.7" top="0.75" bottom="0.75" header="0.3" footer="0.3"/>
  <pageSetup scale="50" orientation="portrait" r:id="rId1"/>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9800D89-4D7C-4C27-8A88-9168082653A2}">
          <x14:formula1>
            <xm:f>Parametros!$F$2:$F$3</xm:f>
          </x14:formula1>
          <xm:sqref>D9:E9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F7110-CF64-40C4-BCB1-DE97DA093EA8}">
  <dimension ref="A1:F6"/>
  <sheetViews>
    <sheetView workbookViewId="0">
      <selection activeCell="D3" sqref="D3"/>
    </sheetView>
  </sheetViews>
  <sheetFormatPr baseColWidth="10" defaultColWidth="11.42578125" defaultRowHeight="12.75" x14ac:dyDescent="0.2"/>
  <cols>
    <col min="1" max="1" width="19" style="73" bestFit="1" customWidth="1"/>
    <col min="2" max="3" width="11.42578125" style="73"/>
    <col min="4" max="4" width="23.140625" style="73" bestFit="1" customWidth="1"/>
    <col min="5" max="16384" width="11.42578125" style="73"/>
  </cols>
  <sheetData>
    <row r="1" spans="1:6" x14ac:dyDescent="0.2">
      <c r="A1" s="72" t="s">
        <v>105</v>
      </c>
      <c r="B1" s="72" t="s">
        <v>106</v>
      </c>
      <c r="C1" s="72" t="s">
        <v>52</v>
      </c>
      <c r="D1" s="72" t="s">
        <v>107</v>
      </c>
      <c r="E1" s="72" t="s">
        <v>53</v>
      </c>
      <c r="F1" s="72" t="s">
        <v>84</v>
      </c>
    </row>
    <row r="2" spans="1:6" x14ac:dyDescent="0.2">
      <c r="A2" s="73" t="s">
        <v>108</v>
      </c>
      <c r="B2" s="73" t="s">
        <v>109</v>
      </c>
      <c r="C2" s="73" t="s">
        <v>110</v>
      </c>
      <c r="D2" s="73" t="s">
        <v>111</v>
      </c>
      <c r="E2" s="74" t="s">
        <v>97</v>
      </c>
      <c r="F2" s="74" t="s">
        <v>112</v>
      </c>
    </row>
    <row r="3" spans="1:6" x14ac:dyDescent="0.2">
      <c r="A3" s="73" t="s">
        <v>113</v>
      </c>
      <c r="B3" s="73" t="s">
        <v>114</v>
      </c>
      <c r="C3" s="73" t="s">
        <v>115</v>
      </c>
      <c r="D3" s="73" t="s">
        <v>116</v>
      </c>
      <c r="E3" s="74" t="s">
        <v>99</v>
      </c>
      <c r="F3" s="74" t="s">
        <v>85</v>
      </c>
    </row>
    <row r="4" spans="1:6" x14ac:dyDescent="0.2">
      <c r="A4" s="74" t="s">
        <v>117</v>
      </c>
      <c r="C4" s="73" t="s">
        <v>118</v>
      </c>
      <c r="D4" s="73" t="s">
        <v>119</v>
      </c>
      <c r="E4" s="74" t="s">
        <v>101</v>
      </c>
    </row>
    <row r="5" spans="1:6" x14ac:dyDescent="0.2">
      <c r="A5" s="74"/>
    </row>
    <row r="6" spans="1:6" x14ac:dyDescent="0.2">
      <c r="A6" s="74"/>
    </row>
  </sheetData>
  <pageMargins left="0.75" right="0.75" top="1" bottom="1" header="0" footer="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6</vt:i4>
      </vt:variant>
    </vt:vector>
  </HeadingPairs>
  <TitlesOfParts>
    <vt:vector size="12" baseType="lpstr">
      <vt:lpstr>Revisiones</vt:lpstr>
      <vt:lpstr>EstrategiaPruebas</vt:lpstr>
      <vt:lpstr>DiseñoEjecución</vt:lpstr>
      <vt:lpstr>Métricas</vt:lpstr>
      <vt:lpstr>CierreSprint</vt:lpstr>
      <vt:lpstr>Parametros</vt:lpstr>
      <vt:lpstr>Parametros!Aplica</vt:lpstr>
      <vt:lpstr>AplicaCP</vt:lpstr>
      <vt:lpstr>CierreSprint!Área_de_impresión</vt:lpstr>
      <vt:lpstr>EstrategiaPruebas!Área_de_impresión</vt:lpstr>
      <vt:lpstr>Resultado</vt:lpstr>
      <vt:lpstr>Parametros!Resultado_obtenido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Freddy Humberto Silva Cardenas</dc:creator>
  <cp:lastModifiedBy>Rosa Maria Quilindo Ledezma</cp:lastModifiedBy>
  <dcterms:created xsi:type="dcterms:W3CDTF">2023-11-02T17:43:57Z</dcterms:created>
  <dcterms:modified xsi:type="dcterms:W3CDTF">2024-09-09T23:19:26Z</dcterms:modified>
</cp:coreProperties>
</file>