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QV\Documents\Rosa\QA\Requeromientos_generales_Odoo\iTops\iTop_0893\sprint4\Gestion\"/>
    </mc:Choice>
  </mc:AlternateContent>
  <xr:revisionPtr revIDLastSave="0" documentId="13_ncr:1_{B3003D4C-32B5-40AB-ABBE-6BE87BD462B8}" xr6:coauthVersionLast="47" xr6:coauthVersionMax="47" xr10:uidLastSave="{00000000-0000-0000-0000-000000000000}"/>
  <bookViews>
    <workbookView xWindow="-120" yWindow="-120" windowWidth="20730" windowHeight="11160" activeTab="2" xr2:uid="{70215698-7592-455D-BFA8-ED6D220A9EC6}"/>
  </bookViews>
  <sheets>
    <sheet name="Revisiones" sheetId="2" r:id="rId1"/>
    <sheet name="EstrategiaPruebas" sheetId="3" r:id="rId2"/>
    <sheet name="DiseñoEjecución" sheetId="8" r:id="rId3"/>
    <sheet name="Métricas" sheetId="5" r:id="rId4"/>
    <sheet name="CierreSprint" sheetId="6" r:id="rId5"/>
    <sheet name="Parametros" sheetId="7" r:id="rId6"/>
  </sheets>
  <definedNames>
    <definedName name="Aplica" localSheetId="5">Parametros!$B$2:$B$3</definedName>
    <definedName name="Aplica">#REF!</definedName>
    <definedName name="AplicaCP">Parametros!$B$2:$B$4</definedName>
    <definedName name="_xlnm.Print_Area" localSheetId="4">CierreSprint!$A$1:$I$58</definedName>
    <definedName name="_xlnm.Print_Area" localSheetId="1">EstrategiaPruebas!$A$1:$J$38</definedName>
    <definedName name="Resultado">Parametros!$A$2:$A$4</definedName>
    <definedName name="Resultado_obtenido" localSheetId="5">Parametros!$A$2:$A$4</definedName>
    <definedName name="Resultado_obtenido">#REF!</definedName>
    <definedName name="Tipo_Prueba" localSheetId="5">Parametros!#REF!</definedName>
    <definedName name="Tipo_Prueba">#REF!</definedName>
    <definedName name="tipoCP">Parametros!#REF!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6" l="1"/>
  <c r="D7" i="6" l="1"/>
  <c r="I7" i="6"/>
  <c r="I8" i="5" l="1"/>
  <c r="G8" i="5"/>
  <c r="E8" i="5"/>
  <c r="C41" i="6" l="1"/>
  <c r="H38" i="6" s="1"/>
  <c r="F40" i="6"/>
  <c r="B21" i="6"/>
  <c r="H13" i="6"/>
  <c r="D13" i="6"/>
  <c r="H12" i="6"/>
  <c r="D12" i="6"/>
  <c r="I8" i="6"/>
  <c r="D8" i="6"/>
  <c r="D6" i="6"/>
  <c r="K9" i="5"/>
  <c r="I9" i="5"/>
  <c r="G9" i="5"/>
  <c r="E9" i="5"/>
  <c r="B8" i="5"/>
  <c r="A4" i="5"/>
  <c r="H30" i="3"/>
  <c r="H29" i="3"/>
  <c r="H28" i="3"/>
  <c r="B11" i="3"/>
  <c r="B55" i="6" l="1"/>
  <c r="F8" i="5"/>
  <c r="C8" i="5"/>
  <c r="C9" i="5" s="1"/>
  <c r="H8" i="5"/>
  <c r="J8" i="5"/>
  <c r="B9" i="5"/>
  <c r="F9" i="5" s="1"/>
  <c r="D8" i="5" l="1"/>
  <c r="J9" i="5"/>
  <c r="H9"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20" authorId="0" shapeId="0" xr:uid="{CC77761B-FF01-4BB0-9EC1-7CF2240EC7C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B6F7BA1C-13E7-4741-965F-3419D0C5E278}">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7" authorId="0" shapeId="0" xr:uid="{1520E01B-6AF9-4539-8B50-2A5224F696C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<sst xmlns="http://schemas.openxmlformats.org/spreadsheetml/2006/main" count="252" uniqueCount="191">
  <si>
    <t>HISTORIAL DE VERSIONES Y REVISIONES</t>
  </si>
  <si>
    <t>Versión</t>
  </si>
  <si>
    <t>Fecha</t>
  </si>
  <si>
    <t>Acción</t>
  </si>
  <si>
    <t>Estado</t>
  </si>
  <si>
    <t>Descripción</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</si>
  <si>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</si>
  <si>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</si>
  <si>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</si>
  <si>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</si>
  <si>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</si>
  <si>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</si>
  <si>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</si>
  <si>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</si>
  <si>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</si>
  <si>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</si>
  <si>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</si>
  <si>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</si>
  <si>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</si>
  <si>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</si>
  <si>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</si>
  <si>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</si>
  <si>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</si>
  <si>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</si>
  <si>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</si>
  <si>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</si>
  <si>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</si>
  <si>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 Documento en proceso de construcción y modificación.</t>
  </si>
  <si>
    <t xml:space="preserve">Aprobado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</si>
  <si>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</si>
  <si>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plan de pruebas.</t>
    </r>
  </si>
  <si>
    <r>
      <t>Cambios versión:</t>
    </r>
    <r>
      <rPr>
        <sz val="9"/>
        <rFont val="Lato"/>
        <family val="2"/>
      </rPr>
      <t xml:space="preserve"> se presenta cuando se realiza un cambio significativo al documento en el cual se evidencie que se modifica algo sustancial en el proceso a probar.</t>
    </r>
  </si>
  <si>
    <t>ESTRATEGIA DE PRUEBAS</t>
  </si>
  <si>
    <t>Cliente/Área</t>
  </si>
  <si>
    <t>Fecha inicio sprint</t>
  </si>
  <si>
    <t>Nombre proyecto</t>
  </si>
  <si>
    <t>Fecha fin sprint</t>
  </si>
  <si>
    <t>Aplicación/Modulo</t>
  </si>
  <si>
    <t>Días sprint</t>
  </si>
  <si>
    <t>PROPOSITO</t>
  </si>
  <si>
    <t>ROLES</t>
  </si>
  <si>
    <t>Team Developer</t>
  </si>
  <si>
    <t>Producto Owner</t>
  </si>
  <si>
    <t>Analista de pruebas</t>
  </si>
  <si>
    <t>Scrum Master</t>
  </si>
  <si>
    <t>ALCANCE</t>
  </si>
  <si>
    <t>ID HU</t>
  </si>
  <si>
    <t>Nombre historia de usuario</t>
  </si>
  <si>
    <t>Comentarios de la sesión</t>
  </si>
  <si>
    <t>FUERA DE ALCANCE / RESTRICCIONES</t>
  </si>
  <si>
    <t>RIESGOS</t>
  </si>
  <si>
    <t>Probabilidad</t>
  </si>
  <si>
    <t>Impacto</t>
  </si>
  <si>
    <t>Severidad</t>
  </si>
  <si>
    <t>Plan de acción</t>
  </si>
  <si>
    <t>ESTRATEGIA DE PRUEBAS (Marque con una X)</t>
  </si>
  <si>
    <t>Supuestos</t>
  </si>
  <si>
    <t>Ambiente</t>
  </si>
  <si>
    <t>Pruebas UAT</t>
  </si>
  <si>
    <t>Observaciones</t>
  </si>
  <si>
    <t>Id Historia de Usuario</t>
  </si>
  <si>
    <t>Historia de usuario</t>
  </si>
  <si>
    <t>Id Caso de prueba</t>
  </si>
  <si>
    <t>Nombre del caso de prueba</t>
  </si>
  <si>
    <t>Resumen</t>
  </si>
  <si>
    <t>Precondiciones</t>
  </si>
  <si>
    <t>Pasos</t>
  </si>
  <si>
    <t>Resultado esperado</t>
  </si>
  <si>
    <t>Resultado ejecución</t>
  </si>
  <si>
    <t>Responsable ejecución</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</si>
  <si>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</si>
  <si>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</si>
  <si>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</si>
  <si>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</si>
  <si>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</si>
  <si>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</si>
  <si>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</si>
  <si>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</si>
  <si>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</si>
  <si>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</si>
  <si>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</si>
  <si>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</si>
  <si>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</si>
  <si>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</si>
  <si>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</si>
  <si>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</si>
  <si>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</si>
  <si>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</si>
  <si>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Historias de Usuario</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</si>
  <si>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</si>
  <si>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</si>
  <si>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</si>
  <si>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</si>
  <si>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</si>
  <si>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</si>
  <si>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</si>
  <si>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</si>
  <si>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</si>
  <si>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</si>
  <si>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</si>
  <si>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</si>
  <si>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</si>
  <si>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</si>
  <si>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</si>
  <si>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</si>
  <si>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Resultado Obtenido</t>
  </si>
  <si>
    <t>Aplica_CP</t>
  </si>
  <si>
    <t>Tipo de Caso de Prueba</t>
  </si>
  <si>
    <t>Pasó</t>
  </si>
  <si>
    <t>Si</t>
  </si>
  <si>
    <t>Alto</t>
  </si>
  <si>
    <t>Funcional</t>
  </si>
  <si>
    <t>Aceptar</t>
  </si>
  <si>
    <t>Falló</t>
  </si>
  <si>
    <t>No</t>
  </si>
  <si>
    <t>Medio</t>
  </si>
  <si>
    <t>Regla de Negocio</t>
  </si>
  <si>
    <t>No aplica</t>
  </si>
  <si>
    <t>Bajo</t>
  </si>
  <si>
    <t>Configuración</t>
  </si>
  <si>
    <t>DISEÑO/EJECUCIÓN SPRINT</t>
  </si>
  <si>
    <t>Area People Qvision</t>
  </si>
  <si>
    <t>Juan Pablo Julio Niño</t>
  </si>
  <si>
    <t>Rosa Maria Quilindo Ledezma</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</si>
  <si>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</si>
  <si>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Probabilidad de no entregar oportunamente debido a cambio de alcance del proyecto</t>
  </si>
  <si>
    <t>Tiempos cortos para la entrega del proyecto</t>
  </si>
  <si>
    <t>Disponibilidad de los ambiente</t>
  </si>
  <si>
    <t>Realizar un analisis exhaustivo del alcance del proyecto y anticipar cualquier cambio potencial</t>
  </si>
  <si>
    <t xml:space="preserve">Asignar los recursos de manera efectiva y eficiente ,asegurando que esten alineados con las tareas prioritarias y plazos del proyecto </t>
  </si>
  <si>
    <t xml:space="preserve">Se identifican los ambientes necesarios para el desarrollo , pruebas y despliegue del proyecto </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</si>
  <si>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</si>
  <si>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ODOO QA=
http://192.168.100.134:8093/web/database/selector</t>
  </si>
  <si>
    <t>Rosa Maria Quilindo Ledezma.</t>
  </si>
  <si>
    <t>CP003</t>
  </si>
  <si>
    <t>CP004</t>
  </si>
  <si>
    <t>CP005</t>
  </si>
  <si>
    <t>CP006</t>
  </si>
  <si>
    <t>CP007</t>
  </si>
  <si>
    <t>Las pruebas UAT  seran realizadas por Viviana Torres  Product Owner .
Se realizará una Review en el sprint.</t>
  </si>
  <si>
    <t>Viviana Torres Restrepo</t>
  </si>
  <si>
    <t>Luis Gregorio Toro</t>
  </si>
  <si>
    <t>Cada vez me vuelvo más detallada en la creación de casos de prueba y analizo más a fondo cada funcionalidad del sistema. Esta atención meticulosa a los detalles me ha permitido identificar y abordar posibles problemas antes de que se conviertan en obstáculos durante el desarrollo y la implementación. A través de este proceso, he aprendido que una revisión exhaustiva y un análisis cuidadoso no solo mejoran la calidad de los casos de prueba, sino que también aseguran una funcionalidad más robusta y confiable del sistema. Esta práctica de enfoque minucioso es esencial para garantizar que todas las necesidades y expectativas de los usuarios finales se cumplan de manera efectiva.</t>
  </si>
  <si>
    <t>Requerimiento iTop R-000893</t>
  </si>
  <si>
    <t>CP002</t>
  </si>
  <si>
    <t>CP001</t>
  </si>
  <si>
    <t xml:space="preserve"> Mensaje de validación por cambios de compromisos </t>
  </si>
  <si>
    <t>ED-010 -</t>
  </si>
  <si>
    <t>Validación de cambios en la tabla de objetivos de desarrollo laboral</t>
  </si>
  <si>
    <t>iTop R-000893 Sprint 4</t>
  </si>
  <si>
    <t>*Debe existir al menos una evaluación de desempeño con compromisos en la tabla de 'Objetivos de desarrollo laboral'.
*El usuario (evaluador o empleado) debe tener permisos para modificar la evaluación de desempeño.</t>
  </si>
  <si>
    <t>verificar que si se descartan los cambios.</t>
  </si>
  <si>
    <t>en este caso de prueba se verifica que al dar clic en el boton descatar  el sistema deje la información anteriormente registrada, dentro de la  tabla Objetivos  de desarrollo laboral, en el modulo evalución de desempeño.</t>
  </si>
  <si>
    <t>El sistema debe mostrar una alerta de con las siguientes características:
Cuerpo del mensaje: ""Se han registrado cambios en los compromisos del colaborador" 
El usuario tiene la opción de confirmar o cancelar la acción.
Si el usuario cancela, los cambios no deben ser guardados.</t>
  </si>
  <si>
    <t>al ingresar al ERP odoo se valida que al ingresar al modulo evalución de desempeño al hacer un cambio en la tabla objetivos de desarrollo laboral, al darle clic en el botón descartar, se mentiene la información antes registrada en el sistema.</t>
  </si>
  <si>
    <t xml:space="preserve">Spike : Límite de calificación en base a los compromisos									</t>
  </si>
  <si>
    <t xml:space="preserve">limitar calificación en base a compromisos no cumplidos </t>
  </si>
  <si>
    <t>verificar que guarde la calificacion si esta sobre 4 o menos.</t>
  </si>
  <si>
    <t>*Debe existir al menos una evaluación de desempeño con compromisos en la tabla de 'Objetivos de desarrollo laboral' en estado "No cumplido"
*Deben existir dimesaiones cargadas.</t>
  </si>
  <si>
    <t xml:space="preserve">Cambios menores 									</t>
  </si>
  <si>
    <t xml:space="preserve">verificar el cambio del placeholder en campo 'Comentarios finales' 					</t>
  </si>
  <si>
    <t>verificar cambio de nombre de los checkpoint</t>
  </si>
  <si>
    <t>*Debe estar dentro del modulo evaluación de desempeño.                                     *Debe existir la sección de los checkpoint.</t>
  </si>
  <si>
    <t>Este caso de prueba verifica que el sistema muestre un mensaje de alerta cuando el evaluador y/o evaluado hace un cambio en algún campo de la tabla Objetivos de desarrollo laboral, en el módulo evaluación de desempeño.</t>
  </si>
  <si>
    <t xml:space="preserve">1-Iniciar sesión como evaluador o empleado con permisos para modificar evaluaciones de desempeño.
2-dar clic en el icono que aparece en la parte superior del sistema.
3- dar clic en el módulo Evaluación de desempeño.
4-Navegar a la evaluación de desempeño del evaluado.
5 dar clic en el botón editar.
6-Realizar un cambio en la tabla de 'Objetivos de desarrollo laboral' (ej. editar un compromiso existente).
7-verificar que se genere la alerta "Se han registrado cambios en los compromisos del colaborador"   
8-dar clic en el botón descartar                                                       
9- verificar que el sistema mantenga la información anteriormente registrada.      </t>
  </si>
  <si>
    <t xml:space="preserve">1-Iniciar sesión como evaluador o empleado con permisos para modificar evaluaciones de desempeño.
2-dar clic en el icono que aparece en la parte superior del sistema.
3- dar clic en el módulo Evaluación de desempeño.
4-Navegar a la evaluación de desempeño del evaluado.
5 dar clic en el botón editar.
6-Realizar un cambio en la tabla de 'Objetivos de desarrollo laboral' (ej. editar un compromiso existente).
7-verificar que se genere la alerta "Se han registrado cambios en los compromisos del colaborador" </t>
  </si>
  <si>
    <t>al ingresar al ERP odoo se valida que al ingresar al modulo evalución de desempeño a calificar la dimensión ACTUAR  "compromisos organizacional “   de un evaluado el sistema arroja una validación  y no permite guardar la calificacion.</t>
  </si>
  <si>
    <t>En este caso de prueba se verifica que cuando el evaluador vaya a dar clasificación a un colaborador en la dimensión ACTUAR  "compromisos organizacional “ y uno de sus compromisos este en estado "no cumplido" no debe permitirle calificarse en 5, debe salir una advertencia con el siguiente mensaje:  “Las calificaciones deben estar entre 1 y 4. Recuerde que, si el colaborador no cumplió con las objetivos pactados en la evaluación de desarrollo laboral de la vigencia anterior y/o compromisos organizacionales, la calificación deberá ser inferior a 5.” y no permite guardar la calificación.</t>
  </si>
  <si>
    <t>En este caso de prueba se verifica que cuando el evaluador de su  clasificación a un colaborador en la dimensión ACTUAR  "compromisos organizacional “el sistema guarde la calificación cuando el evaluado la coloque sobre 4 o menos, dentro del módulo Evaluación de desempeño, en las dimensiones.</t>
  </si>
  <si>
    <t>1-Iniciar sesión como evaluador al sistema Erp Odoo
2-dar clic en el icono que aparece en la parte superior del sistema.
3- dar clic en el módulo Evaluación de desempeño.
4-Navegar a la evaluación de desempeño del evaluado.
5 dar clic en el botón editar.
6- Navegar hasta las dimensiones.
7-Verificar que haya compromisos en estado “No cumplido” en la tabla Objetivos de desarrollo laboral.
8- registrar la calificación en un valor “4” o menos.
9-Dar clic en el botón “Guardar”
10-Verificar que el sistema permita guardar la calificación.</t>
  </si>
  <si>
    <t>al ingresar al ERP odoo se valida que al ingresar al modulo evalución de desempeño a calificar la dimensión ACTUAR  "compromisos organizacional “   de un evaluado el sistema  permite guardar las calificaciones que estan sobre 4 o menos correctamente.</t>
  </si>
  <si>
    <t xml:space="preserve">En este caso de prueba se verifica que se haya hecho un cambio en el campo "comentarios finales" debe implementarse el siguiente texto: “Indicar temas excepcionales o particularidades relevantes en esta evaluación. Por ejemplo: ausencias de largo plazo (vacaciones, licencias, incapacidades, entre otros), dentro del módulo evaluación de desempeño, al navegar hasta la sección "Comentarios finales". </t>
  </si>
  <si>
    <t>*Debe estar dentro del módulo evaluación de desempeño.    
*Debe existir la sección "comentarios finales".</t>
  </si>
  <si>
    <t xml:space="preserve">1-Iniciar sesión como evaluador al sistema Erp Odoo
2-Dar clic en el icono que aparece en la parte superior del sistema.
3-Dar clic en el módulo Evaluación de desempeño.
4-Seleccionar una evaluación de desempeño de un colaborador.
5-Navegar hasta la sección “Comentarios finales”
6-Verficar que en el placeholder este el siguiente texto: “Indicar temas excepcionales o particularidades relevantes en esta evaluación. Por ejemplo: ausencias de largo plazo (vacaciones, licencias, incapacidades, entre otros), dentro del módulo evaluación de desempeño.
</t>
  </si>
  <si>
    <t>Al ingresar al sistema Erp odoo al modulo evaluación de desempeño al navegar hasta "Comentarios  finales" se debe validar que el cambio del placeholder se haya realizado correctamente.</t>
  </si>
  <si>
    <t>*Debe existir una notificación de compromiso.</t>
  </si>
  <si>
    <t>En este caso de prueba se valida que el ajuste solicitado al cambio de la palabra "porfavor" a "por favor" y "relice" a "realice" se vea efectuado, dentro de la notificación de no acpetacion del compromiso.</t>
  </si>
  <si>
    <t>1-verificar que en la notificación de “No aceptación del compromiso” se vea reflejado el cambio de la palabra "porfavor" a "por favor" y "relice" a "realice"</t>
  </si>
  <si>
    <t>Al revisar la notificación de no aceptación del compromiso se verifica que el cambio de la palabra "porfavor" a la palabra "por favor" y "relice" a "realice" se visualiza exitosmente.</t>
  </si>
  <si>
    <t>Verificar ajuste en notificación "no aceptación del compromiso"</t>
  </si>
  <si>
    <t>En este caso de prueba se verifica el cambio de nombre de los checkpoint en el módulo evaluación de desempeño, deben quedar de la siguiente manera: checkpoint a corto plazo, checkpoint a mediano plazo y checkpoint a largo plazo.</t>
  </si>
  <si>
    <t>1-Iniciar sesión como evaluador al sistema Erp Odoo
2-Dar clic en el icono que aparece en la parte superior del sistema.
3-Dar clic en el módulo Evaluación de desempeño.
4-Seleccionar una evaluación de desempeño de un colaborador.
5-Navegar hasta la sección de los checkpoint.
6-Verificar que los nombre de los checkpoint esten de la siguiente manera:  checkpoint a corto plazo, checkpoint a mediano plazo y checkpoint a largo plazo.</t>
  </si>
  <si>
    <t>Se verifica que el cambio de nombre de los checkpoint en el modulo evaluación de desempeño, con los siguientes nombres checkpoint a corto plazo, checkpoint a mediano plazo y check point a largo plazo, se muestran correctamente.</t>
  </si>
  <si>
    <t>iTop R-000893 sprint_4</t>
  </si>
  <si>
    <t xml:space="preserve">Límite de calificación en base a los compromisos									</t>
  </si>
  <si>
    <t xml:space="preserve">Spike : </t>
  </si>
  <si>
    <t xml:space="preserve">se  crea una  alerta warning al ejecutarse cambios en tabla de compromisos </t>
  </si>
  <si>
    <t xml:space="preserve">1. Cambiar placeholder en campo 'Comentarios finales' 				  2. En notificación de activación (creación) corregir palabra 'por favor' y 'realice' . 
3. Cambiar nombre de los checkpoint 					
4. Visualización de tool tips en ambiente de pruebas 					</t>
  </si>
  <si>
    <t>Modulo Evaluacion de desempeño</t>
  </si>
  <si>
    <t>iTop R-000893- Sprint 4</t>
  </si>
  <si>
    <t>1-Iniciar sesión como evaluador al sistema Erp Odoo
2-dar clic en el icono que aparece en la parte superior del sistema.
3- dar clic en el módulo Evaluación de desempeño.
4-Navegar a la evaluación de desempeño del evaluado, debe estar en estado ‘Evaluación líder’.
5 dar clic en el botón editar.
6- Navegar hasta las dimensiones.
7-Verificar que haya compromisos en estado “No cumplido” en la tabla Objetivos de desarrollo laboral.
8-Intentar registrar la calificación en un valor “5”, en un objetivo específico
9-Dar clic en el botón “Guardar”
10-Verificar que salga la siguiente validación “Las calificaciones deben estar entre 1 y 4. Recuerde que, si el colaborador no cumplió con los objetivos pactados en la evaluación de desarrollo laboral de la vigencia anterior y/o compromisos organizacionales, la calificación deberá ser inferior a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</si>
</sst>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0"/>
      <name val="Arial"/>
    </font>
    <font>
      <sz val="11"/>
      <color theme="1"/>
      <name val="Lato"/>
      <family val="2"/>
    </font>
    <font>
      <b/>
      <sz val="16"/>
      <color theme="0"/>
      <name val="Lato"/>
      <family val="2"/>
    </font>
    <font>
      <b/>
      <sz val="10"/>
      <color rgb="FFFFFFFF"/>
      <name val="Lato"/>
      <family val="2"/>
    </font>
    <font>
      <sz val="10"/>
      <name val="Lato"/>
      <family val="2"/>
    </font>
    <font>
      <sz val="10"/>
      <name val="Arial"/>
      <family val="2"/>
    </font>
    <font>
      <b/>
      <sz val="10"/>
      <name val="Lato"/>
      <family val="2"/>
    </font>
    <font>
      <b/>
      <sz val="8"/>
      <name val="Lato"/>
      <family val="2"/>
    </font>
    <font>
      <sz val="8"/>
      <name val="Lato"/>
      <family val="2"/>
    </font>
    <font>
      <b/>
      <sz val="9"/>
      <name val="Lato"/>
      <family val="2"/>
    </font>
    <font>
      <sz val="9"/>
      <name val="Lato"/>
      <family val="2"/>
    </font>
    <font>
      <b/>
      <sz val="18"/>
      <color theme="0"/>
      <name val="Lato"/>
      <family val="2"/>
    </font>
    <font>
      <b/>
      <sz val="12"/>
      <name val="Lato"/>
      <family val="2"/>
    </font>
    <font>
      <b/>
      <sz val="9"/>
      <color theme="0"/>
      <name val="Lato"/>
      <family val="2"/>
    </font>
    <font>
      <b/>
      <sz val="10"/>
      <color theme="0"/>
      <name val="Lato"/>
      <family val="2"/>
    </font>
    <font>
      <sz val="9"/>
      <color rgb="FFFF0000"/>
      <name val="Lato"/>
      <family val="2"/>
    </font>
    <font>
      <sz val="9"/>
      <color theme="0"/>
      <name val="Lato"/>
      <family val="2"/>
    </font>
    <font>
      <b/>
      <sz val="12"/>
      <color theme="0"/>
      <name val="Lato"/>
      <family val="2"/>
    </font>
    <font>
      <sz val="11"/>
      <name val="Lato"/>
      <family val="2"/>
    </font>
    <font>
      <b/>
      <sz val="8"/>
      <color theme="0"/>
      <name val="Lato"/>
      <family val="2"/>
    </font>
    <font>
      <sz val="10"/>
      <color theme="0"/>
      <name val="Lato"/>
      <family val="2"/>
    </font>
    <font>
      <b/>
      <sz val="12"/>
      <color rgb="FFFFFFFF"/>
      <name val="Lato"/>
      <family val="2"/>
    </font>
    <font>
      <b/>
      <sz val="10"/>
      <color indexed="9"/>
      <name val="Arial"/>
      <family val="2"/>
    </font>
    <font>
      <sz val="8"/>
      <name val="Calibri"/>
      <family val="2"/>
      <scheme val="minor"/>
    </font>
    <font>
      <sz val="12"/>
      <color rgb="FF0D0D0D"/>
      <name val="Segoe UI"/>
      <family val="2"/>
    </font>
  </fonts>
  <fills count="12">
    <fill>
      <patternFill patternType="none"/>
    </fill>
    <fill>
      <patternFill patternType="gray125"/>
    </fill>
    <fill>
      <patternFill patternType="solid">
        <fgColor theme="4" tint="-0.499984740745262"/>
        <bgColor indexed="64"/>
      </patternFill>
    </fill>
    <fill>
      <patternFill patternType="solid">
        <fgColor rgb="FF1F497D"/>
        <bgColor indexed="64"/>
      </patternFill>
    </fill>
    <fill>
      <patternFill patternType="solid">
        <fgColor rgb="FFE9EDF4"/>
        <bgColor indexed="64"/>
      </patternFill>
    </fill>
    <fill>
      <patternFill patternType="solid">
        <fgColor rgb="FFC65911"/>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theme="5" tint="-0.249977111117893"/>
        <bgColor indexed="64"/>
      </patternFill>
    </fill>
  </fills>
  <borders count="33">
    <border>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style="thin">
        <color theme="4" tint="-0.24994659260841701"/>
      </left>
      <right style="thin">
        <color theme="4" tint="-0.24994659260841701"/>
      </right>
      <top style="thin">
        <color theme="4" tint="-0.24994659260841701"/>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6" fillId="0" borderId="0"/>
    <xf numFmtId="9" fontId="6" fillId="0" borderId="0" applyFont="0" applyFill="0" applyBorder="0" applyAlignment="0" applyProtection="0"/>
  </cellStyleXfs>
  <cellXfs count="222">
    <xf numFmtId="0" fontId="0" fillId="0" borderId="0" xfId="0"/>
    <xf numFmtId="0" fontId="2" fillId="0" borderId="0" xfId="1" applyFont="1"/>
    <xf numFmtId="0" fontId="4" fillId="3" borderId="2" xfId="1" applyFont="1" applyFill="1" applyBorder="1" applyAlignment="1">
      <alignment horizontal="center" vertical="center" wrapText="1" readingOrder="1"/>
    </xf>
    <xf numFmtId="0" fontId="5" fillId="4" borderId="3" xfId="1" applyFont="1" applyFill="1" applyBorder="1" applyAlignment="1">
      <alignment horizontal="center" vertical="top" wrapText="1"/>
    </xf>
    <xf numFmtId="14" fontId="5" fillId="4" borderId="3" xfId="1" applyNumberFormat="1" applyFont="1" applyFill="1" applyBorder="1" applyAlignment="1">
      <alignment horizontal="center" vertical="top" wrapText="1"/>
    </xf>
    <xf numFmtId="0" fontId="2" fillId="0" borderId="0" xfId="1" applyFont="1" applyAlignment="1">
      <alignment horizontal="center"/>
    </xf>
    <xf numFmtId="0" fontId="5" fillId="4" borderId="3" xfId="1" applyFont="1" applyFill="1" applyBorder="1" applyAlignment="1">
      <alignment horizontal="center" vertical="center" wrapText="1"/>
    </xf>
    <xf numFmtId="14" fontId="5" fillId="4" borderId="3" xfId="1" applyNumberFormat="1" applyFont="1" applyFill="1" applyBorder="1" applyAlignment="1">
      <alignment horizontal="center" vertical="center" wrapText="1"/>
    </xf>
    <xf numFmtId="0" fontId="5" fillId="4" borderId="3" xfId="1" applyFont="1" applyFill="1" applyBorder="1" applyAlignment="1">
      <alignment horizontal="left" vertical="center" wrapText="1"/>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10" fillId="0" borderId="0" xfId="2" applyFont="1"/>
    <xf numFmtId="0" fontId="11" fillId="0" borderId="0" xfId="1" applyFont="1" applyAlignment="1">
      <alignment vertical="top"/>
    </xf>
    <xf numFmtId="0" fontId="11" fillId="5" borderId="0" xfId="1" applyFont="1" applyFill="1" applyAlignment="1">
      <alignment vertical="top"/>
    </xf>
    <xf numFmtId="0" fontId="10" fillId="0" borderId="0" xfId="1" applyFont="1" applyAlignment="1">
      <alignment horizontal="center" vertical="top"/>
    </xf>
    <xf numFmtId="0" fontId="14" fillId="2" borderId="13" xfId="1" applyFont="1" applyFill="1" applyBorder="1" applyAlignment="1">
      <alignment vertical="center"/>
    </xf>
    <xf numFmtId="0" fontId="5" fillId="0" borderId="0" xfId="1" applyFont="1" applyAlignment="1">
      <alignment vertical="center"/>
    </xf>
    <xf numFmtId="14" fontId="11" fillId="0" borderId="13" xfId="1" applyNumberFormat="1" applyFont="1" applyBorder="1" applyAlignment="1">
      <alignment horizontal="center" vertical="top"/>
    </xf>
    <xf numFmtId="1" fontId="11" fillId="0" borderId="13" xfId="1" applyNumberFormat="1" applyFont="1" applyBorder="1" applyAlignment="1">
      <alignment horizontal="center" vertical="top"/>
    </xf>
    <xf numFmtId="0" fontId="5" fillId="0" borderId="0" xfId="1" applyFont="1" applyAlignment="1">
      <alignment horizontal="center" vertical="center"/>
    </xf>
    <xf numFmtId="0" fontId="5" fillId="0" borderId="0" xfId="1" applyFont="1" applyAlignment="1">
      <alignment vertical="top"/>
    </xf>
    <xf numFmtId="0" fontId="5" fillId="0" borderId="0" xfId="1" applyFont="1" applyAlignment="1">
      <alignment horizontal="center" vertical="top"/>
    </xf>
    <xf numFmtId="0" fontId="5" fillId="0" borderId="13" xfId="1" applyFont="1" applyBorder="1" applyAlignment="1">
      <alignment horizontal="center" vertical="center"/>
    </xf>
    <xf numFmtId="0" fontId="14" fillId="2" borderId="13" xfId="1" applyFont="1" applyFill="1" applyBorder="1" applyAlignment="1">
      <alignment vertical="top"/>
    </xf>
    <xf numFmtId="0" fontId="15" fillId="2" borderId="13" xfId="1" applyFont="1" applyFill="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wrapText="1"/>
    </xf>
    <xf numFmtId="0" fontId="17" fillId="6" borderId="17" xfId="1" applyFont="1" applyFill="1" applyBorder="1" applyAlignment="1">
      <alignment vertical="top"/>
    </xf>
    <xf numFmtId="0" fontId="17" fillId="6" borderId="18" xfId="1" applyFont="1" applyFill="1" applyBorder="1" applyAlignment="1">
      <alignment vertical="top"/>
    </xf>
    <xf numFmtId="0" fontId="11" fillId="6" borderId="19" xfId="1" applyFont="1" applyFill="1" applyBorder="1" applyAlignment="1">
      <alignment vertical="top"/>
    </xf>
    <xf numFmtId="0" fontId="7" fillId="0" borderId="0" xfId="1" applyFont="1" applyAlignment="1">
      <alignment horizontal="center" vertical="top" wrapText="1"/>
    </xf>
    <xf numFmtId="0" fontId="5" fillId="0" borderId="0" xfId="1" applyFont="1" applyProtection="1">
      <protection locked="0" hidden="1"/>
    </xf>
    <xf numFmtId="0" fontId="11" fillId="0" borderId="0" xfId="1" applyFont="1" applyProtection="1">
      <protection locked="0" hidden="1"/>
    </xf>
    <xf numFmtId="1" fontId="9" fillId="0" borderId="13" xfId="1" applyNumberFormat="1" applyFont="1" applyBorder="1" applyAlignment="1" applyProtection="1">
      <alignment horizontal="center" vertical="center" wrapText="1"/>
      <protection hidden="1"/>
    </xf>
    <xf numFmtId="9" fontId="9" fillId="0" borderId="13" xfId="1" applyNumberFormat="1" applyFont="1" applyBorder="1" applyAlignment="1" applyProtection="1">
      <alignment horizontal="center" vertical="center" wrapText="1"/>
      <protection hidden="1"/>
    </xf>
    <xf numFmtId="1" fontId="14" fillId="2" borderId="13" xfId="1" applyNumberFormat="1" applyFont="1" applyFill="1" applyBorder="1" applyAlignment="1" applyProtection="1">
      <alignment horizontal="center" vertical="center"/>
      <protection hidden="1"/>
    </xf>
    <xf numFmtId="9" fontId="14" fillId="2" borderId="13" xfId="3" applyFont="1" applyFill="1" applyBorder="1" applyAlignment="1" applyProtection="1">
      <alignment horizontal="center" vertical="center"/>
      <protection hidden="1"/>
    </xf>
    <xf numFmtId="10" fontId="5" fillId="0" borderId="0" xfId="3" applyNumberFormat="1" applyFont="1" applyProtection="1">
      <protection locked="0" hidden="1"/>
    </xf>
    <xf numFmtId="0" fontId="5" fillId="0" borderId="16" xfId="1" applyFont="1" applyBorder="1" applyAlignment="1" applyProtection="1">
      <alignment horizontal="center"/>
      <protection locked="0" hidden="1"/>
    </xf>
    <xf numFmtId="9" fontId="5" fillId="0" borderId="0" xfId="3" applyFont="1" applyProtection="1">
      <protection locked="0" hidden="1"/>
    </xf>
    <xf numFmtId="0" fontId="5" fillId="0" borderId="4" xfId="1" applyFont="1" applyBorder="1" applyProtection="1">
      <protection locked="0"/>
    </xf>
    <xf numFmtId="0" fontId="5" fillId="0" borderId="5" xfId="1" applyFont="1" applyBorder="1" applyProtection="1">
      <protection locked="0"/>
    </xf>
    <xf numFmtId="0" fontId="5" fillId="0" borderId="0" xfId="1" applyFont="1" applyProtection="1">
      <protection locked="0"/>
    </xf>
    <xf numFmtId="0" fontId="5" fillId="0" borderId="7" xfId="1" applyFont="1" applyBorder="1" applyProtection="1">
      <protection locked="0"/>
    </xf>
    <xf numFmtId="0" fontId="5" fillId="0" borderId="9" xfId="1" applyFont="1" applyBorder="1" applyProtection="1">
      <protection locked="0"/>
    </xf>
    <xf numFmtId="0" fontId="5" fillId="0" borderId="10" xfId="1" applyFont="1" applyBorder="1" applyProtection="1">
      <protection locked="0"/>
    </xf>
    <xf numFmtId="0" fontId="10" fillId="0" borderId="0" xfId="1" applyFont="1" applyAlignment="1" applyProtection="1">
      <alignment horizontal="center" vertical="top"/>
      <protection locked="0"/>
    </xf>
    <xf numFmtId="14" fontId="11" fillId="0" borderId="13" xfId="1" applyNumberFormat="1" applyFont="1" applyBorder="1" applyAlignment="1" applyProtection="1">
      <alignment horizontal="center" vertical="center"/>
      <protection hidden="1"/>
    </xf>
    <xf numFmtId="0" fontId="11" fillId="0" borderId="13" xfId="1" applyFont="1" applyBorder="1" applyAlignment="1" applyProtection="1">
      <alignment horizontal="center" vertical="center"/>
      <protection locked="0"/>
    </xf>
    <xf numFmtId="0" fontId="15" fillId="6" borderId="0" xfId="1" applyFont="1" applyFill="1" applyAlignment="1" applyProtection="1">
      <alignment vertical="center"/>
      <protection locked="0"/>
    </xf>
    <xf numFmtId="1" fontId="11" fillId="0" borderId="0" xfId="1" applyNumberFormat="1" applyFont="1" applyAlignment="1" applyProtection="1">
      <alignment horizontal="left" vertical="top"/>
      <protection locked="0"/>
    </xf>
    <xf numFmtId="0" fontId="11" fillId="0" borderId="0" xfId="1" applyFont="1" applyAlignment="1" applyProtection="1">
      <alignment vertical="top"/>
      <protection locked="0"/>
    </xf>
    <xf numFmtId="0" fontId="5" fillId="0" borderId="0" xfId="1" applyFont="1" applyAlignment="1" applyProtection="1">
      <alignment vertical="center"/>
      <protection locked="0"/>
    </xf>
    <xf numFmtId="0" fontId="5" fillId="0" borderId="0" xfId="1" applyFont="1" applyAlignment="1" applyProtection="1">
      <alignment vertical="top"/>
      <protection locked="0"/>
    </xf>
    <xf numFmtId="0" fontId="5" fillId="0" borderId="0" xfId="1" applyFont="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21" fillId="0" borderId="0" xfId="1" applyFont="1" applyAlignment="1" applyProtection="1">
      <alignment horizontal="center" vertical="top"/>
      <protection locked="0"/>
    </xf>
    <xf numFmtId="0" fontId="5" fillId="0" borderId="0" xfId="1" applyFont="1" applyAlignment="1" applyProtection="1">
      <alignment horizontal="center" vertical="top"/>
      <protection locked="0"/>
    </xf>
    <xf numFmtId="0" fontId="21" fillId="0" borderId="0" xfId="1" applyFont="1" applyAlignment="1" applyProtection="1">
      <alignment vertical="top"/>
      <protection locked="0"/>
    </xf>
    <xf numFmtId="0" fontId="15" fillId="2" borderId="13" xfId="1" applyFont="1" applyFill="1" applyBorder="1" applyAlignment="1" applyProtection="1">
      <alignment horizontal="center" vertical="center"/>
      <protection locked="0"/>
    </xf>
    <xf numFmtId="0" fontId="14" fillId="8" borderId="13" xfId="1" applyFont="1" applyFill="1" applyBorder="1" applyAlignment="1" applyProtection="1">
      <alignment horizontal="center" vertical="center" wrapText="1"/>
      <protection locked="0"/>
    </xf>
    <xf numFmtId="0" fontId="19" fillId="0" borderId="0" xfId="1" applyFont="1" applyProtection="1">
      <protection locked="0"/>
    </xf>
    <xf numFmtId="1" fontId="5" fillId="0" borderId="0" xfId="1" applyNumberFormat="1" applyFont="1" applyProtection="1">
      <protection locked="0"/>
    </xf>
    <xf numFmtId="0" fontId="15" fillId="9" borderId="14" xfId="1" applyFont="1" applyFill="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locked="0"/>
    </xf>
    <xf numFmtId="0" fontId="15" fillId="0" borderId="0" xfId="1" applyFont="1" applyAlignment="1" applyProtection="1">
      <alignment horizontal="center" vertical="center"/>
      <protection locked="0"/>
    </xf>
    <xf numFmtId="0" fontId="15" fillId="2" borderId="13" xfId="1" applyFont="1" applyFill="1" applyBorder="1" applyProtection="1">
      <protection locked="0"/>
    </xf>
    <xf numFmtId="0" fontId="5" fillId="6" borderId="14"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hidden="1"/>
    </xf>
    <xf numFmtId="0" fontId="23" fillId="10" borderId="0" xfId="1" applyFont="1" applyFill="1"/>
    <xf numFmtId="0" fontId="1" fillId="0" borderId="0" xfId="1"/>
    <xf numFmtId="0" fontId="6" fillId="0" borderId="0" xfId="1" applyFont="1"/>
    <xf numFmtId="0" fontId="15" fillId="2" borderId="31" xfId="0" applyFont="1" applyFill="1" applyBorder="1" applyAlignment="1">
      <alignment horizontal="center" vertical="center" wrapText="1"/>
    </xf>
    <xf numFmtId="0" fontId="25" fillId="0" borderId="32" xfId="0" applyFont="1" applyBorder="1" applyAlignment="1">
      <alignment vertical="top" wrapText="1"/>
    </xf>
    <xf numFmtId="0" fontId="14" fillId="8" borderId="32" xfId="1" applyFont="1" applyFill="1" applyBorder="1" applyAlignment="1" applyProtection="1">
      <alignment horizontal="center" vertical="center" wrapText="1"/>
      <protection locked="0"/>
    </xf>
    <xf numFmtId="0" fontId="0" fillId="0" borderId="32" xfId="0" applyBorder="1" applyAlignment="1">
      <alignment horizontal="center" vertical="center" wrapText="1"/>
    </xf>
    <xf numFmtId="0" fontId="0" fillId="0" borderId="32" xfId="0" applyBorder="1" applyAlignment="1">
      <alignment vertical="center" wrapText="1"/>
    </xf>
    <xf numFmtId="0" fontId="0" fillId="0" borderId="32" xfId="0" applyBorder="1" applyAlignment="1">
      <alignment vertical="top" wrapText="1"/>
    </xf>
    <xf numFmtId="0" fontId="0" fillId="0" borderId="32" xfId="0" applyBorder="1" applyAlignment="1">
      <alignment vertical="center"/>
    </xf>
    <xf numFmtId="0" fontId="0" fillId="0" borderId="32" xfId="0" applyBorder="1"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25" fillId="0" borderId="0" xfId="0" applyFont="1" applyAlignment="1">
      <alignment vertical="top" wrapText="1"/>
    </xf>
    <xf numFmtId="0" fontId="0" fillId="0" borderId="0" xfId="0" applyAlignment="1">
      <alignment horizontal="center" vertical="center"/>
    </xf>
    <xf numFmtId="0" fontId="11" fillId="0" borderId="13" xfId="1" applyFont="1" applyBorder="1" applyAlignment="1">
      <alignment vertical="center"/>
    </xf>
    <xf numFmtId="0" fontId="11" fillId="0" borderId="13" xfId="1" applyFont="1" applyBorder="1" applyAlignment="1">
      <alignment vertical="top"/>
    </xf>
    <xf numFmtId="0" fontId="2" fillId="0" borderId="0" xfId="1" applyFont="1" applyAlignment="1">
      <alignment horizontal="center" vertical="center"/>
    </xf>
    <xf numFmtId="0" fontId="2" fillId="0" borderId="1" xfId="1" applyFont="1" applyBorder="1" applyAlignment="1">
      <alignment horizontal="center" vertical="center"/>
    </xf>
    <xf numFmtId="0" fontId="3" fillId="2" borderId="0" xfId="1" applyFont="1" applyFill="1" applyAlignment="1">
      <alignment horizontal="center" vertical="center"/>
    </xf>
    <xf numFmtId="0" fontId="3" fillId="2" borderId="1" xfId="1" applyFont="1" applyFill="1" applyBorder="1" applyAlignment="1">
      <alignment horizontal="center" vertical="center"/>
    </xf>
    <xf numFmtId="0" fontId="14" fillId="2" borderId="13" xfId="1" applyFont="1" applyFill="1" applyBorder="1" applyAlignment="1">
      <alignment horizontal="center" vertical="top"/>
    </xf>
    <xf numFmtId="0" fontId="10" fillId="0" borderId="13" xfId="1" applyFont="1" applyBorder="1" applyAlignment="1">
      <alignment horizontal="center" vertical="center"/>
    </xf>
    <xf numFmtId="0" fontId="11" fillId="0" borderId="13" xfId="1" applyFont="1" applyBorder="1" applyAlignment="1">
      <alignment horizontal="center" vertical="center" wrapText="1"/>
    </xf>
    <xf numFmtId="0" fontId="11" fillId="0" borderId="13" xfId="1" applyFont="1" applyBorder="1" applyAlignment="1">
      <alignment horizontal="center" vertical="center"/>
    </xf>
    <xf numFmtId="0" fontId="11" fillId="0" borderId="13" xfId="1" applyFont="1" applyBorder="1" applyAlignment="1">
      <alignment horizontal="left" vertical="top" wrapText="1"/>
    </xf>
    <xf numFmtId="0" fontId="11" fillId="0" borderId="13" xfId="1" applyFont="1" applyBorder="1" applyAlignment="1">
      <alignment horizontal="left" vertical="top"/>
    </xf>
    <xf numFmtId="0" fontId="15" fillId="2" borderId="0" xfId="1" applyFont="1" applyFill="1" applyAlignment="1">
      <alignment horizontal="center" vertical="top"/>
    </xf>
    <xf numFmtId="0" fontId="5" fillId="0" borderId="13" xfId="1" applyFont="1" applyBorder="1" applyAlignment="1">
      <alignment horizontal="center" vertical="center"/>
    </xf>
    <xf numFmtId="0" fontId="15" fillId="2" borderId="13" xfId="1" applyFont="1" applyFill="1" applyBorder="1" applyAlignment="1">
      <alignment horizontal="center" vertical="center"/>
    </xf>
    <xf numFmtId="0" fontId="11" fillId="0" borderId="4" xfId="1" applyFont="1" applyBorder="1" applyAlignment="1">
      <alignment horizontal="center" vertical="top"/>
    </xf>
    <xf numFmtId="0" fontId="11" fillId="0" borderId="5" xfId="1" applyFont="1" applyBorder="1" applyAlignment="1">
      <alignment horizontal="center" vertical="top"/>
    </xf>
    <xf numFmtId="0" fontId="11" fillId="0" borderId="6" xfId="1" applyFont="1" applyBorder="1" applyAlignment="1">
      <alignment horizontal="center" vertical="top"/>
    </xf>
    <xf numFmtId="0" fontId="11" fillId="0" borderId="7" xfId="1" applyFont="1" applyBorder="1" applyAlignment="1">
      <alignment horizontal="center" vertical="top"/>
    </xf>
    <xf numFmtId="0" fontId="11" fillId="0" borderId="0" xfId="1" applyFont="1" applyAlignment="1">
      <alignment horizontal="center" vertical="top"/>
    </xf>
    <xf numFmtId="0" fontId="11" fillId="0" borderId="8" xfId="1" applyFont="1" applyBorder="1" applyAlignment="1">
      <alignment horizontal="center" vertical="top"/>
    </xf>
    <xf numFmtId="0" fontId="11" fillId="0" borderId="9" xfId="1" applyFont="1" applyBorder="1" applyAlignment="1">
      <alignment horizontal="center" vertical="top"/>
    </xf>
    <xf numFmtId="0" fontId="11" fillId="0" borderId="10" xfId="1" applyFont="1" applyBorder="1" applyAlignment="1">
      <alignment horizontal="center" vertical="top"/>
    </xf>
    <xf numFmtId="0" fontId="11" fillId="0" borderId="11" xfId="1" applyFont="1" applyBorder="1" applyAlignment="1">
      <alignment horizontal="center" vertical="top"/>
    </xf>
    <xf numFmtId="0" fontId="12" fillId="2" borderId="7" xfId="1" applyFont="1" applyFill="1" applyBorder="1" applyAlignment="1">
      <alignment horizontal="center" vertical="center"/>
    </xf>
    <xf numFmtId="0" fontId="12" fillId="2" borderId="0" xfId="1" applyFont="1" applyFill="1" applyAlignment="1">
      <alignment horizontal="center" vertical="center"/>
    </xf>
    <xf numFmtId="0" fontId="12" fillId="2" borderId="9" xfId="1" applyFont="1" applyFill="1" applyBorder="1" applyAlignment="1">
      <alignment horizontal="center" vertical="center"/>
    </xf>
    <xf numFmtId="0" fontId="12" fillId="2" borderId="10" xfId="1" applyFont="1" applyFill="1" applyBorder="1" applyAlignment="1">
      <alignment horizontal="center" vertical="center"/>
    </xf>
    <xf numFmtId="0" fontId="13" fillId="0" borderId="12" xfId="1" applyFont="1" applyBorder="1" applyAlignment="1">
      <alignment horizontal="center" vertical="center" wrapText="1"/>
    </xf>
    <xf numFmtId="0" fontId="15" fillId="2" borderId="13" xfId="1" applyFont="1" applyFill="1" applyBorder="1" applyAlignment="1">
      <alignment horizontal="center" vertical="top"/>
    </xf>
    <xf numFmtId="0" fontId="14" fillId="2" borderId="14" xfId="1" applyFont="1" applyFill="1" applyBorder="1" applyAlignment="1">
      <alignment horizontal="center" vertical="center" wrapText="1"/>
    </xf>
    <xf numFmtId="0" fontId="14" fillId="2" borderId="15" xfId="1" applyFont="1" applyFill="1" applyBorder="1" applyAlignment="1">
      <alignment horizontal="center" vertical="center" wrapText="1"/>
    </xf>
    <xf numFmtId="0" fontId="14" fillId="2" borderId="16" xfId="1" applyFont="1" applyFill="1" applyBorder="1" applyAlignment="1">
      <alignment horizontal="center" vertical="center" wrapText="1"/>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1" fontId="11" fillId="0" borderId="14" xfId="1" applyNumberFormat="1" applyFont="1" applyBorder="1" applyAlignment="1">
      <alignment horizontal="center" vertical="center" wrapText="1"/>
    </xf>
    <xf numFmtId="1" fontId="11" fillId="0" borderId="16" xfId="1" applyNumberFormat="1" applyFont="1" applyBorder="1" applyAlignment="1">
      <alignment horizontal="center" vertical="center" wrapText="1"/>
    </xf>
    <xf numFmtId="0" fontId="16" fillId="0" borderId="13" xfId="1" applyFont="1" applyBorder="1" applyAlignment="1">
      <alignment horizontal="center" vertical="center" wrapText="1"/>
    </xf>
    <xf numFmtId="0" fontId="15" fillId="2" borderId="14" xfId="1" applyFont="1" applyFill="1" applyBorder="1" applyAlignment="1">
      <alignment horizontal="center" vertical="center"/>
    </xf>
    <xf numFmtId="0" fontId="15" fillId="2" borderId="16" xfId="1" applyFont="1" applyFill="1" applyBorder="1" applyAlignment="1">
      <alignment horizontal="center" vertical="center"/>
    </xf>
    <xf numFmtId="0" fontId="14" fillId="2" borderId="14" xfId="1" applyFont="1" applyFill="1" applyBorder="1" applyAlignment="1">
      <alignment horizontal="center" vertical="center"/>
    </xf>
    <xf numFmtId="0" fontId="14" fillId="2" borderId="15" xfId="1" applyFont="1" applyFill="1" applyBorder="1" applyAlignment="1">
      <alignment horizontal="center" vertical="center"/>
    </xf>
    <xf numFmtId="0" fontId="5" fillId="0" borderId="13" xfId="1" applyFont="1" applyBorder="1" applyAlignment="1">
      <alignment horizontal="left" vertical="center"/>
    </xf>
    <xf numFmtId="0" fontId="14" fillId="6" borderId="14" xfId="1" applyFont="1" applyFill="1" applyBorder="1" applyAlignment="1">
      <alignment horizontal="center" vertical="top"/>
    </xf>
    <xf numFmtId="0" fontId="14" fillId="6" borderId="15" xfId="1" applyFont="1" applyFill="1" applyBorder="1" applyAlignment="1">
      <alignment horizontal="center" vertical="top"/>
    </xf>
    <xf numFmtId="0" fontId="14" fillId="6" borderId="16" xfId="1" applyFont="1" applyFill="1" applyBorder="1" applyAlignment="1">
      <alignment horizontal="center" vertical="top"/>
    </xf>
    <xf numFmtId="15" fontId="11" fillId="0" borderId="13" xfId="1" applyNumberFormat="1" applyFont="1" applyBorder="1" applyAlignment="1">
      <alignment horizontal="left" vertical="top" wrapText="1"/>
    </xf>
    <xf numFmtId="15" fontId="11" fillId="0" borderId="13" xfId="1" applyNumberFormat="1" applyFont="1" applyBorder="1" applyAlignment="1">
      <alignment horizontal="center" vertical="center" wrapText="1"/>
    </xf>
    <xf numFmtId="15" fontId="11" fillId="0" borderId="13" xfId="1" applyNumberFormat="1" applyFont="1" applyBorder="1" applyAlignment="1">
      <alignment horizontal="left" vertical="center" wrapText="1"/>
    </xf>
    <xf numFmtId="0" fontId="0" fillId="11" borderId="0" xfId="0" applyFill="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11" fillId="5" borderId="0" xfId="0" applyFont="1" applyFill="1" applyAlignment="1">
      <alignment horizontal="center"/>
    </xf>
    <xf numFmtId="1" fontId="9" fillId="0" borderId="13" xfId="1" applyNumberFormat="1" applyFont="1" applyBorder="1" applyAlignment="1" applyProtection="1">
      <alignment horizontal="center" vertical="center" wrapText="1"/>
      <protection locked="0" hidden="1"/>
    </xf>
    <xf numFmtId="1" fontId="14" fillId="2" borderId="13" xfId="1" applyNumberFormat="1" applyFont="1" applyFill="1" applyBorder="1" applyAlignment="1" applyProtection="1">
      <alignment horizontal="center" vertical="center"/>
      <protection locked="0" hidden="1"/>
    </xf>
    <xf numFmtId="0" fontId="14" fillId="2" borderId="13" xfId="1" applyFont="1" applyFill="1" applyBorder="1" applyAlignment="1" applyProtection="1">
      <alignment horizontal="center" vertical="center"/>
      <protection locked="0" hidden="1"/>
    </xf>
    <xf numFmtId="0" fontId="21" fillId="2" borderId="0" xfId="1" applyFont="1" applyFill="1" applyAlignment="1" applyProtection="1">
      <alignment horizontal="center" vertical="center"/>
      <protection locked="0" hidden="1"/>
    </xf>
    <xf numFmtId="0" fontId="5" fillId="0" borderId="13" xfId="1" applyFont="1" applyBorder="1" applyAlignment="1" applyProtection="1">
      <alignment horizontal="center"/>
      <protection locked="0" hidden="1"/>
    </xf>
    <xf numFmtId="0" fontId="5" fillId="0" borderId="20" xfId="1" applyFont="1" applyBorder="1" applyAlignment="1" applyProtection="1">
      <alignment horizontal="center"/>
      <protection locked="0" hidden="1"/>
    </xf>
    <xf numFmtId="0" fontId="5" fillId="0" borderId="21" xfId="1" applyFont="1" applyBorder="1" applyAlignment="1" applyProtection="1">
      <alignment horizontal="center"/>
      <protection locked="0" hidden="1"/>
    </xf>
    <xf numFmtId="0" fontId="5" fillId="0" borderId="22" xfId="1" applyFont="1" applyBorder="1" applyAlignment="1" applyProtection="1">
      <alignment horizontal="center"/>
      <protection locked="0" hidden="1"/>
    </xf>
    <xf numFmtId="0" fontId="18" fillId="2" borderId="20" xfId="1" applyFont="1" applyFill="1" applyBorder="1" applyAlignment="1" applyProtection="1">
      <alignment horizontal="center" vertical="center"/>
      <protection hidden="1"/>
    </xf>
    <xf numFmtId="0" fontId="18" fillId="2" borderId="21" xfId="1" applyFont="1" applyFill="1" applyBorder="1" applyAlignment="1" applyProtection="1">
      <alignment horizontal="center" vertical="center"/>
      <protection hidden="1"/>
    </xf>
    <xf numFmtId="0" fontId="18" fillId="2" borderId="22" xfId="1" applyFont="1" applyFill="1" applyBorder="1" applyAlignment="1" applyProtection="1">
      <alignment horizontal="center" vertical="center"/>
      <protection hidden="1"/>
    </xf>
    <xf numFmtId="0" fontId="19" fillId="0" borderId="23" xfId="1" applyFont="1" applyBorder="1" applyAlignment="1" applyProtection="1">
      <alignment horizontal="center" vertical="center"/>
      <protection hidden="1"/>
    </xf>
    <xf numFmtId="0" fontId="19" fillId="0" borderId="24" xfId="1" applyFont="1" applyBorder="1" applyAlignment="1" applyProtection="1">
      <alignment horizontal="center" vertical="center"/>
      <protection hidden="1"/>
    </xf>
    <xf numFmtId="0" fontId="19" fillId="0" borderId="25" xfId="1" applyFont="1" applyBorder="1" applyAlignment="1" applyProtection="1">
      <alignment horizontal="center" vertical="center"/>
      <protection hidden="1"/>
    </xf>
    <xf numFmtId="0" fontId="5" fillId="5" borderId="0" xfId="1" applyFont="1" applyFill="1" applyAlignment="1" applyProtection="1">
      <alignment horizontal="center"/>
      <protection locked="0" hidden="1"/>
    </xf>
    <xf numFmtId="0" fontId="11" fillId="5" borderId="0" xfId="1" applyFont="1" applyFill="1" applyAlignment="1" applyProtection="1">
      <alignment horizontal="center"/>
      <protection locked="0" hidden="1"/>
    </xf>
    <xf numFmtId="0" fontId="20" fillId="2" borderId="13" xfId="1" applyFont="1" applyFill="1" applyBorder="1" applyAlignment="1" applyProtection="1">
      <alignment horizontal="center" vertical="center" wrapText="1"/>
      <protection locked="0" hidden="1"/>
    </xf>
    <xf numFmtId="0" fontId="3" fillId="2" borderId="5" xfId="1" applyFont="1" applyFill="1" applyBorder="1" applyAlignment="1" applyProtection="1">
      <alignment horizontal="center" vertical="center"/>
      <protection hidden="1"/>
    </xf>
    <xf numFmtId="0" fontId="3" fillId="2" borderId="0" xfId="1" applyFont="1" applyFill="1" applyAlignment="1" applyProtection="1">
      <alignment horizontal="center" vertical="center"/>
      <protection hidden="1"/>
    </xf>
    <xf numFmtId="0" fontId="3" fillId="2" borderId="10" xfId="1" applyFont="1" applyFill="1" applyBorder="1" applyAlignment="1" applyProtection="1">
      <alignment horizontal="center" vertical="center"/>
      <protection hidden="1"/>
    </xf>
    <xf numFmtId="0" fontId="5" fillId="5" borderId="5" xfId="1" applyFont="1" applyFill="1" applyBorder="1" applyAlignment="1" applyProtection="1">
      <alignment horizontal="center"/>
      <protection locked="0"/>
    </xf>
    <xf numFmtId="0" fontId="5" fillId="5" borderId="0" xfId="1" applyFont="1" applyFill="1" applyAlignment="1" applyProtection="1">
      <alignment horizontal="center"/>
      <protection locked="0"/>
    </xf>
    <xf numFmtId="0" fontId="22" fillId="7" borderId="5" xfId="1" applyFont="1" applyFill="1" applyBorder="1" applyAlignment="1" applyProtection="1">
      <alignment horizontal="center" vertical="center"/>
      <protection locked="0"/>
    </xf>
    <xf numFmtId="0" fontId="14" fillId="2" borderId="13" xfId="1" applyFont="1" applyFill="1" applyBorder="1" applyAlignment="1" applyProtection="1">
      <alignment horizontal="center" vertical="top"/>
      <protection locked="0"/>
    </xf>
    <xf numFmtId="0" fontId="10" fillId="0" borderId="13" xfId="1" applyFont="1" applyBorder="1" applyAlignment="1" applyProtection="1">
      <alignment horizontal="center" vertical="center"/>
      <protection hidden="1"/>
    </xf>
    <xf numFmtId="0" fontId="15" fillId="2" borderId="0" xfId="1" applyFont="1" applyFill="1" applyAlignment="1" applyProtection="1">
      <alignment horizontal="center" vertical="center"/>
      <protection locked="0"/>
    </xf>
    <xf numFmtId="0" fontId="15" fillId="2" borderId="26" xfId="1" applyFont="1" applyFill="1" applyBorder="1" applyAlignment="1" applyProtection="1">
      <alignment horizontal="center" vertical="center"/>
      <protection locked="0"/>
    </xf>
    <xf numFmtId="0" fontId="10" fillId="0" borderId="13" xfId="1" applyFont="1" applyBorder="1" applyAlignment="1" applyProtection="1">
      <alignment horizontal="center" vertical="top"/>
      <protection locked="0"/>
    </xf>
    <xf numFmtId="0" fontId="5" fillId="0" borderId="13" xfId="1" applyFont="1" applyBorder="1" applyAlignment="1" applyProtection="1">
      <alignment horizontal="center" vertical="center"/>
      <protection hidden="1"/>
    </xf>
    <xf numFmtId="0" fontId="14" fillId="2" borderId="14" xfId="1" applyFont="1" applyFill="1" applyBorder="1" applyAlignment="1" applyProtection="1">
      <alignment horizontal="center" vertical="top"/>
      <protection locked="0"/>
    </xf>
    <xf numFmtId="0" fontId="14" fillId="2" borderId="16" xfId="1" applyFont="1" applyFill="1" applyBorder="1" applyAlignment="1" applyProtection="1">
      <alignment horizontal="center" vertical="top"/>
      <protection locked="0"/>
    </xf>
    <xf numFmtId="0" fontId="15" fillId="2" borderId="0" xfId="1" applyFont="1" applyFill="1" applyAlignment="1" applyProtection="1">
      <alignment horizontal="center" vertical="top"/>
      <protection locked="0"/>
    </xf>
    <xf numFmtId="0" fontId="15" fillId="2" borderId="13" xfId="1" applyFont="1" applyFill="1" applyBorder="1" applyAlignment="1" applyProtection="1">
      <alignment horizontal="center" vertical="center"/>
      <protection locked="0"/>
    </xf>
    <xf numFmtId="0" fontId="15" fillId="2" borderId="13" xfId="1" applyFont="1" applyFill="1" applyBorder="1" applyAlignment="1" applyProtection="1">
      <alignment horizontal="center" vertical="top"/>
      <protection locked="0"/>
    </xf>
    <xf numFmtId="0" fontId="11" fillId="0" borderId="17" xfId="1" applyFont="1" applyBorder="1" applyAlignment="1" applyProtection="1">
      <alignment horizontal="center" vertical="top" wrapText="1"/>
      <protection hidden="1"/>
    </xf>
    <xf numFmtId="0" fontId="11" fillId="0" borderId="18" xfId="1" applyFont="1" applyBorder="1" applyAlignment="1" applyProtection="1">
      <alignment horizontal="center" vertical="top" wrapText="1"/>
      <protection hidden="1"/>
    </xf>
    <xf numFmtId="0" fontId="11" fillId="0" borderId="19" xfId="1" applyFont="1" applyBorder="1" applyAlignment="1" applyProtection="1">
      <alignment horizontal="center" vertical="top" wrapText="1"/>
      <protection hidden="1"/>
    </xf>
    <xf numFmtId="0" fontId="11" fillId="0" borderId="27" xfId="1" applyFont="1" applyBorder="1" applyAlignment="1" applyProtection="1">
      <alignment horizontal="center" vertical="top" wrapText="1"/>
      <protection hidden="1"/>
    </xf>
    <xf numFmtId="0" fontId="11" fillId="0" borderId="28" xfId="1" applyFont="1" applyBorder="1" applyAlignment="1" applyProtection="1">
      <alignment horizontal="center" vertical="top" wrapText="1"/>
      <protection hidden="1"/>
    </xf>
    <xf numFmtId="0" fontId="11" fillId="0" borderId="29" xfId="1" applyFont="1" applyBorder="1" applyAlignment="1" applyProtection="1">
      <alignment horizontal="center" vertical="top" wrapText="1"/>
      <protection hidden="1"/>
    </xf>
    <xf numFmtId="0" fontId="5" fillId="0" borderId="17" xfId="1" applyFont="1" applyBorder="1" applyAlignment="1" applyProtection="1">
      <alignment horizontal="left" vertical="top" wrapText="1"/>
      <protection hidden="1"/>
    </xf>
    <xf numFmtId="0" fontId="5" fillId="0" borderId="18" xfId="1" applyFont="1" applyBorder="1" applyAlignment="1" applyProtection="1">
      <alignment horizontal="left" vertical="top" wrapText="1"/>
      <protection hidden="1"/>
    </xf>
    <xf numFmtId="0" fontId="5" fillId="0" borderId="19" xfId="1" applyFont="1" applyBorder="1" applyAlignment="1" applyProtection="1">
      <alignment horizontal="left" vertical="top" wrapText="1"/>
      <protection hidden="1"/>
    </xf>
    <xf numFmtId="0" fontId="5" fillId="0" borderId="30" xfId="1" applyFont="1" applyBorder="1" applyAlignment="1" applyProtection="1">
      <alignment horizontal="left" vertical="top" wrapText="1"/>
      <protection hidden="1"/>
    </xf>
    <xf numFmtId="0" fontId="5" fillId="0" borderId="0" xfId="1" applyFont="1" applyAlignment="1" applyProtection="1">
      <alignment horizontal="left" vertical="top" wrapText="1"/>
      <protection hidden="1"/>
    </xf>
    <xf numFmtId="0" fontId="5" fillId="0" borderId="26" xfId="1" applyFont="1" applyBorder="1" applyAlignment="1" applyProtection="1">
      <alignment horizontal="left" vertical="top" wrapText="1"/>
      <protection hidden="1"/>
    </xf>
    <xf numFmtId="0" fontId="5" fillId="0" borderId="27" xfId="1" applyFont="1" applyBorder="1" applyAlignment="1" applyProtection="1">
      <alignment horizontal="left" vertical="top" wrapText="1"/>
      <protection hidden="1"/>
    </xf>
    <xf numFmtId="0" fontId="5" fillId="0" borderId="28" xfId="1" applyFont="1" applyBorder="1" applyAlignment="1" applyProtection="1">
      <alignment horizontal="left" vertical="top" wrapText="1"/>
      <protection hidden="1"/>
    </xf>
    <xf numFmtId="0" fontId="5" fillId="0" borderId="29" xfId="1" applyFont="1" applyBorder="1" applyAlignment="1" applyProtection="1">
      <alignment horizontal="left" vertical="top" wrapText="1"/>
      <protection hidden="1"/>
    </xf>
    <xf numFmtId="0" fontId="15" fillId="0" borderId="13" xfId="1" applyFont="1" applyBorder="1" applyAlignment="1" applyProtection="1">
      <alignment horizontal="center" vertical="center"/>
      <protection locked="0"/>
    </xf>
    <xf numFmtId="0" fontId="22" fillId="7" borderId="0" xfId="1" applyFont="1" applyFill="1" applyAlignment="1" applyProtection="1">
      <alignment horizontal="center" vertical="center"/>
      <protection locked="0"/>
    </xf>
    <xf numFmtId="1" fontId="5" fillId="0" borderId="13" xfId="1" applyNumberFormat="1" applyFont="1" applyBorder="1" applyAlignment="1" applyProtection="1">
      <alignment horizontal="center"/>
      <protection locked="0"/>
    </xf>
    <xf numFmtId="0" fontId="5" fillId="0" borderId="17" xfId="1" applyFont="1" applyBorder="1" applyAlignment="1" applyProtection="1">
      <alignment horizontal="center"/>
      <protection locked="0"/>
    </xf>
    <xf numFmtId="0" fontId="5" fillId="0" borderId="18" xfId="1" applyFont="1" applyBorder="1" applyAlignment="1" applyProtection="1">
      <alignment horizontal="center"/>
      <protection locked="0"/>
    </xf>
    <xf numFmtId="0" fontId="5" fillId="0" borderId="19" xfId="1" applyFont="1" applyBorder="1" applyAlignment="1" applyProtection="1">
      <alignment horizontal="center"/>
      <protection locked="0"/>
    </xf>
    <xf numFmtId="0" fontId="5" fillId="0" borderId="27" xfId="1" applyFont="1" applyBorder="1" applyAlignment="1" applyProtection="1">
      <alignment horizontal="center"/>
      <protection locked="0"/>
    </xf>
    <xf numFmtId="0" fontId="5" fillId="0" borderId="28" xfId="1" applyFont="1" applyBorder="1" applyAlignment="1" applyProtection="1">
      <alignment horizontal="center"/>
      <protection locked="0"/>
    </xf>
    <xf numFmtId="0" fontId="5" fillId="0" borderId="29" xfId="1" applyFont="1" applyBorder="1" applyAlignment="1" applyProtection="1">
      <alignment horizontal="center"/>
      <protection locked="0"/>
    </xf>
    <xf numFmtId="0" fontId="5" fillId="0" borderId="17" xfId="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9" xfId="1" applyFont="1" applyBorder="1" applyAlignment="1" applyProtection="1">
      <alignment horizontal="left" vertical="top" wrapText="1"/>
      <protection locked="0"/>
    </xf>
    <xf numFmtId="0" fontId="5" fillId="0" borderId="30" xfId="1" applyFont="1" applyBorder="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26" xfId="1" applyFont="1" applyBorder="1" applyAlignment="1" applyProtection="1">
      <alignment horizontal="left" vertical="top" wrapText="1"/>
      <protection locked="0"/>
    </xf>
    <xf numFmtId="0" fontId="5" fillId="0" borderId="27" xfId="1" applyFont="1" applyBorder="1" applyAlignment="1" applyProtection="1">
      <alignment horizontal="left" vertical="top" wrapText="1"/>
      <protection locked="0"/>
    </xf>
    <xf numFmtId="0" fontId="5" fillId="0" borderId="28" xfId="1" applyFont="1" applyBorder="1" applyAlignment="1" applyProtection="1">
      <alignment horizontal="left" vertical="top" wrapText="1"/>
      <protection locked="0"/>
    </xf>
    <xf numFmtId="0" fontId="5" fillId="0" borderId="29" xfId="1" applyFont="1" applyBorder="1" applyAlignment="1" applyProtection="1">
      <alignment horizontal="left" vertical="top" wrapText="1"/>
      <protection locked="0"/>
    </xf>
    <xf numFmtId="0" fontId="11" fillId="0" borderId="15" xfId="1" applyFont="1" applyBorder="1" applyAlignment="1">
      <alignment horizontal="center" vertical="center" wrapText="1"/>
    </xf>
    <xf numFmtId="0" fontId="14" fillId="8" borderId="13" xfId="1" applyFont="1" applyFill="1" applyBorder="1" applyAlignment="1" applyProtection="1">
      <alignment horizontal="center" vertical="center" wrapText="1"/>
      <protection locked="0"/>
    </xf>
    <xf numFmtId="0" fontId="14" fillId="8" borderId="14" xfId="1" applyFont="1" applyFill="1" applyBorder="1" applyAlignment="1" applyProtection="1">
      <alignment horizontal="center" vertical="center" wrapText="1"/>
      <protection locked="0"/>
    </xf>
    <xf numFmtId="0" fontId="14" fillId="8" borderId="15" xfId="1" applyFont="1" applyFill="1" applyBorder="1" applyAlignment="1" applyProtection="1">
      <alignment horizontal="center" vertical="center" wrapText="1"/>
      <protection locked="0"/>
    </xf>
    <xf numFmtId="0" fontId="14" fillId="8" borderId="16" xfId="1" applyFont="1" applyFill="1" applyBorder="1" applyAlignment="1" applyProtection="1">
      <alignment horizontal="center" vertical="center" wrapText="1"/>
      <protection locked="0"/>
    </xf>
  </cellXfs>
  <cellStyles count="4">
    <cellStyle name="Normal" xfId="0" builtinId="0"/>
    <cellStyle name="Normal 2" xfId="1" xr:uid="{5201B309-7AB5-4D23-879A-595CDA3D2ED5}"/>
    <cellStyle name="Normal 2 2" xfId="2" xr:uid="{55D1671D-8C69-4329-98C8-DC5F97FA2D64}"/>
    <cellStyle name="Porcentaje 2" xfId="3" xr:uid="{76714F9E-9A01-4937-B567-33B40F2C9B2B}"/>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587400</xdr:colOff>
      <xdr:row>2</xdr:row>
      <xdr:rowOff>252300</xdr:rowOff>
    </xdr:to>
    <xdr:pic>
      <xdr:nvPicPr>
        <xdr:cNvPr id="2" name="Imagen 1" descr="Logotipo, nombre de la empresa  Descripción generada automáticamente">
          <a:extLst>
            <a:ext uri="{FF2B5EF4-FFF2-40B4-BE49-F238E27FC236}">
              <a16:creationId xmlns:a16="http://schemas.microsoft.com/office/drawing/2014/main" id="{42365579-C164-4EE8-89C5-1EAA065788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40000" cy="90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3</xdr:col>
      <xdr:colOff>11979</xdr:colOff>
      <xdr:row>2</xdr:row>
      <xdr:rowOff>282945</xdr:rowOff>
    </xdr:to>
    <xdr:pic>
      <xdr:nvPicPr>
        <xdr:cNvPr id="2" name="Imagen 1" descr="Logotipo, nombre de la empresa  Descripción generada automáticamente">
          <a:extLst>
            <a:ext uri="{FF2B5EF4-FFF2-40B4-BE49-F238E27FC236}">
              <a16:creationId xmlns:a16="http://schemas.microsoft.com/office/drawing/2014/main" id="{894BEE5A-BE4D-48A4-BB9F-1F38C14E3DF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41120" cy="900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264583</xdr:colOff>
      <xdr:row>0</xdr:row>
      <xdr:rowOff>148166</xdr:rowOff>
    </xdr:from>
    <xdr:to>
      <xdr:col>2</xdr:col>
      <xdr:colOff>1314450</xdr:colOff>
      <xdr:row>4</xdr:row>
      <xdr:rowOff>0</xdr:rowOff>
    </xdr:to>
    <xdr:pic>
      <xdr:nvPicPr>
        <xdr:cNvPr id="2" name="Imagen 1" descr="Logotipo, nombre de la empresa  Descripción generada automáticamente">
          <a:extLst>
            <a:ext uri="{FF2B5EF4-FFF2-40B4-BE49-F238E27FC236}">
              <a16:creationId xmlns:a16="http://schemas.microsoft.com/office/drawing/2014/main" id="{5C59FFB8-9CA1-4ADA-8CF2-D5C674B331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583" y="148166"/>
          <a:ext cx="2078567"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190502</xdr:colOff>
      <xdr:row>0</xdr:row>
      <xdr:rowOff>51955</xdr:rowOff>
    </xdr:from>
    <xdr:to>
      <xdr:col>2</xdr:col>
      <xdr:colOff>432955</xdr:colOff>
      <xdr:row>2</xdr:row>
      <xdr:rowOff>155864</xdr:rowOff>
    </xdr:to>
    <xdr:pic>
      <xdr:nvPicPr>
        <xdr:cNvPr id="2" name="Imagen 1" descr="Logotipo, nombre de la empresa  Descripción generada automáticamente">
          <a:extLst>
            <a:ext uri="{FF2B5EF4-FFF2-40B4-BE49-F238E27FC236}">
              <a16:creationId xmlns:a16="http://schemas.microsoft.com/office/drawing/2014/main" id="{F54BB997-7177-4ECE-96B3-3935DB2797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7" y="51955"/>
          <a:ext cx="1271153" cy="54205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142143</xdr:colOff>
      <xdr:row>0</xdr:row>
      <xdr:rowOff>83527</xdr:rowOff>
    </xdr:from>
    <xdr:to>
      <xdr:col>2</xdr:col>
      <xdr:colOff>732693</xdr:colOff>
      <xdr:row>2</xdr:row>
      <xdr:rowOff>188302</xdr:rowOff>
    </xdr:to>
    <xdr:pic>
      <xdr:nvPicPr>
        <xdr:cNvPr id="2" name="Imagen 1" descr="Logotipo, nombre de la empresa  Descripción generada automáticamente">
          <a:extLst>
            <a:ext uri="{FF2B5EF4-FFF2-40B4-BE49-F238E27FC236}">
              <a16:creationId xmlns:a16="http://schemas.microsoft.com/office/drawing/2014/main" id="{25125B70-F8B1-4765-92CE-9331FAB788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3" y="83527"/>
          <a:ext cx="1676400" cy="69532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Freddy Humberto Silva Cardenas" id="{DA5FB527-FD0A-4C94-946F-71804FBCA2E1}" userId="S::fsilva@qvision.us::962579f7-b899-4aec-be99-57409b7c93b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0" dT="2022-10-03T15:23:17.68" personId="{DA5FB527-FD0A-4C94-946F-71804FBCA2E1}" id="{CC77761B-FF01-4BB0-9EC1-7CF2240EC7CC}">
    <text>Verificación de funcionalidades incluidas en el alcance a partir de casos de prueba
Verificaciones a las pantallas que componen el aplicativo
Navegabilidad de la aplicación, así como su comportamiento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5DDE-1600-4AF8-B72D-59C0DACDFB10}">
  <dimension ref="A1:F23"/>
  <sheetViews>
    <sheetView topLeftCell="A4" workbookViewId="0">
      <selection activeCell="F9" sqref="F9"/>
    </sheetView>
  </sheetViews>
  <sheetFormatPr baseColWidth="10" defaultColWidth="11.42578125" defaultRowHeight="18" x14ac:dyDescent="0.35"/>
  <cols>
    <col min="1" max="1" width="12.42578125" style="1" customWidth="1"/>
    <col min="2" max="2" width="13.85546875" style="1" customWidth="1"/>
    <col min="3" max="3" width="12.42578125" style="1" customWidth="1"/>
    <col min="4" max="4" width="11.42578125" style="1"/>
    <col min="5" max="5" width="48.28515625" style="1" customWidth="1"/>
    <col min="6" max="6" width="24.42578125" style="1" customWidth="1"/>
    <col min="7" max="16384" width="11.42578125" style="1"/>
  </cols>
  <sheetData>
    <row r="1" spans="1:6" ht="25.5" customHeight="1" x14ac:dyDescent="0.35">
      <c r="A1" s="90"/>
      <c r="B1" s="90"/>
      <c r="C1" s="90"/>
      <c r="D1" s="92" t="s">
        <v>0</v>
      </c>
      <c r="E1" s="92"/>
      <c r="F1" s="92"/>
    </row>
    <row r="2" spans="1:6" ht="25.5" customHeight="1" x14ac:dyDescent="0.35">
      <c r="A2" s="90"/>
      <c r="B2" s="90"/>
      <c r="C2" s="90"/>
      <c r="D2" s="92"/>
      <c r="E2" s="92"/>
      <c r="F2" s="92"/>
    </row>
    <row r="3" spans="1:6" ht="25.5" customHeight="1" thickBot="1" x14ac:dyDescent="0.4">
      <c r="A3" s="91"/>
      <c r="B3" s="91"/>
      <c r="C3" s="91"/>
      <c r="D3" s="93"/>
      <c r="E3" s="93"/>
      <c r="F3" s="93"/>
    </row>
    <row r="4" spans="1:6" ht="18.75" thickBot="1" x14ac:dyDescent="0.4">
      <c r="A4" s="2" t="s">
        <v>1</v>
      </c>
      <c r="B4" s="2" t="s">
        <v>2</v>
      </c>
      <c r="C4" s="2" t="s">
        <v>3</v>
      </c>
      <c r="D4" s="2" t="s">
        <v>4</v>
      </c>
      <c r="E4" s="2" t="s">
        <v>5</v>
      </c>
      <c r="F4" s="2" t="s">
        <v>6</v>
      </c>
    </row>
    <row r="5" spans="1:6" s="5" customFormat="1" ht="19.5" thickTop="1" thickBot="1" x14ac:dyDescent="0.4">
      <c r="A5" s="3" t="s">
        <v>7</v>
      </c>
      <c r="B5" s="4">
        <v>43101</v>
      </c>
      <c r="C5" s="4" t="s">
        <v>8</v>
      </c>
      <c r="D5" s="4"/>
      <c r="E5" s="3" t="s">
        <v>9</v>
      </c>
      <c r="F5" s="3" t="s">
        <v>10</v>
      </c>
    </row>
    <row r="6" spans="1:6" s="5" customFormat="1" ht="50.25" thickBot="1" x14ac:dyDescent="0.4">
      <c r="A6" s="6" t="s">
        <v>11</v>
      </c>
      <c r="B6" s="7">
        <v>44951</v>
      </c>
      <c r="C6" s="7" t="s">
        <v>12</v>
      </c>
      <c r="D6" s="7"/>
      <c r="E6" s="8" t="s">
        <v>13</v>
      </c>
      <c r="F6" s="6" t="s">
        <v>14</v>
      </c>
    </row>
    <row r="7" spans="1:6" s="5" customFormat="1" ht="18.75" thickBot="1" x14ac:dyDescent="0.4">
      <c r="A7" s="3" t="s">
        <v>11</v>
      </c>
      <c r="B7" s="4">
        <v>44960</v>
      </c>
      <c r="C7" s="4" t="s">
        <v>15</v>
      </c>
      <c r="D7" s="4" t="s">
        <v>16</v>
      </c>
      <c r="E7" s="3" t="s">
        <v>17</v>
      </c>
      <c r="F7" s="3" t="s">
        <v>18</v>
      </c>
    </row>
    <row r="9" spans="1:6" x14ac:dyDescent="0.35">
      <c r="A9" s="9" t="s">
        <v>19</v>
      </c>
    </row>
    <row r="10" spans="1:6" x14ac:dyDescent="0.35">
      <c r="A10" s="10" t="s">
        <v>20</v>
      </c>
    </row>
    <row r="11" spans="1:6" x14ac:dyDescent="0.35">
      <c r="A11" s="10" t="s">
        <v>21</v>
      </c>
    </row>
    <row r="12" spans="1:6" x14ac:dyDescent="0.35">
      <c r="A12" s="10" t="s">
        <v>22</v>
      </c>
    </row>
    <row r="13" spans="1:6" x14ac:dyDescent="0.35">
      <c r="A13" s="10" t="s">
        <v>23</v>
      </c>
    </row>
    <row r="14" spans="1:6" x14ac:dyDescent="0.35">
      <c r="A14" s="10" t="s">
        <v>24</v>
      </c>
    </row>
    <row r="15" spans="1:6" x14ac:dyDescent="0.35">
      <c r="A15" s="10" t="s">
        <v>25</v>
      </c>
    </row>
    <row r="16" spans="1:6" x14ac:dyDescent="0.35">
      <c r="A16" s="11"/>
    </row>
    <row r="17" spans="1:1" x14ac:dyDescent="0.35">
      <c r="A17" s="9" t="s">
        <v>26</v>
      </c>
    </row>
    <row r="18" spans="1:1" x14ac:dyDescent="0.35">
      <c r="A18" s="11" t="s">
        <v>27</v>
      </c>
    </row>
    <row r="19" spans="1:1" x14ac:dyDescent="0.35">
      <c r="A19" s="11" t="s">
        <v>28</v>
      </c>
    </row>
    <row r="20" spans="1:1" x14ac:dyDescent="0.35">
      <c r="A20" s="11"/>
    </row>
    <row r="21" spans="1:1" x14ac:dyDescent="0.35">
      <c r="A21" s="9" t="s">
        <v>29</v>
      </c>
    </row>
    <row r="22" spans="1:1" x14ac:dyDescent="0.35">
      <c r="A22" s="12" t="s">
        <v>30</v>
      </c>
    </row>
    <row r="23" spans="1:1" x14ac:dyDescent="0.35">
      <c r="A23" s="12" t="s">
        <v>31</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CCC7-80E0-41D5-9CD8-6D5F1B2E703F}">
  <sheetPr>
    <pageSetUpPr fitToPage="1"/>
  </sheetPr>
  <dimension ref="A1:K97"/>
  <sheetViews>
    <sheetView showGridLines="0" view="pageBreakPreview" zoomScaleNormal="55" zoomScaleSheetLayoutView="100" workbookViewId="0">
      <pane ySplit="4" topLeftCell="A19" activePane="bottomLeft" state="frozen"/>
      <selection activeCell="F9" sqref="F9"/>
      <selection pane="bottomLeft" activeCell="G22" sqref="G22:J22"/>
    </sheetView>
  </sheetViews>
  <sheetFormatPr baseColWidth="10" defaultColWidth="11.42578125" defaultRowHeight="14.25" customHeight="1" zeroHeight="1" x14ac:dyDescent="0.25"/>
  <cols>
    <col min="1" max="1" width="3.140625" style="13" customWidth="1"/>
    <col min="2" max="2" width="14.42578125" style="13" customWidth="1"/>
    <col min="3" max="3" width="17.7109375" style="13" customWidth="1"/>
    <col min="4" max="4" width="4.42578125" style="13" customWidth="1"/>
    <col min="5" max="5" width="19.28515625" style="13" customWidth="1"/>
    <col min="6" max="6" width="29" style="13" customWidth="1"/>
    <col min="7" max="7" width="2.7109375" style="13" customWidth="1"/>
    <col min="8" max="8" width="25.140625" style="13" customWidth="1"/>
    <col min="9" max="9" width="3.28515625" style="13" customWidth="1"/>
    <col min="10" max="10" width="46.7109375" style="13" customWidth="1"/>
    <col min="11" max="16384" width="11.42578125" style="13"/>
  </cols>
  <sheetData>
    <row r="1" spans="1:11" ht="27" customHeight="1" x14ac:dyDescent="0.25">
      <c r="A1" s="103"/>
      <c r="B1" s="104"/>
      <c r="C1" s="104"/>
      <c r="D1" s="105"/>
      <c r="E1" s="112" t="s">
        <v>32</v>
      </c>
      <c r="F1" s="113"/>
      <c r="G1" s="113"/>
      <c r="H1" s="113"/>
      <c r="I1" s="113"/>
      <c r="J1" s="113"/>
    </row>
    <row r="2" spans="1:11" ht="27" customHeight="1" x14ac:dyDescent="0.25">
      <c r="A2" s="106"/>
      <c r="B2" s="107"/>
      <c r="C2" s="107"/>
      <c r="D2" s="108"/>
      <c r="E2" s="112"/>
      <c r="F2" s="113"/>
      <c r="G2" s="113"/>
      <c r="H2" s="113"/>
      <c r="I2" s="113"/>
      <c r="J2" s="113"/>
    </row>
    <row r="3" spans="1:11" ht="27" customHeight="1" thickBot="1" x14ac:dyDescent="0.3">
      <c r="A3" s="109"/>
      <c r="B3" s="110"/>
      <c r="C3" s="110"/>
      <c r="D3" s="111"/>
      <c r="E3" s="114"/>
      <c r="F3" s="115"/>
      <c r="G3" s="115"/>
      <c r="H3" s="115"/>
      <c r="I3" s="115"/>
      <c r="J3" s="115"/>
    </row>
    <row r="4" spans="1:11" ht="24" customHeight="1" thickBot="1" x14ac:dyDescent="0.3">
      <c r="A4" s="116" t="s">
        <v>183</v>
      </c>
      <c r="B4" s="116"/>
      <c r="C4" s="116"/>
      <c r="D4" s="116"/>
      <c r="E4" s="116"/>
      <c r="F4" s="116"/>
      <c r="G4" s="116"/>
      <c r="H4" s="116"/>
      <c r="I4" s="116"/>
      <c r="J4" s="116"/>
    </row>
    <row r="5" spans="1:11" x14ac:dyDescent="0.25">
      <c r="A5" s="14"/>
      <c r="B5" s="14"/>
      <c r="C5" s="14"/>
      <c r="D5" s="14"/>
      <c r="E5" s="14"/>
      <c r="F5" s="14"/>
      <c r="G5" s="14"/>
      <c r="H5" s="14"/>
      <c r="I5" s="14"/>
      <c r="J5" s="14"/>
    </row>
    <row r="6" spans="1:11" ht="16.5" x14ac:dyDescent="0.25">
      <c r="A6" s="14"/>
      <c r="B6" s="94" t="s">
        <v>33</v>
      </c>
      <c r="C6" s="94"/>
      <c r="D6" s="15"/>
      <c r="E6" s="95" t="s">
        <v>121</v>
      </c>
      <c r="F6" s="95"/>
      <c r="G6" s="15"/>
      <c r="H6" s="16" t="s">
        <v>34</v>
      </c>
      <c r="I6" s="17"/>
      <c r="J6" s="18">
        <v>45502</v>
      </c>
    </row>
    <row r="7" spans="1:11" ht="16.5" x14ac:dyDescent="0.25">
      <c r="A7" s="14"/>
      <c r="B7" s="94" t="s">
        <v>35</v>
      </c>
      <c r="C7" s="94"/>
      <c r="D7" s="15"/>
      <c r="E7" s="95" t="s">
        <v>143</v>
      </c>
      <c r="F7" s="95"/>
      <c r="G7" s="15"/>
      <c r="H7" s="16" t="s">
        <v>36</v>
      </c>
      <c r="I7" s="17"/>
      <c r="J7" s="18">
        <v>45506</v>
      </c>
    </row>
    <row r="8" spans="1:11" ht="16.5" x14ac:dyDescent="0.25">
      <c r="A8" s="14"/>
      <c r="B8" s="94" t="s">
        <v>37</v>
      </c>
      <c r="C8" s="94"/>
      <c r="D8" s="15"/>
      <c r="E8" s="95" t="s">
        <v>188</v>
      </c>
      <c r="F8" s="95"/>
      <c r="G8" s="15"/>
      <c r="H8" s="16" t="s">
        <v>38</v>
      </c>
      <c r="I8" s="17"/>
      <c r="J8" s="19">
        <v>5</v>
      </c>
    </row>
    <row r="9" spans="1:11" ht="16.5" x14ac:dyDescent="0.25">
      <c r="A9" s="14"/>
      <c r="C9" s="17"/>
      <c r="D9" s="20"/>
      <c r="E9" s="21"/>
      <c r="F9" s="20"/>
      <c r="G9" s="20"/>
      <c r="H9" s="20"/>
      <c r="I9" s="20"/>
    </row>
    <row r="10" spans="1:11" ht="16.5" x14ac:dyDescent="0.25">
      <c r="A10" s="14"/>
      <c r="B10" s="100" t="s">
        <v>39</v>
      </c>
      <c r="C10" s="100"/>
      <c r="D10" s="100"/>
      <c r="E10" s="100"/>
      <c r="F10" s="100"/>
      <c r="G10" s="100"/>
      <c r="H10" s="100"/>
      <c r="I10" s="100"/>
      <c r="J10" s="100"/>
    </row>
    <row r="11" spans="1:11" ht="24" customHeight="1" x14ac:dyDescent="0.25">
      <c r="A11" s="14"/>
      <c r="B11" s="98"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Requerimiento iTop R-000893 tales como, el alcance, los documentos entregados por el cliente, las necesidades de hardware, software y de contextualización.  Para tener mayor información sobre aspectos generales del proceso de pruebas en Area People Qvision, remitirse al Plan General de Pruebas</v>
      </c>
      <c r="C11" s="98"/>
      <c r="D11" s="98"/>
      <c r="E11" s="98"/>
      <c r="F11" s="98"/>
      <c r="G11" s="98"/>
      <c r="H11" s="98"/>
      <c r="I11" s="98"/>
      <c r="J11" s="98"/>
    </row>
    <row r="12" spans="1:11" ht="24" customHeight="1" x14ac:dyDescent="0.25">
      <c r="A12" s="14"/>
      <c r="B12" s="98"/>
      <c r="C12" s="98"/>
      <c r="D12" s="98"/>
      <c r="E12" s="98"/>
      <c r="F12" s="98"/>
      <c r="G12" s="98"/>
      <c r="H12" s="98"/>
      <c r="I12" s="98"/>
      <c r="J12" s="98"/>
    </row>
    <row r="13" spans="1:11" ht="8.25" customHeight="1" x14ac:dyDescent="0.25">
      <c r="A13" s="14"/>
      <c r="C13" s="21"/>
      <c r="D13" s="22"/>
      <c r="E13" s="22"/>
      <c r="F13" s="22"/>
      <c r="G13" s="22"/>
      <c r="H13" s="22"/>
      <c r="I13" s="22"/>
    </row>
    <row r="14" spans="1:11" ht="16.5" x14ac:dyDescent="0.25">
      <c r="A14" s="14"/>
      <c r="B14" s="100" t="s">
        <v>40</v>
      </c>
      <c r="C14" s="100"/>
      <c r="D14" s="100"/>
      <c r="E14" s="100"/>
      <c r="F14" s="100"/>
      <c r="G14" s="100"/>
      <c r="H14" s="100"/>
      <c r="I14" s="100"/>
      <c r="J14" s="100"/>
    </row>
    <row r="15" spans="1:11" ht="16.5" x14ac:dyDescent="0.25">
      <c r="A15" s="14"/>
      <c r="B15" s="94" t="s">
        <v>41</v>
      </c>
      <c r="C15" s="94"/>
      <c r="E15" s="101" t="s">
        <v>122</v>
      </c>
      <c r="F15" s="101"/>
      <c r="G15" s="22"/>
      <c r="H15" s="24" t="s">
        <v>42</v>
      </c>
      <c r="I15" s="22"/>
      <c r="J15" s="23" t="s">
        <v>140</v>
      </c>
      <c r="K15" s="17"/>
    </row>
    <row r="16" spans="1:11" ht="16.5" x14ac:dyDescent="0.25">
      <c r="A16" s="14"/>
      <c r="B16" s="94" t="s">
        <v>43</v>
      </c>
      <c r="C16" s="94"/>
      <c r="E16" s="101" t="s">
        <v>123</v>
      </c>
      <c r="F16" s="101"/>
      <c r="G16" s="22"/>
      <c r="H16" s="24" t="s">
        <v>44</v>
      </c>
      <c r="I16" s="22"/>
      <c r="J16" s="23" t="s">
        <v>141</v>
      </c>
      <c r="K16" s="17"/>
    </row>
    <row r="17" spans="1:10" ht="16.5" x14ac:dyDescent="0.25">
      <c r="A17" s="14"/>
      <c r="C17" s="21"/>
      <c r="D17" s="22"/>
      <c r="E17" s="22"/>
      <c r="F17" s="22"/>
      <c r="G17" s="22"/>
      <c r="H17" s="22"/>
      <c r="I17" s="22"/>
    </row>
    <row r="18" spans="1:10" ht="16.5" x14ac:dyDescent="0.25">
      <c r="A18" s="14"/>
      <c r="B18" s="102" t="s">
        <v>45</v>
      </c>
      <c r="C18" s="102"/>
      <c r="D18" s="102"/>
      <c r="E18" s="102"/>
      <c r="F18" s="102"/>
      <c r="G18" s="102"/>
      <c r="H18" s="102"/>
      <c r="I18" s="102"/>
      <c r="J18" s="102"/>
    </row>
    <row r="19" spans="1:10" ht="16.5" x14ac:dyDescent="0.25">
      <c r="A19" s="14"/>
      <c r="B19" s="25" t="s">
        <v>46</v>
      </c>
      <c r="C19" s="102" t="s">
        <v>47</v>
      </c>
      <c r="D19" s="102"/>
      <c r="E19" s="102"/>
      <c r="F19" s="102"/>
      <c r="G19" s="102" t="s">
        <v>48</v>
      </c>
      <c r="H19" s="102"/>
      <c r="I19" s="102"/>
      <c r="J19" s="102"/>
    </row>
    <row r="20" spans="1:10" ht="52.5" customHeight="1" x14ac:dyDescent="0.25">
      <c r="A20" s="14"/>
      <c r="B20" s="26" t="s">
        <v>147</v>
      </c>
      <c r="C20" s="96" t="s">
        <v>146</v>
      </c>
      <c r="D20" s="97"/>
      <c r="E20" s="97"/>
      <c r="F20" s="97"/>
      <c r="G20" s="98" t="s">
        <v>186</v>
      </c>
      <c r="H20" s="99"/>
      <c r="I20" s="99"/>
      <c r="J20" s="99"/>
    </row>
    <row r="21" spans="1:10" ht="61.5" customHeight="1" x14ac:dyDescent="0.25">
      <c r="A21" s="14"/>
      <c r="B21" s="26" t="s">
        <v>185</v>
      </c>
      <c r="C21" s="96" t="s">
        <v>184</v>
      </c>
      <c r="D21" s="97"/>
      <c r="E21" s="97"/>
      <c r="F21" s="97"/>
      <c r="G21" s="98" t="s">
        <v>156</v>
      </c>
      <c r="H21" s="99"/>
      <c r="I21" s="99"/>
      <c r="J21" s="99"/>
    </row>
    <row r="22" spans="1:10" ht="95.25" customHeight="1" x14ac:dyDescent="0.25">
      <c r="A22" s="14"/>
      <c r="B22" s="26"/>
      <c r="C22" s="96" t="s">
        <v>159</v>
      </c>
      <c r="D22" s="97"/>
      <c r="E22" s="97"/>
      <c r="F22" s="97"/>
      <c r="G22" s="98" t="s">
        <v>187</v>
      </c>
      <c r="H22" s="99"/>
      <c r="I22" s="99"/>
      <c r="J22" s="99"/>
    </row>
    <row r="23" spans="1:10" ht="16.5" x14ac:dyDescent="0.25">
      <c r="A23" s="14"/>
      <c r="B23" s="117" t="s">
        <v>49</v>
      </c>
      <c r="C23" s="117"/>
      <c r="D23" s="117"/>
      <c r="E23" s="117"/>
      <c r="F23" s="117"/>
      <c r="G23" s="117"/>
      <c r="H23" s="117"/>
      <c r="I23" s="117"/>
      <c r="J23" s="117"/>
    </row>
    <row r="24" spans="1:10" ht="46.5" customHeight="1" x14ac:dyDescent="0.25">
      <c r="A24" s="14"/>
      <c r="B24" s="98" t="s">
        <v>124</v>
      </c>
      <c r="C24" s="98"/>
      <c r="D24" s="98"/>
      <c r="E24" s="98"/>
      <c r="F24" s="98"/>
      <c r="G24" s="98"/>
      <c r="H24" s="98"/>
      <c r="I24" s="98"/>
      <c r="J24" s="98"/>
    </row>
    <row r="25" spans="1:10" ht="46.5" customHeight="1" x14ac:dyDescent="0.25">
      <c r="A25" s="14"/>
      <c r="B25" s="98"/>
      <c r="C25" s="98"/>
      <c r="D25" s="98"/>
      <c r="E25" s="98"/>
      <c r="F25" s="98"/>
      <c r="G25" s="98"/>
      <c r="H25" s="98"/>
      <c r="I25" s="98"/>
      <c r="J25" s="98"/>
    </row>
    <row r="26" spans="1:10" x14ac:dyDescent="0.25">
      <c r="A26" s="14"/>
      <c r="B26" s="118" t="s">
        <v>50</v>
      </c>
      <c r="C26" s="119"/>
      <c r="D26" s="119"/>
      <c r="E26" s="119"/>
      <c r="F26" s="119"/>
      <c r="G26" s="119"/>
      <c r="H26" s="119"/>
      <c r="I26" s="119"/>
      <c r="J26" s="120"/>
    </row>
    <row r="27" spans="1:10" ht="16.5" x14ac:dyDescent="0.25">
      <c r="A27" s="14"/>
      <c r="B27" s="126" t="s">
        <v>5</v>
      </c>
      <c r="C27" s="127"/>
      <c r="D27" s="126" t="s">
        <v>51</v>
      </c>
      <c r="E27" s="127"/>
      <c r="F27" s="126" t="s">
        <v>52</v>
      </c>
      <c r="G27" s="127"/>
      <c r="H27" s="25" t="s">
        <v>53</v>
      </c>
      <c r="I27" s="126" t="s">
        <v>54</v>
      </c>
      <c r="J27" s="127"/>
    </row>
    <row r="28" spans="1:10" ht="66" customHeight="1" x14ac:dyDescent="0.25">
      <c r="A28" s="14"/>
      <c r="B28" s="121" t="s">
        <v>125</v>
      </c>
      <c r="C28" s="122"/>
      <c r="D28" s="123">
        <v>5</v>
      </c>
      <c r="E28" s="124"/>
      <c r="F28" s="123">
        <v>5</v>
      </c>
      <c r="G28" s="124"/>
      <c r="H28" s="27">
        <f>+D28*F28</f>
        <v>25</v>
      </c>
      <c r="I28" s="96" t="s">
        <v>128</v>
      </c>
      <c r="J28" s="125"/>
    </row>
    <row r="29" spans="1:10" ht="45.75" customHeight="1" x14ac:dyDescent="0.25">
      <c r="A29" s="14"/>
      <c r="B29" s="121" t="s">
        <v>126</v>
      </c>
      <c r="C29" s="122"/>
      <c r="D29" s="123">
        <v>3</v>
      </c>
      <c r="E29" s="124"/>
      <c r="F29" s="123">
        <v>3</v>
      </c>
      <c r="G29" s="124"/>
      <c r="H29" s="27">
        <f t="shared" ref="H29:H30" si="0">+D29*F29</f>
        <v>9</v>
      </c>
      <c r="I29" s="96" t="s">
        <v>129</v>
      </c>
      <c r="J29" s="96"/>
    </row>
    <row r="30" spans="1:10" ht="48.75" customHeight="1" x14ac:dyDescent="0.25">
      <c r="A30" s="14"/>
      <c r="B30" s="121" t="s">
        <v>127</v>
      </c>
      <c r="C30" s="122"/>
      <c r="D30" s="123">
        <v>1</v>
      </c>
      <c r="E30" s="124"/>
      <c r="F30" s="123">
        <v>1</v>
      </c>
      <c r="G30" s="124"/>
      <c r="H30" s="27">
        <f t="shared" si="0"/>
        <v>1</v>
      </c>
      <c r="I30" s="96" t="s">
        <v>130</v>
      </c>
      <c r="J30" s="96"/>
    </row>
    <row r="31" spans="1:10" ht="6" customHeight="1" x14ac:dyDescent="0.25">
      <c r="A31" s="14"/>
      <c r="B31" s="131" t="s">
        <v>55</v>
      </c>
      <c r="C31" s="132"/>
      <c r="D31" s="132"/>
      <c r="E31" s="132"/>
      <c r="F31" s="132"/>
      <c r="G31" s="132"/>
      <c r="H31" s="132"/>
      <c r="I31" s="132"/>
      <c r="J31" s="133"/>
    </row>
    <row r="32" spans="1:10" ht="72" customHeight="1" x14ac:dyDescent="0.25">
      <c r="A32" s="14"/>
      <c r="B32" s="128" t="s">
        <v>56</v>
      </c>
      <c r="C32" s="129"/>
      <c r="D32" s="134" t="s">
        <v>131</v>
      </c>
      <c r="E32" s="134"/>
      <c r="F32" s="134"/>
      <c r="G32" s="134"/>
      <c r="H32" s="134"/>
      <c r="I32" s="134"/>
      <c r="J32" s="134"/>
    </row>
    <row r="33" spans="1:10" ht="46.5" customHeight="1" x14ac:dyDescent="0.25">
      <c r="A33" s="14"/>
      <c r="B33" s="128" t="s">
        <v>57</v>
      </c>
      <c r="C33" s="129"/>
      <c r="D33" s="134" t="s">
        <v>132</v>
      </c>
      <c r="E33" s="134"/>
      <c r="F33" s="134"/>
      <c r="G33" s="134"/>
      <c r="H33" s="134"/>
      <c r="I33" s="134"/>
      <c r="J33" s="134"/>
    </row>
    <row r="34" spans="1:10" ht="40.5" customHeight="1" x14ac:dyDescent="0.25">
      <c r="A34" s="14"/>
      <c r="B34" s="128" t="s">
        <v>58</v>
      </c>
      <c r="C34" s="129"/>
      <c r="D34" s="135"/>
      <c r="E34" s="135"/>
      <c r="F34" s="136" t="s">
        <v>139</v>
      </c>
      <c r="G34" s="136"/>
      <c r="H34" s="136"/>
      <c r="I34" s="136"/>
      <c r="J34" s="136"/>
    </row>
    <row r="35" spans="1:10" ht="28.5" customHeight="1" x14ac:dyDescent="0.25">
      <c r="A35" s="14"/>
      <c r="B35" s="128" t="s">
        <v>59</v>
      </c>
      <c r="C35" s="129"/>
      <c r="D35" s="130"/>
      <c r="E35" s="130"/>
      <c r="F35" s="130"/>
      <c r="G35" s="130"/>
      <c r="H35" s="130"/>
      <c r="I35" s="130"/>
      <c r="J35" s="130"/>
    </row>
    <row r="36" spans="1:10" ht="7.5" customHeight="1" x14ac:dyDescent="0.25">
      <c r="A36" s="14"/>
      <c r="B36" s="28"/>
      <c r="C36" s="29"/>
      <c r="D36" s="29"/>
      <c r="E36" s="29"/>
      <c r="F36" s="29"/>
      <c r="G36" s="29"/>
      <c r="H36" s="29"/>
      <c r="I36" s="29"/>
      <c r="J36" s="30"/>
    </row>
    <row r="37" spans="1:10" x14ac:dyDescent="0.25"/>
    <row r="38" spans="1:10" ht="16.5" x14ac:dyDescent="0.25">
      <c r="B38" s="21"/>
      <c r="C38" s="21"/>
      <c r="D38" s="21"/>
      <c r="E38" s="21"/>
      <c r="F38" s="21"/>
      <c r="G38" s="21"/>
      <c r="H38" s="21"/>
      <c r="I38" s="21"/>
    </row>
    <row r="39" spans="1:10" ht="16.5" x14ac:dyDescent="0.25">
      <c r="B39" s="31"/>
      <c r="C39" s="31"/>
      <c r="D39" s="31"/>
      <c r="E39" s="31"/>
      <c r="F39" s="31"/>
      <c r="G39" s="31"/>
      <c r="H39" s="31"/>
      <c r="I39" s="31"/>
    </row>
    <row r="40" spans="1:10" ht="16.5" x14ac:dyDescent="0.25">
      <c r="B40" s="21"/>
      <c r="C40" s="21"/>
      <c r="D40" s="21"/>
      <c r="E40" s="21"/>
      <c r="F40" s="21"/>
      <c r="G40" s="21"/>
      <c r="H40" s="21"/>
      <c r="I40" s="21"/>
    </row>
    <row r="41" spans="1:10" ht="16.5" x14ac:dyDescent="0.25">
      <c r="B41" s="21"/>
      <c r="C41" s="21"/>
      <c r="D41" s="21"/>
      <c r="E41" s="21"/>
      <c r="F41" s="21"/>
      <c r="G41" s="21"/>
      <c r="H41" s="21"/>
      <c r="I41" s="21"/>
    </row>
    <row r="42" spans="1:10" ht="16.5" x14ac:dyDescent="0.25">
      <c r="B42" s="21"/>
      <c r="C42" s="21"/>
      <c r="D42" s="21"/>
      <c r="E42" s="21"/>
      <c r="F42" s="21"/>
      <c r="G42" s="21"/>
      <c r="H42" s="21"/>
      <c r="I42" s="21"/>
    </row>
    <row r="43" spans="1:10" ht="16.5" x14ac:dyDescent="0.25">
      <c r="B43" s="31"/>
      <c r="C43" s="31"/>
      <c r="D43" s="31"/>
      <c r="E43" s="31"/>
      <c r="F43" s="31"/>
      <c r="G43" s="31"/>
      <c r="H43" s="31"/>
      <c r="I43" s="31"/>
    </row>
    <row r="44" spans="1:10" x14ac:dyDescent="0.25"/>
    <row r="45" spans="1:10" x14ac:dyDescent="0.25"/>
    <row r="46" spans="1:10" x14ac:dyDescent="0.25"/>
    <row r="47" spans="1:10" x14ac:dyDescent="0.25"/>
    <row r="48" spans="1:10"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sheetData>
  <mergeCells count="54">
    <mergeCell ref="B35:C35"/>
    <mergeCell ref="D35:J35"/>
    <mergeCell ref="B31:J31"/>
    <mergeCell ref="B32:C32"/>
    <mergeCell ref="D32:J32"/>
    <mergeCell ref="B33:C33"/>
    <mergeCell ref="D33:J33"/>
    <mergeCell ref="B34:C34"/>
    <mergeCell ref="D34:E34"/>
    <mergeCell ref="F34:J34"/>
    <mergeCell ref="B28:C28"/>
    <mergeCell ref="D28:E28"/>
    <mergeCell ref="F28:G28"/>
    <mergeCell ref="I28:J28"/>
    <mergeCell ref="B27:C27"/>
    <mergeCell ref="D27:E27"/>
    <mergeCell ref="F27:G27"/>
    <mergeCell ref="I27:J27"/>
    <mergeCell ref="B30:C30"/>
    <mergeCell ref="D30:E30"/>
    <mergeCell ref="F30:G30"/>
    <mergeCell ref="I30:J30"/>
    <mergeCell ref="B29:C29"/>
    <mergeCell ref="D29:E29"/>
    <mergeCell ref="F29:G29"/>
    <mergeCell ref="I29:J29"/>
    <mergeCell ref="C21:F21"/>
    <mergeCell ref="G21:J21"/>
    <mergeCell ref="B23:J23"/>
    <mergeCell ref="B24:J25"/>
    <mergeCell ref="B26:J26"/>
    <mergeCell ref="C22:F22"/>
    <mergeCell ref="G22:J22"/>
    <mergeCell ref="A1:D3"/>
    <mergeCell ref="E1:J3"/>
    <mergeCell ref="A4:J4"/>
    <mergeCell ref="B6:C6"/>
    <mergeCell ref="E6:F6"/>
    <mergeCell ref="B7:C7"/>
    <mergeCell ref="E7:F7"/>
    <mergeCell ref="C20:F20"/>
    <mergeCell ref="G20:J20"/>
    <mergeCell ref="B8:C8"/>
    <mergeCell ref="E8:F8"/>
    <mergeCell ref="B10:J10"/>
    <mergeCell ref="B11:J12"/>
    <mergeCell ref="B14:J14"/>
    <mergeCell ref="B15:C15"/>
    <mergeCell ref="E15:F15"/>
    <mergeCell ref="B16:C16"/>
    <mergeCell ref="E16:F16"/>
    <mergeCell ref="B18:J18"/>
    <mergeCell ref="C19:F19"/>
    <mergeCell ref="G19:J19"/>
  </mergeCells>
  <conditionalFormatting sqref="H28:H30">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34:E34" xr:uid="{DD8E0188-FC24-46E2-BE3A-F8C24318AB55}">
      <formula1>"Si,No"</formula1>
    </dataValidation>
  </dataValidations>
  <pageMargins left="0.75" right="0.75" top="1" bottom="1" header="0" footer="0"/>
  <pageSetup scale="53"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030D-65CC-4025-8DED-89F5360EEFD3}">
  <dimension ref="A1:K42"/>
  <sheetViews>
    <sheetView showGridLines="0" tabSelected="1" view="pageBreakPreview" topLeftCell="F12" zoomScale="80" zoomScaleNormal="100" zoomScaleSheetLayoutView="80" workbookViewId="0">
      <selection activeCell="G12" sqref="G12"/>
    </sheetView>
  </sheetViews>
  <sheetFormatPr baseColWidth="10" defaultRowHeight="15" x14ac:dyDescent="0.25"/>
  <cols>
    <col min="1" max="1" width="2.5703125" customWidth="1"/>
    <col min="3" max="3" width="74" customWidth="1"/>
    <col min="4" max="4" width="13.42578125" customWidth="1"/>
    <col min="5" max="5" width="48.42578125" customWidth="1"/>
    <col min="6" max="6" width="49.42578125" customWidth="1"/>
    <col min="7" max="7" width="25.5703125" customWidth="1"/>
    <col min="8" max="8" width="57.85546875" customWidth="1"/>
    <col min="9" max="9" width="35.5703125" customWidth="1"/>
  </cols>
  <sheetData>
    <row r="1" spans="1:11" x14ac:dyDescent="0.25">
      <c r="A1" s="138"/>
      <c r="B1" s="139"/>
      <c r="C1" s="139"/>
      <c r="D1" s="140"/>
      <c r="E1" s="147" t="s">
        <v>120</v>
      </c>
      <c r="F1" s="148"/>
      <c r="G1" s="148"/>
      <c r="H1" s="148"/>
      <c r="I1" s="148"/>
      <c r="J1" s="148"/>
      <c r="K1" s="148"/>
    </row>
    <row r="2" spans="1:11" x14ac:dyDescent="0.25">
      <c r="A2" s="141"/>
      <c r="B2" s="142"/>
      <c r="C2" s="142"/>
      <c r="D2" s="143"/>
      <c r="E2" s="147"/>
      <c r="F2" s="148"/>
      <c r="G2" s="148"/>
      <c r="H2" s="148"/>
      <c r="I2" s="148"/>
      <c r="J2" s="148"/>
      <c r="K2" s="148"/>
    </row>
    <row r="3" spans="1:11" x14ac:dyDescent="0.25">
      <c r="A3" s="141"/>
      <c r="B3" s="142"/>
      <c r="C3" s="142"/>
      <c r="D3" s="143"/>
      <c r="E3" s="147"/>
      <c r="F3" s="148"/>
      <c r="G3" s="148"/>
      <c r="H3" s="148"/>
      <c r="I3" s="148"/>
      <c r="J3" s="148"/>
      <c r="K3" s="148"/>
    </row>
    <row r="4" spans="1:11" x14ac:dyDescent="0.25">
      <c r="A4" s="141"/>
      <c r="B4" s="142"/>
      <c r="C4" s="142"/>
      <c r="D4" s="143"/>
      <c r="E4" s="147"/>
      <c r="F4" s="148"/>
      <c r="G4" s="148"/>
      <c r="H4" s="148"/>
      <c r="I4" s="148"/>
      <c r="J4" s="148"/>
      <c r="K4" s="148"/>
    </row>
    <row r="5" spans="1:11" ht="15.75" thickBot="1" x14ac:dyDescent="0.3">
      <c r="A5" s="144"/>
      <c r="B5" s="145"/>
      <c r="C5" s="145"/>
      <c r="D5" s="146"/>
      <c r="E5" s="147"/>
      <c r="F5" s="148"/>
      <c r="G5" s="148"/>
      <c r="H5" s="148"/>
      <c r="I5" s="148"/>
      <c r="J5" s="148"/>
      <c r="K5" s="148"/>
    </row>
    <row r="6" spans="1:11" ht="15.75" thickBot="1" x14ac:dyDescent="0.3"/>
    <row r="7" spans="1:11" ht="20.25" thickBot="1" x14ac:dyDescent="0.3">
      <c r="B7" s="116" t="s">
        <v>149</v>
      </c>
      <c r="C7" s="116"/>
      <c r="D7" s="116"/>
      <c r="E7" s="116"/>
      <c r="F7" s="116"/>
      <c r="G7" s="116"/>
      <c r="H7" s="116"/>
      <c r="I7" s="116"/>
      <c r="J7" s="116"/>
      <c r="K7" s="116"/>
    </row>
    <row r="8" spans="1:11" ht="12" customHeight="1" x14ac:dyDescent="0.3">
      <c r="A8" s="149"/>
      <c r="B8" s="149"/>
      <c r="C8" s="149"/>
      <c r="D8" s="149"/>
      <c r="E8" s="149"/>
      <c r="F8" s="149"/>
      <c r="G8" s="149"/>
      <c r="H8" s="149"/>
      <c r="I8" s="149"/>
      <c r="J8" s="149"/>
      <c r="K8" s="149"/>
    </row>
    <row r="9" spans="1:11" ht="78.75" customHeight="1" x14ac:dyDescent="0.25">
      <c r="A9" s="137"/>
      <c r="B9" s="74" t="s">
        <v>60</v>
      </c>
      <c r="C9" s="74" t="s">
        <v>61</v>
      </c>
      <c r="D9" s="74" t="s">
        <v>62</v>
      </c>
      <c r="E9" s="74" t="s">
        <v>63</v>
      </c>
      <c r="F9" s="74" t="s">
        <v>64</v>
      </c>
      <c r="G9" s="74" t="s">
        <v>65</v>
      </c>
      <c r="H9" s="74" t="s">
        <v>66</v>
      </c>
      <c r="I9" s="74" t="s">
        <v>67</v>
      </c>
      <c r="J9" s="74" t="s">
        <v>68</v>
      </c>
      <c r="K9" s="74" t="s">
        <v>69</v>
      </c>
    </row>
    <row r="10" spans="1:11" ht="409.5" customHeight="1" x14ac:dyDescent="0.25">
      <c r="A10" s="137"/>
      <c r="B10" s="77" t="s">
        <v>147</v>
      </c>
      <c r="C10" s="80" t="s">
        <v>146</v>
      </c>
      <c r="D10" s="77" t="s">
        <v>145</v>
      </c>
      <c r="E10" s="78" t="s">
        <v>148</v>
      </c>
      <c r="F10" s="79" t="s">
        <v>163</v>
      </c>
      <c r="G10" s="79" t="s">
        <v>150</v>
      </c>
      <c r="H10" s="75" t="s">
        <v>165</v>
      </c>
      <c r="I10" s="79" t="s">
        <v>153</v>
      </c>
      <c r="J10" s="81" t="s">
        <v>108</v>
      </c>
      <c r="K10" s="78" t="s">
        <v>133</v>
      </c>
    </row>
    <row r="11" spans="1:11" ht="409.5" customHeight="1" x14ac:dyDescent="0.25">
      <c r="A11" s="137"/>
      <c r="B11" s="77"/>
      <c r="C11" s="80"/>
      <c r="D11" s="77" t="s">
        <v>144</v>
      </c>
      <c r="E11" s="78" t="s">
        <v>151</v>
      </c>
      <c r="F11" s="79" t="s">
        <v>152</v>
      </c>
      <c r="G11" s="79" t="s">
        <v>150</v>
      </c>
      <c r="H11" s="75" t="s">
        <v>164</v>
      </c>
      <c r="I11" s="79" t="s">
        <v>154</v>
      </c>
      <c r="J11" s="81" t="s">
        <v>108</v>
      </c>
      <c r="K11" s="78" t="s">
        <v>133</v>
      </c>
    </row>
    <row r="12" spans="1:11" ht="409.5" customHeight="1" x14ac:dyDescent="0.25">
      <c r="A12" s="137"/>
      <c r="B12" s="77"/>
      <c r="C12" s="80" t="s">
        <v>155</v>
      </c>
      <c r="D12" s="77" t="s">
        <v>134</v>
      </c>
      <c r="E12" s="78" t="s">
        <v>156</v>
      </c>
      <c r="F12" s="79" t="s">
        <v>167</v>
      </c>
      <c r="G12" s="79" t="s">
        <v>158</v>
      </c>
      <c r="H12" s="75" t="s">
        <v>190</v>
      </c>
      <c r="I12" s="79" t="s">
        <v>166</v>
      </c>
      <c r="J12" s="81" t="s">
        <v>108</v>
      </c>
      <c r="K12" s="78" t="s">
        <v>133</v>
      </c>
    </row>
    <row r="13" spans="1:11" ht="409.5" customHeight="1" x14ac:dyDescent="0.25">
      <c r="A13" s="137"/>
      <c r="B13" s="77"/>
      <c r="C13" s="80"/>
      <c r="D13" s="77" t="s">
        <v>135</v>
      </c>
      <c r="E13" s="78" t="s">
        <v>157</v>
      </c>
      <c r="F13" s="79" t="s">
        <v>168</v>
      </c>
      <c r="G13" s="79" t="s">
        <v>158</v>
      </c>
      <c r="H13" s="75" t="s">
        <v>169</v>
      </c>
      <c r="I13" s="79" t="s">
        <v>170</v>
      </c>
      <c r="J13" s="81" t="s">
        <v>108</v>
      </c>
      <c r="K13" s="78" t="s">
        <v>133</v>
      </c>
    </row>
    <row r="14" spans="1:11" ht="409.5" customHeight="1" x14ac:dyDescent="0.25">
      <c r="A14" s="137"/>
      <c r="B14" s="77"/>
      <c r="C14" s="80" t="s">
        <v>159</v>
      </c>
      <c r="D14" s="77" t="s">
        <v>136</v>
      </c>
      <c r="E14" s="78" t="s">
        <v>160</v>
      </c>
      <c r="F14" s="79" t="s">
        <v>171</v>
      </c>
      <c r="G14" s="79" t="s">
        <v>172</v>
      </c>
      <c r="H14" s="75" t="s">
        <v>173</v>
      </c>
      <c r="I14" s="79" t="s">
        <v>174</v>
      </c>
      <c r="J14" s="81" t="s">
        <v>108</v>
      </c>
      <c r="K14" s="78" t="s">
        <v>133</v>
      </c>
    </row>
    <row r="15" spans="1:11" ht="409.5" customHeight="1" x14ac:dyDescent="0.25">
      <c r="A15" s="137"/>
      <c r="B15" s="77"/>
      <c r="C15" s="80"/>
      <c r="D15" s="77" t="s">
        <v>137</v>
      </c>
      <c r="E15" s="78" t="s">
        <v>179</v>
      </c>
      <c r="F15" s="79" t="s">
        <v>176</v>
      </c>
      <c r="G15" s="79" t="s">
        <v>175</v>
      </c>
      <c r="H15" s="75" t="s">
        <v>177</v>
      </c>
      <c r="I15" s="79" t="s">
        <v>178</v>
      </c>
      <c r="J15" s="81" t="s">
        <v>108</v>
      </c>
      <c r="K15" s="78" t="s">
        <v>133</v>
      </c>
    </row>
    <row r="16" spans="1:11" ht="409.5" customHeight="1" x14ac:dyDescent="0.25">
      <c r="A16" s="137"/>
      <c r="B16" s="77"/>
      <c r="C16" s="80"/>
      <c r="D16" s="77" t="s">
        <v>138</v>
      </c>
      <c r="E16" s="78" t="s">
        <v>161</v>
      </c>
      <c r="F16" s="79" t="s">
        <v>180</v>
      </c>
      <c r="G16" s="79" t="s">
        <v>162</v>
      </c>
      <c r="H16" s="75" t="s">
        <v>181</v>
      </c>
      <c r="I16" s="79" t="s">
        <v>182</v>
      </c>
      <c r="J16" s="81"/>
      <c r="K16" s="78" t="s">
        <v>133</v>
      </c>
    </row>
    <row r="17" spans="1:11" ht="409.5" customHeight="1" x14ac:dyDescent="0.25">
      <c r="A17" s="137"/>
      <c r="B17" s="82"/>
      <c r="C17" s="83"/>
      <c r="D17" s="82"/>
      <c r="E17" s="84"/>
      <c r="F17" s="85"/>
      <c r="G17" s="85"/>
      <c r="H17" s="86"/>
      <c r="I17" s="85"/>
      <c r="J17" s="87" t="s">
        <v>108</v>
      </c>
      <c r="K17" s="84" t="s">
        <v>133</v>
      </c>
    </row>
    <row r="18" spans="1:11" ht="409.5" customHeight="1" x14ac:dyDescent="0.25">
      <c r="A18" s="137"/>
    </row>
    <row r="19" spans="1:11" ht="409.5" customHeight="1" x14ac:dyDescent="0.25">
      <c r="A19" s="137"/>
    </row>
    <row r="20" spans="1:11" ht="409.5" customHeight="1" x14ac:dyDescent="0.25">
      <c r="A20" s="137"/>
    </row>
    <row r="21" spans="1:11" ht="409.5" customHeight="1" x14ac:dyDescent="0.25">
      <c r="A21" s="137"/>
    </row>
    <row r="22" spans="1:11" ht="409.5" customHeight="1" x14ac:dyDescent="0.25">
      <c r="A22" s="137"/>
    </row>
    <row r="23" spans="1:11" ht="409.5" customHeight="1" x14ac:dyDescent="0.25">
      <c r="A23" s="137"/>
    </row>
    <row r="24" spans="1:11" ht="409.5" customHeight="1" x14ac:dyDescent="0.25">
      <c r="A24" s="137"/>
    </row>
    <row r="25" spans="1:11" ht="409.5" customHeight="1" x14ac:dyDescent="0.25">
      <c r="A25" s="137"/>
    </row>
    <row r="26" spans="1:11" ht="409.5" customHeight="1" x14ac:dyDescent="0.25">
      <c r="A26" s="137"/>
    </row>
    <row r="27" spans="1:11" ht="409.5" customHeight="1" x14ac:dyDescent="0.25">
      <c r="A27" s="137"/>
    </row>
    <row r="28" spans="1:11" ht="409.5" customHeight="1" x14ac:dyDescent="0.25">
      <c r="A28" s="137"/>
    </row>
    <row r="29" spans="1:11" ht="409.5" customHeight="1" x14ac:dyDescent="0.25">
      <c r="A29" s="137"/>
    </row>
    <row r="30" spans="1:11" ht="409.5" customHeight="1" x14ac:dyDescent="0.25">
      <c r="A30" s="137"/>
    </row>
    <row r="31" spans="1:11" ht="409.5" customHeight="1" x14ac:dyDescent="0.25">
      <c r="A31" s="137"/>
    </row>
    <row r="32" spans="1:11" ht="409.5" customHeight="1" x14ac:dyDescent="0.25">
      <c r="A32" s="137"/>
    </row>
    <row r="33" spans="1:1" ht="409.5" customHeight="1" x14ac:dyDescent="0.25">
      <c r="A33" s="137"/>
    </row>
    <row r="34" spans="1:1" ht="409.5" customHeight="1" x14ac:dyDescent="0.25">
      <c r="A34" s="137"/>
    </row>
    <row r="35" spans="1:1" ht="409.5" customHeight="1" x14ac:dyDescent="0.25">
      <c r="A35" s="137"/>
    </row>
    <row r="36" spans="1:1" ht="409.5" customHeight="1" x14ac:dyDescent="0.25">
      <c r="A36" s="137"/>
    </row>
    <row r="37" spans="1:1" ht="409.5" customHeight="1" x14ac:dyDescent="0.25">
      <c r="A37" s="137"/>
    </row>
    <row r="38" spans="1:1" ht="409.5" customHeight="1" x14ac:dyDescent="0.25">
      <c r="A38" s="137"/>
    </row>
    <row r="39" spans="1:1" ht="409.5" customHeight="1" x14ac:dyDescent="0.25">
      <c r="A39" s="137"/>
    </row>
    <row r="40" spans="1:1" ht="409.5" customHeight="1" x14ac:dyDescent="0.25">
      <c r="A40" s="137"/>
    </row>
    <row r="41" spans="1:1" ht="409.5" customHeight="1" x14ac:dyDescent="0.25">
      <c r="A41" s="137"/>
    </row>
    <row r="42" spans="1:1" ht="409.5" customHeight="1" x14ac:dyDescent="0.25">
      <c r="A42" s="137"/>
    </row>
  </sheetData>
  <mergeCells count="5">
    <mergeCell ref="A9:A42"/>
    <mergeCell ref="A1:D5"/>
    <mergeCell ref="E1:K5"/>
    <mergeCell ref="A8:K8"/>
    <mergeCell ref="B7:K7"/>
  </mergeCells>
  <phoneticPr fontId="24" type="noConversion"/>
  <dataValidations count="1">
    <dataValidation type="list" allowBlank="1" showInputMessage="1" showErrorMessage="1" sqref="J10:J17" xr:uid="{DF51A4B4-74EB-43EA-8E2D-763A79627260}">
      <formula1>Resultado</formula1>
    </dataValidation>
  </dataValidations>
  <pageMargins left="0.7" right="0.7" top="0.75" bottom="0.75" header="0.3" footer="0.3"/>
  <pageSetup scale="35" orientation="portrait" r:id="rId1"/>
  <rowBreaks count="2" manualBreakCount="2">
    <brk id="15" max="16383" man="1"/>
    <brk id="28"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93E0-6CFC-4E24-9C46-CD0588A15814}">
  <sheetPr>
    <pageSetUpPr fitToPage="1"/>
  </sheetPr>
  <dimension ref="A1:L16"/>
  <sheetViews>
    <sheetView showGridLines="0" zoomScale="110" workbookViewId="0">
      <selection activeCell="C12" sqref="C12:L12"/>
    </sheetView>
  </sheetViews>
  <sheetFormatPr baseColWidth="10" defaultColWidth="11.42578125" defaultRowHeight="16.5" x14ac:dyDescent="0.35"/>
  <cols>
    <col min="1" max="1" width="1.85546875" style="32" customWidth="1"/>
    <col min="2" max="2" width="15.42578125" style="32" customWidth="1"/>
    <col min="3" max="10" width="7.7109375" style="32" customWidth="1"/>
    <col min="11" max="11" width="6" style="32" customWidth="1"/>
    <col min="12" max="12" width="5.42578125" style="32" customWidth="1"/>
    <col min="13" max="16384" width="11.42578125" style="32"/>
  </cols>
  <sheetData>
    <row r="1" spans="1:12" ht="17.25" customHeight="1" x14ac:dyDescent="0.35">
      <c r="A1" s="155"/>
      <c r="B1" s="155"/>
      <c r="C1" s="155"/>
      <c r="D1" s="155"/>
      <c r="E1" s="158" t="s">
        <v>70</v>
      </c>
      <c r="F1" s="158"/>
      <c r="G1" s="158"/>
      <c r="H1" s="158"/>
      <c r="I1" s="158"/>
      <c r="J1" s="158"/>
      <c r="K1" s="158"/>
      <c r="L1" s="158"/>
    </row>
    <row r="2" spans="1:12" ht="17.25" customHeight="1" x14ac:dyDescent="0.35">
      <c r="A2" s="156"/>
      <c r="B2" s="156"/>
      <c r="C2" s="156"/>
      <c r="D2" s="156"/>
      <c r="E2" s="159"/>
      <c r="F2" s="159"/>
      <c r="G2" s="159"/>
      <c r="H2" s="159"/>
      <c r="I2" s="159"/>
      <c r="J2" s="159"/>
      <c r="K2" s="159"/>
      <c r="L2" s="159"/>
    </row>
    <row r="3" spans="1:12" ht="17.25" customHeight="1" thickBot="1" x14ac:dyDescent="0.4">
      <c r="A3" s="157"/>
      <c r="B3" s="157"/>
      <c r="C3" s="157"/>
      <c r="D3" s="157"/>
      <c r="E3" s="160"/>
      <c r="F3" s="160"/>
      <c r="G3" s="160"/>
      <c r="H3" s="160"/>
      <c r="I3" s="160"/>
      <c r="J3" s="160"/>
      <c r="K3" s="160"/>
      <c r="L3" s="160"/>
    </row>
    <row r="4" spans="1:12" ht="19.5" customHeight="1" thickBot="1" x14ac:dyDescent="0.4">
      <c r="A4" s="161" t="str">
        <f>+EstrategiaPruebas!A4</f>
        <v>iTop R-000893 sprint_4</v>
      </c>
      <c r="B4" s="162"/>
      <c r="C4" s="162"/>
      <c r="D4" s="162"/>
      <c r="E4" s="162"/>
      <c r="F4" s="162"/>
      <c r="G4" s="162"/>
      <c r="H4" s="162"/>
      <c r="I4" s="162"/>
      <c r="J4" s="162"/>
      <c r="K4" s="162"/>
      <c r="L4" s="163"/>
    </row>
    <row r="5" spans="1:12" ht="9" customHeight="1" x14ac:dyDescent="0.35">
      <c r="A5" s="164"/>
      <c r="B5" s="164"/>
      <c r="C5" s="164"/>
      <c r="D5" s="164"/>
      <c r="E5" s="164"/>
      <c r="F5" s="164"/>
      <c r="G5" s="164"/>
      <c r="H5" s="164"/>
      <c r="I5" s="164"/>
      <c r="J5" s="164"/>
      <c r="K5" s="164"/>
      <c r="L5" s="164"/>
    </row>
    <row r="6" spans="1:12" s="33" customFormat="1" ht="12.75" customHeight="1" x14ac:dyDescent="0.3">
      <c r="A6" s="165"/>
      <c r="B6" s="166" t="s">
        <v>71</v>
      </c>
      <c r="C6" s="166" t="s">
        <v>72</v>
      </c>
      <c r="D6" s="166"/>
      <c r="E6" s="166" t="s">
        <v>73</v>
      </c>
      <c r="F6" s="166"/>
      <c r="G6" s="166" t="s">
        <v>74</v>
      </c>
      <c r="H6" s="166"/>
      <c r="I6" s="166" t="s">
        <v>75</v>
      </c>
      <c r="J6" s="166"/>
      <c r="K6" s="166" t="s">
        <v>76</v>
      </c>
      <c r="L6" s="166"/>
    </row>
    <row r="7" spans="1:12" s="33" customFormat="1" ht="26.25" customHeight="1" x14ac:dyDescent="0.3">
      <c r="A7" s="165"/>
      <c r="B7" s="166"/>
      <c r="C7" s="166"/>
      <c r="D7" s="166"/>
      <c r="E7" s="166"/>
      <c r="F7" s="166"/>
      <c r="G7" s="166"/>
      <c r="H7" s="166"/>
      <c r="I7" s="166"/>
      <c r="J7" s="166"/>
      <c r="K7" s="166"/>
      <c r="L7" s="166"/>
    </row>
    <row r="8" spans="1:12" s="33" customFormat="1" ht="12" customHeight="1" x14ac:dyDescent="0.3">
      <c r="A8" s="165"/>
      <c r="B8" s="34">
        <f>+COUNTA(#REF!)</f>
        <v>1</v>
      </c>
      <c r="C8" s="34">
        <f>+E8+G8+I8</f>
        <v>7</v>
      </c>
      <c r="D8" s="35">
        <f>+IF(B8&gt;0,C8/B8,"")</f>
        <v>7</v>
      </c>
      <c r="E8" s="34">
        <f>COUNTIF(DiseñoEjecución!$J$10:$J$485,"Pasó")</f>
        <v>7</v>
      </c>
      <c r="F8" s="35">
        <f>+IF(B8&gt;0,E8/B8,"")</f>
        <v>7</v>
      </c>
      <c r="G8" s="34">
        <f>COUNTIF(DiseñoEjecución!$J$10:$J$485,"Falló")</f>
        <v>0</v>
      </c>
      <c r="H8" s="35">
        <f>+IF(B8&gt;0,G8/B8,"")</f>
        <v>0</v>
      </c>
      <c r="I8" s="34">
        <f>COUNTIF(DiseñoEjecución!$J$10:$J$485,"No aplica")</f>
        <v>0</v>
      </c>
      <c r="J8" s="35">
        <f>+IF(B8&gt;0,I8/B8,"")</f>
        <v>0</v>
      </c>
      <c r="K8" s="150">
        <v>0</v>
      </c>
      <c r="L8" s="150"/>
    </row>
    <row r="9" spans="1:12" ht="12.75" customHeight="1" x14ac:dyDescent="0.35">
      <c r="A9" s="165"/>
      <c r="B9" s="36">
        <f>SUM(B8:B8)</f>
        <v>1</v>
      </c>
      <c r="C9" s="36">
        <f>SUM(C8:C8)</f>
        <v>7</v>
      </c>
      <c r="D9" s="37">
        <f>IFERROR((C9/$B$9),0)</f>
        <v>7</v>
      </c>
      <c r="E9" s="36">
        <f>SUM(E8:E8)</f>
        <v>7</v>
      </c>
      <c r="F9" s="37">
        <f>IFERROR((E9/$B$9),0)</f>
        <v>7</v>
      </c>
      <c r="G9" s="36">
        <f>SUM(G8:G8)</f>
        <v>0</v>
      </c>
      <c r="H9" s="37">
        <f>IFERROR((G9/$B$9),0)</f>
        <v>0</v>
      </c>
      <c r="I9" s="36">
        <f>SUM(I8:I8)</f>
        <v>0</v>
      </c>
      <c r="J9" s="37">
        <f>IFERROR((I9/$B$9),0)</f>
        <v>0</v>
      </c>
      <c r="K9" s="151">
        <f>SUM(K8:L8)</f>
        <v>0</v>
      </c>
      <c r="L9" s="152"/>
    </row>
    <row r="10" spans="1:12" x14ac:dyDescent="0.35">
      <c r="A10" s="165"/>
      <c r="H10" s="38"/>
    </row>
    <row r="11" spans="1:12" ht="13.5" customHeight="1" x14ac:dyDescent="0.35">
      <c r="A11" s="165"/>
      <c r="B11" s="153" t="s">
        <v>77</v>
      </c>
      <c r="C11" s="153"/>
      <c r="D11" s="153"/>
      <c r="E11" s="153"/>
      <c r="F11" s="153"/>
      <c r="G11" s="153"/>
      <c r="H11" s="153"/>
      <c r="I11" s="153"/>
      <c r="J11" s="153"/>
      <c r="K11" s="153"/>
      <c r="L11" s="153"/>
    </row>
    <row r="12" spans="1:12" x14ac:dyDescent="0.35">
      <c r="A12" s="165"/>
      <c r="B12" s="39" t="s">
        <v>78</v>
      </c>
      <c r="C12" s="154"/>
      <c r="D12" s="154"/>
      <c r="E12" s="154"/>
      <c r="F12" s="154"/>
      <c r="G12" s="154"/>
      <c r="H12" s="154"/>
      <c r="I12" s="154"/>
      <c r="J12" s="154"/>
      <c r="K12" s="154"/>
      <c r="L12" s="154"/>
    </row>
    <row r="13" spans="1:12" x14ac:dyDescent="0.35">
      <c r="A13" s="165"/>
      <c r="B13" s="39" t="s">
        <v>79</v>
      </c>
      <c r="C13" s="154"/>
      <c r="D13" s="154"/>
      <c r="E13" s="154"/>
      <c r="F13" s="154"/>
      <c r="G13" s="154"/>
      <c r="H13" s="154"/>
      <c r="I13" s="154"/>
      <c r="J13" s="154"/>
      <c r="K13" s="154"/>
      <c r="L13" s="154"/>
    </row>
    <row r="14" spans="1:12" x14ac:dyDescent="0.35">
      <c r="A14" s="165"/>
      <c r="B14" s="39" t="s">
        <v>80</v>
      </c>
      <c r="C14" s="154"/>
      <c r="D14" s="154"/>
      <c r="E14" s="154"/>
      <c r="F14" s="154"/>
      <c r="G14" s="154"/>
      <c r="H14" s="154"/>
      <c r="I14" s="154"/>
      <c r="J14" s="154"/>
      <c r="K14" s="154"/>
      <c r="L14" s="154"/>
    </row>
    <row r="15" spans="1:12" x14ac:dyDescent="0.35">
      <c r="A15" s="165"/>
      <c r="B15" s="39" t="s">
        <v>81</v>
      </c>
      <c r="C15" s="154"/>
      <c r="D15" s="154"/>
      <c r="E15" s="154"/>
      <c r="F15" s="154"/>
      <c r="G15" s="154"/>
      <c r="H15" s="154"/>
      <c r="I15" s="154"/>
      <c r="J15" s="154"/>
      <c r="K15" s="154"/>
      <c r="L15" s="154"/>
    </row>
    <row r="16" spans="1:12" s="40" customFormat="1" x14ac:dyDescent="0.35">
      <c r="A16" s="165"/>
    </row>
  </sheetData>
  <sheetProtection insertRows="0" deleteRows="0"/>
  <mergeCells count="18">
    <mergeCell ref="A1:D3"/>
    <mergeCell ref="E1:L3"/>
    <mergeCell ref="A4:L4"/>
    <mergeCell ref="A5:L5"/>
    <mergeCell ref="A6:A16"/>
    <mergeCell ref="B6:B7"/>
    <mergeCell ref="C6:D7"/>
    <mergeCell ref="E6:F7"/>
    <mergeCell ref="G6:H7"/>
    <mergeCell ref="I6:J7"/>
    <mergeCell ref="C14:L14"/>
    <mergeCell ref="C15:L15"/>
    <mergeCell ref="K6:L7"/>
    <mergeCell ref="K8:L8"/>
    <mergeCell ref="K9:L9"/>
    <mergeCell ref="B11:L11"/>
    <mergeCell ref="C12:L12"/>
    <mergeCell ref="C13:L13"/>
  </mergeCells>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9D3E-A4B4-48D9-8C44-F172ABE502BC}">
  <sheetPr>
    <pageSetUpPr fitToPage="1"/>
  </sheetPr>
  <dimension ref="A1:K58"/>
  <sheetViews>
    <sheetView showGridLines="0" showWhiteSpace="0" view="pageBreakPreview" zoomScaleNormal="100" zoomScaleSheetLayoutView="100" workbookViewId="0">
      <selection activeCell="G17" sqref="G17:J17"/>
    </sheetView>
  </sheetViews>
  <sheetFormatPr baseColWidth="10" defaultColWidth="11.42578125" defaultRowHeight="16.5" x14ac:dyDescent="0.35"/>
  <cols>
    <col min="1" max="1" width="2.7109375" style="43" customWidth="1"/>
    <col min="2" max="3" width="13.5703125" style="43" customWidth="1"/>
    <col min="4" max="4" width="3.85546875" style="43" customWidth="1"/>
    <col min="5" max="5" width="54" style="43" customWidth="1"/>
    <col min="6" max="6" width="7.28515625" style="43" customWidth="1"/>
    <col min="7" max="7" width="12.140625" style="43" customWidth="1"/>
    <col min="8" max="8" width="12.7109375" style="43" customWidth="1"/>
    <col min="9" max="9" width="60" style="43" customWidth="1"/>
    <col min="10" max="10" width="0.140625" style="43" customWidth="1"/>
    <col min="11" max="16384" width="11.42578125" style="43"/>
  </cols>
  <sheetData>
    <row r="1" spans="1:11" ht="23.25" customHeight="1" x14ac:dyDescent="0.35">
      <c r="A1" s="41"/>
      <c r="B1" s="42"/>
      <c r="C1" s="42"/>
      <c r="D1" s="167" t="s">
        <v>82</v>
      </c>
      <c r="E1" s="167"/>
      <c r="F1" s="167"/>
      <c r="G1" s="167"/>
      <c r="H1" s="167"/>
      <c r="I1" s="167"/>
    </row>
    <row r="2" spans="1:11" ht="23.25" customHeight="1" x14ac:dyDescent="0.35">
      <c r="A2" s="44"/>
      <c r="D2" s="168"/>
      <c r="E2" s="168"/>
      <c r="F2" s="168"/>
      <c r="G2" s="168"/>
      <c r="H2" s="168"/>
      <c r="I2" s="168"/>
    </row>
    <row r="3" spans="1:11" ht="23.25" customHeight="1" thickBot="1" x14ac:dyDescent="0.4">
      <c r="A3" s="45"/>
      <c r="B3" s="46"/>
      <c r="C3" s="46"/>
      <c r="D3" s="169"/>
      <c r="E3" s="169"/>
      <c r="F3" s="169"/>
      <c r="G3" s="169"/>
      <c r="H3" s="169"/>
      <c r="I3" s="169"/>
    </row>
    <row r="4" spans="1:11" ht="21.75" customHeight="1" thickBot="1" x14ac:dyDescent="0.4">
      <c r="A4" s="161" t="s">
        <v>189</v>
      </c>
      <c r="B4" s="162"/>
      <c r="C4" s="162"/>
      <c r="D4" s="162"/>
      <c r="E4" s="162"/>
      <c r="F4" s="162"/>
      <c r="G4" s="162"/>
      <c r="H4" s="162"/>
      <c r="I4" s="163"/>
    </row>
    <row r="5" spans="1:11" ht="19.5" x14ac:dyDescent="0.35">
      <c r="A5" s="170"/>
      <c r="B5" s="172" t="s">
        <v>83</v>
      </c>
      <c r="C5" s="172"/>
      <c r="D5" s="172"/>
      <c r="E5" s="172"/>
      <c r="F5" s="172"/>
      <c r="G5" s="172"/>
      <c r="H5" s="172"/>
      <c r="I5" s="172"/>
    </row>
    <row r="6" spans="1:11" x14ac:dyDescent="0.35">
      <c r="A6" s="171"/>
      <c r="B6" s="173" t="s">
        <v>33</v>
      </c>
      <c r="C6" s="173"/>
      <c r="D6" s="174" t="str">
        <f>+EstrategiaPruebas!E6</f>
        <v>Area People Qvision</v>
      </c>
      <c r="E6" s="174"/>
      <c r="F6" s="47"/>
      <c r="G6" s="175" t="s">
        <v>34</v>
      </c>
      <c r="H6" s="176"/>
      <c r="I6" s="48">
        <f>+EstrategiaPruebas!J6</f>
        <v>45502</v>
      </c>
    </row>
    <row r="7" spans="1:11" x14ac:dyDescent="0.35">
      <c r="A7" s="171"/>
      <c r="B7" s="173" t="s">
        <v>35</v>
      </c>
      <c r="C7" s="173"/>
      <c r="D7" s="174" t="str">
        <f>+EstrategiaPruebas!E7</f>
        <v>Requerimiento iTop R-000893</v>
      </c>
      <c r="E7" s="174"/>
      <c r="F7" s="47"/>
      <c r="G7" s="175" t="s">
        <v>36</v>
      </c>
      <c r="H7" s="176"/>
      <c r="I7" s="48">
        <f>+EstrategiaPruebas!J7</f>
        <v>45506</v>
      </c>
    </row>
    <row r="8" spans="1:11" x14ac:dyDescent="0.35">
      <c r="A8" s="171"/>
      <c r="B8" s="173" t="s">
        <v>37</v>
      </c>
      <c r="C8" s="173"/>
      <c r="D8" s="174" t="str">
        <f>+EstrategiaPruebas!E8</f>
        <v>Modulo Evaluacion de desempeño</v>
      </c>
      <c r="E8" s="174"/>
      <c r="F8" s="47"/>
      <c r="G8" s="175" t="s">
        <v>38</v>
      </c>
      <c r="H8" s="176"/>
      <c r="I8" s="49">
        <f>+EstrategiaPruebas!J8</f>
        <v>5</v>
      </c>
    </row>
    <row r="9" spans="1:11" x14ac:dyDescent="0.35">
      <c r="A9" s="171"/>
      <c r="B9" s="173" t="s">
        <v>84</v>
      </c>
      <c r="C9" s="173"/>
      <c r="D9" s="177" t="s">
        <v>85</v>
      </c>
      <c r="E9" s="177"/>
      <c r="F9" s="47"/>
      <c r="G9" s="47"/>
      <c r="H9" s="50"/>
      <c r="I9" s="51"/>
    </row>
    <row r="10" spans="1:11" x14ac:dyDescent="0.35">
      <c r="A10" s="171"/>
      <c r="B10" s="52"/>
      <c r="C10" s="53"/>
      <c r="D10" s="54"/>
      <c r="E10" s="55"/>
      <c r="F10" s="55"/>
      <c r="G10" s="55"/>
      <c r="H10" s="55"/>
      <c r="I10" s="55"/>
      <c r="K10" s="54"/>
    </row>
    <row r="11" spans="1:11" ht="14.25" customHeight="1" x14ac:dyDescent="0.35">
      <c r="A11" s="171"/>
      <c r="B11" s="181" t="s">
        <v>40</v>
      </c>
      <c r="C11" s="181"/>
      <c r="D11" s="181"/>
      <c r="E11" s="181"/>
      <c r="F11" s="181"/>
      <c r="G11" s="181"/>
      <c r="H11" s="181"/>
      <c r="I11" s="181"/>
    </row>
    <row r="12" spans="1:11" ht="18" customHeight="1" x14ac:dyDescent="0.35">
      <c r="A12" s="171"/>
      <c r="B12" s="173" t="s">
        <v>41</v>
      </c>
      <c r="C12" s="173"/>
      <c r="D12" s="178" t="str">
        <f>+EstrategiaPruebas!E15</f>
        <v>Juan Pablo Julio Niño</v>
      </c>
      <c r="E12" s="178"/>
      <c r="F12" s="179" t="s">
        <v>42</v>
      </c>
      <c r="G12" s="180"/>
      <c r="H12" s="178" t="str">
        <f>+EstrategiaPruebas!J15</f>
        <v>Viviana Torres Restrepo</v>
      </c>
      <c r="I12" s="178"/>
    </row>
    <row r="13" spans="1:11" ht="15" customHeight="1" x14ac:dyDescent="0.35">
      <c r="A13" s="171"/>
      <c r="B13" s="173" t="s">
        <v>43</v>
      </c>
      <c r="C13" s="173"/>
      <c r="D13" s="178" t="str">
        <f>+EstrategiaPruebas!E16</f>
        <v>Rosa Maria Quilindo Ledezma</v>
      </c>
      <c r="E13" s="178"/>
      <c r="F13" s="179" t="s">
        <v>44</v>
      </c>
      <c r="G13" s="180"/>
      <c r="H13" s="178" t="str">
        <f>+EstrategiaPruebas!J16</f>
        <v>Luis Gregorio Toro</v>
      </c>
      <c r="I13" s="178"/>
    </row>
    <row r="14" spans="1:11" ht="15" customHeight="1" x14ac:dyDescent="0.35">
      <c r="A14" s="171"/>
      <c r="B14" s="57"/>
      <c r="C14" s="57"/>
      <c r="D14" s="58"/>
      <c r="E14" s="58"/>
      <c r="F14" s="58"/>
      <c r="G14" s="58"/>
      <c r="H14" s="59"/>
      <c r="I14" s="58"/>
    </row>
    <row r="15" spans="1:11" ht="15" customHeight="1" x14ac:dyDescent="0.35">
      <c r="A15" s="171"/>
      <c r="B15" s="182" t="s">
        <v>45</v>
      </c>
      <c r="C15" s="182"/>
      <c r="D15" s="182"/>
      <c r="E15" s="182"/>
      <c r="F15" s="182"/>
      <c r="G15" s="182"/>
      <c r="H15" s="182"/>
      <c r="I15" s="182"/>
    </row>
    <row r="16" spans="1:11" ht="15" customHeight="1" x14ac:dyDescent="0.35">
      <c r="A16" s="171"/>
      <c r="B16" s="60" t="s">
        <v>46</v>
      </c>
      <c r="C16" s="182" t="s">
        <v>47</v>
      </c>
      <c r="D16" s="182"/>
      <c r="E16" s="182"/>
      <c r="F16" s="182" t="s">
        <v>48</v>
      </c>
      <c r="G16" s="182"/>
      <c r="H16" s="182"/>
      <c r="I16" s="182"/>
    </row>
    <row r="17" spans="1:10" ht="62.25" customHeight="1" x14ac:dyDescent="0.35">
      <c r="A17" s="171"/>
      <c r="B17" s="26" t="s">
        <v>147</v>
      </c>
      <c r="C17" s="96" t="s">
        <v>146</v>
      </c>
      <c r="D17" s="97"/>
      <c r="E17" s="97"/>
      <c r="F17" s="97"/>
      <c r="G17" s="98" t="s">
        <v>186</v>
      </c>
      <c r="H17" s="99"/>
      <c r="I17" s="99"/>
      <c r="J17" s="99"/>
    </row>
    <row r="18" spans="1:10" ht="62.25" customHeight="1" x14ac:dyDescent="0.35">
      <c r="A18" s="171"/>
      <c r="B18" s="26" t="s">
        <v>185</v>
      </c>
      <c r="C18" s="96" t="s">
        <v>184</v>
      </c>
      <c r="D18" s="97"/>
      <c r="E18" s="97"/>
      <c r="F18" s="97"/>
      <c r="G18" s="98" t="s">
        <v>156</v>
      </c>
      <c r="H18" s="99"/>
      <c r="I18" s="99"/>
      <c r="J18" s="99"/>
    </row>
    <row r="19" spans="1:10" ht="62.25" customHeight="1" x14ac:dyDescent="0.35">
      <c r="A19" s="171"/>
      <c r="B19" s="26"/>
      <c r="C19" s="96" t="s">
        <v>159</v>
      </c>
      <c r="D19" s="97"/>
      <c r="E19" s="97"/>
      <c r="F19" s="97"/>
      <c r="G19" s="98" t="s">
        <v>187</v>
      </c>
      <c r="H19" s="99"/>
      <c r="I19" s="99"/>
      <c r="J19" s="99"/>
    </row>
    <row r="20" spans="1:10" ht="15" customHeight="1" x14ac:dyDescent="0.35">
      <c r="A20" s="171"/>
      <c r="B20" s="183" t="s">
        <v>86</v>
      </c>
      <c r="C20" s="183"/>
      <c r="D20" s="183"/>
      <c r="E20" s="183"/>
      <c r="F20" s="183"/>
      <c r="G20" s="183"/>
      <c r="H20" s="183"/>
      <c r="I20" s="183"/>
    </row>
    <row r="21" spans="1:10" ht="42.75" customHeight="1" x14ac:dyDescent="0.35">
      <c r="A21" s="171"/>
      <c r="B21" s="184" t="str">
        <f>+EstrategiaPruebas!B24</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21" s="185"/>
      <c r="D21" s="185"/>
      <c r="E21" s="185"/>
      <c r="F21" s="185"/>
      <c r="G21" s="185"/>
      <c r="H21" s="185"/>
      <c r="I21" s="186"/>
    </row>
    <row r="22" spans="1:10" ht="42.75" customHeight="1" x14ac:dyDescent="0.35">
      <c r="A22" s="171"/>
      <c r="B22" s="187"/>
      <c r="C22" s="188"/>
      <c r="D22" s="188"/>
      <c r="E22" s="188"/>
      <c r="F22" s="188"/>
      <c r="G22" s="188"/>
      <c r="H22" s="188"/>
      <c r="I22" s="189"/>
    </row>
    <row r="23" spans="1:10" ht="5.25" customHeight="1" x14ac:dyDescent="0.35">
      <c r="A23" s="171"/>
    </row>
    <row r="24" spans="1:10" ht="11.25" customHeight="1" x14ac:dyDescent="0.35">
      <c r="A24" s="171"/>
      <c r="B24" s="200" t="s">
        <v>87</v>
      </c>
      <c r="C24" s="200"/>
      <c r="D24" s="200"/>
      <c r="E24" s="200"/>
      <c r="F24" s="200"/>
      <c r="G24" s="200"/>
      <c r="H24" s="200"/>
      <c r="I24" s="200"/>
    </row>
    <row r="25" spans="1:10" ht="6.75" customHeight="1" x14ac:dyDescent="0.35">
      <c r="A25" s="171"/>
    </row>
    <row r="26" spans="1:10" ht="24" customHeight="1" x14ac:dyDescent="0.35">
      <c r="A26" s="171"/>
      <c r="B26" s="61" t="s">
        <v>46</v>
      </c>
      <c r="C26" s="218" t="s">
        <v>88</v>
      </c>
      <c r="D26" s="218"/>
      <c r="E26" s="219"/>
      <c r="F26" s="76" t="s">
        <v>89</v>
      </c>
      <c r="G26" s="220" t="s">
        <v>73</v>
      </c>
      <c r="H26" s="221"/>
      <c r="I26" s="61" t="s">
        <v>90</v>
      </c>
    </row>
    <row r="27" spans="1:10" ht="38.25" customHeight="1" x14ac:dyDescent="0.35">
      <c r="A27" s="171"/>
      <c r="B27" s="26" t="s">
        <v>147</v>
      </c>
      <c r="C27" s="121" t="s">
        <v>146</v>
      </c>
      <c r="D27" s="217"/>
      <c r="E27" s="122"/>
      <c r="F27" s="88">
        <v>2</v>
      </c>
      <c r="G27" s="121">
        <v>2</v>
      </c>
      <c r="H27" s="122"/>
      <c r="I27" s="89"/>
      <c r="J27" s="89"/>
    </row>
    <row r="28" spans="1:10" ht="38.25" customHeight="1" x14ac:dyDescent="0.35">
      <c r="A28" s="171"/>
      <c r="B28" s="26" t="s">
        <v>185</v>
      </c>
      <c r="C28" s="121" t="s">
        <v>184</v>
      </c>
      <c r="D28" s="217"/>
      <c r="E28" s="122"/>
      <c r="F28" s="88">
        <v>2</v>
      </c>
      <c r="G28" s="121">
        <v>2</v>
      </c>
      <c r="H28" s="122"/>
      <c r="I28" s="89"/>
      <c r="J28" s="89"/>
    </row>
    <row r="29" spans="1:10" ht="45" customHeight="1" x14ac:dyDescent="0.35">
      <c r="A29" s="171"/>
      <c r="B29" s="26"/>
      <c r="C29" s="121" t="s">
        <v>159</v>
      </c>
      <c r="D29" s="217"/>
      <c r="E29" s="122"/>
      <c r="F29" s="88">
        <v>3</v>
      </c>
      <c r="G29" s="121">
        <v>3</v>
      </c>
      <c r="H29" s="122"/>
      <c r="I29" s="89"/>
      <c r="J29" s="89"/>
    </row>
    <row r="30" spans="1:10" ht="18.75" customHeight="1" x14ac:dyDescent="0.35">
      <c r="A30" s="171"/>
      <c r="B30" s="182" t="s">
        <v>91</v>
      </c>
      <c r="C30" s="182"/>
      <c r="D30" s="199"/>
      <c r="E30" s="199"/>
      <c r="F30" s="199"/>
      <c r="G30" s="199"/>
      <c r="H30" s="199"/>
      <c r="I30" s="199"/>
    </row>
    <row r="31" spans="1:10" ht="18.75" customHeight="1" x14ac:dyDescent="0.35">
      <c r="A31" s="171"/>
      <c r="B31" s="182"/>
      <c r="C31" s="182"/>
      <c r="D31" s="199"/>
      <c r="E31" s="199"/>
      <c r="F31" s="199"/>
      <c r="G31" s="199"/>
      <c r="H31" s="199"/>
      <c r="I31" s="199"/>
    </row>
    <row r="32" spans="1:10" ht="6.75" customHeight="1" x14ac:dyDescent="0.35">
      <c r="A32" s="171"/>
    </row>
    <row r="33" spans="1:10" ht="14.25" customHeight="1" x14ac:dyDescent="0.35">
      <c r="A33" s="171"/>
      <c r="B33" s="200" t="s">
        <v>92</v>
      </c>
      <c r="C33" s="200"/>
      <c r="D33" s="200"/>
      <c r="E33" s="200"/>
      <c r="F33" s="200"/>
      <c r="G33" s="200"/>
      <c r="H33" s="200"/>
      <c r="I33" s="200"/>
      <c r="J33" s="62"/>
    </row>
    <row r="34" spans="1:10" ht="3" customHeight="1" x14ac:dyDescent="0.35">
      <c r="A34" s="171"/>
    </row>
    <row r="35" spans="1:10" ht="1.5" customHeight="1" x14ac:dyDescent="0.35">
      <c r="A35" s="171"/>
      <c r="F35" s="63"/>
      <c r="G35" s="63"/>
    </row>
    <row r="36" spans="1:10" ht="1.5" customHeight="1" x14ac:dyDescent="0.35">
      <c r="A36" s="171"/>
    </row>
    <row r="37" spans="1:10" ht="16.5" customHeight="1" x14ac:dyDescent="0.35">
      <c r="A37" s="171"/>
      <c r="B37" s="60" t="s">
        <v>93</v>
      </c>
      <c r="C37" s="60"/>
      <c r="E37" s="64" t="s">
        <v>94</v>
      </c>
      <c r="F37" s="65" t="s">
        <v>95</v>
      </c>
      <c r="G37" s="66"/>
      <c r="H37" s="67" t="s">
        <v>96</v>
      </c>
      <c r="I37" s="67"/>
    </row>
    <row r="38" spans="1:10" ht="16.5" customHeight="1" x14ac:dyDescent="0.35">
      <c r="A38" s="171"/>
      <c r="B38" s="56" t="s">
        <v>97</v>
      </c>
      <c r="C38" s="56"/>
      <c r="E38" s="68" t="s">
        <v>98</v>
      </c>
      <c r="F38" s="69"/>
      <c r="G38" s="55"/>
      <c r="H38" s="201">
        <f>+C41</f>
        <v>0</v>
      </c>
      <c r="I38" s="201"/>
    </row>
    <row r="39" spans="1:10" ht="16.5" customHeight="1" x14ac:dyDescent="0.35">
      <c r="A39" s="171"/>
      <c r="B39" s="56" t="s">
        <v>99</v>
      </c>
      <c r="C39" s="56"/>
      <c r="E39" s="68" t="s">
        <v>100</v>
      </c>
      <c r="F39" s="69"/>
      <c r="G39" s="55"/>
    </row>
    <row r="40" spans="1:10" ht="16.5" customHeight="1" x14ac:dyDescent="0.35">
      <c r="A40" s="171"/>
      <c r="B40" s="56" t="s">
        <v>101</v>
      </c>
      <c r="C40" s="56"/>
      <c r="E40" s="64" t="s">
        <v>102</v>
      </c>
      <c r="F40" s="65">
        <f>SUM(F38:F39)</f>
        <v>0</v>
      </c>
      <c r="G40" s="66"/>
    </row>
    <row r="41" spans="1:10" ht="16.5" customHeight="1" x14ac:dyDescent="0.35">
      <c r="A41" s="171"/>
      <c r="B41" s="65" t="s">
        <v>102</v>
      </c>
      <c r="C41" s="70">
        <f>SUM(C38:C40)</f>
        <v>0</v>
      </c>
    </row>
    <row r="42" spans="1:10" ht="16.5" customHeight="1" x14ac:dyDescent="0.35">
      <c r="A42" s="171"/>
    </row>
    <row r="43" spans="1:10" ht="16.5" customHeight="1" x14ac:dyDescent="0.35">
      <c r="A43" s="171"/>
      <c r="B43" s="175" t="s">
        <v>91</v>
      </c>
      <c r="C43" s="175"/>
      <c r="D43" s="202"/>
      <c r="E43" s="203"/>
      <c r="F43" s="203"/>
      <c r="G43" s="203"/>
      <c r="H43" s="203"/>
      <c r="I43" s="204"/>
    </row>
    <row r="44" spans="1:10" ht="16.5" customHeight="1" x14ac:dyDescent="0.35">
      <c r="A44" s="171"/>
      <c r="B44" s="175"/>
      <c r="C44" s="175"/>
      <c r="D44" s="205"/>
      <c r="E44" s="206"/>
      <c r="F44" s="206"/>
      <c r="G44" s="206"/>
      <c r="H44" s="206"/>
      <c r="I44" s="207"/>
    </row>
    <row r="45" spans="1:10" ht="13.5" customHeight="1" x14ac:dyDescent="0.35">
      <c r="A45" s="171"/>
    </row>
    <row r="46" spans="1:10" ht="13.5" customHeight="1" x14ac:dyDescent="0.35">
      <c r="A46" s="171"/>
      <c r="B46" s="200" t="s">
        <v>103</v>
      </c>
      <c r="C46" s="200"/>
      <c r="D46" s="200"/>
      <c r="E46" s="200"/>
      <c r="F46" s="200"/>
      <c r="G46" s="200"/>
      <c r="H46" s="200"/>
      <c r="I46" s="200"/>
    </row>
    <row r="47" spans="1:10" ht="5.25" customHeight="1" x14ac:dyDescent="0.35">
      <c r="A47" s="171"/>
    </row>
    <row r="48" spans="1:10" ht="13.5" customHeight="1" x14ac:dyDescent="0.35">
      <c r="A48" s="171"/>
      <c r="B48" s="208" t="s">
        <v>142</v>
      </c>
      <c r="C48" s="209"/>
      <c r="D48" s="209"/>
      <c r="E48" s="209"/>
      <c r="F48" s="209"/>
      <c r="G48" s="209"/>
      <c r="H48" s="209"/>
      <c r="I48" s="210"/>
    </row>
    <row r="49" spans="1:9" ht="13.5" customHeight="1" x14ac:dyDescent="0.35">
      <c r="A49" s="171"/>
      <c r="B49" s="211"/>
      <c r="C49" s="212"/>
      <c r="D49" s="212"/>
      <c r="E49" s="212"/>
      <c r="F49" s="212"/>
      <c r="G49" s="212"/>
      <c r="H49" s="212"/>
      <c r="I49" s="213"/>
    </row>
    <row r="50" spans="1:9" ht="13.5" customHeight="1" x14ac:dyDescent="0.35">
      <c r="A50" s="171"/>
      <c r="B50" s="211"/>
      <c r="C50" s="212"/>
      <c r="D50" s="212"/>
      <c r="E50" s="212"/>
      <c r="F50" s="212"/>
      <c r="G50" s="212"/>
      <c r="H50" s="212"/>
      <c r="I50" s="213"/>
    </row>
    <row r="51" spans="1:9" ht="56.25" customHeight="1" x14ac:dyDescent="0.35">
      <c r="A51" s="171"/>
      <c r="B51" s="214"/>
      <c r="C51" s="215"/>
      <c r="D51" s="215"/>
      <c r="E51" s="215"/>
      <c r="F51" s="215"/>
      <c r="G51" s="215"/>
      <c r="H51" s="215"/>
      <c r="I51" s="216"/>
    </row>
    <row r="52" spans="1:9" ht="3.75" customHeight="1" x14ac:dyDescent="0.35">
      <c r="A52" s="171"/>
    </row>
    <row r="53" spans="1:9" ht="14.25" customHeight="1" x14ac:dyDescent="0.35">
      <c r="A53" s="171"/>
      <c r="B53" s="200" t="s">
        <v>104</v>
      </c>
      <c r="C53" s="200"/>
      <c r="D53" s="200"/>
      <c r="E53" s="200"/>
      <c r="F53" s="200"/>
      <c r="G53" s="200"/>
      <c r="H53" s="200"/>
      <c r="I53" s="200"/>
    </row>
    <row r="54" spans="1:9" ht="5.25" customHeight="1" x14ac:dyDescent="0.35">
      <c r="A54" s="171"/>
    </row>
    <row r="55" spans="1:9" x14ac:dyDescent="0.35">
      <c r="A55" s="171"/>
      <c r="B55" s="190"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(Requerimiento iTop R-000893), el cual incluye las historias de usuario del (iTop R-000893- Sprint 4), con las observaciones que están establecidas en los Daily, Cierre y Certificación de Sprint y los errores detallados, al igual que sus consideraciones y sugerencias reportadas.</v>
      </c>
      <c r="C55" s="191"/>
      <c r="D55" s="191"/>
      <c r="E55" s="191"/>
      <c r="F55" s="191"/>
      <c r="G55" s="191"/>
      <c r="H55" s="191"/>
      <c r="I55" s="192"/>
    </row>
    <row r="56" spans="1:9" x14ac:dyDescent="0.35">
      <c r="A56" s="171"/>
      <c r="B56" s="193"/>
      <c r="C56" s="194"/>
      <c r="D56" s="194"/>
      <c r="E56" s="194"/>
      <c r="F56" s="194"/>
      <c r="G56" s="194"/>
      <c r="H56" s="194"/>
      <c r="I56" s="195"/>
    </row>
    <row r="57" spans="1:9" x14ac:dyDescent="0.35">
      <c r="A57" s="171"/>
      <c r="B57" s="196"/>
      <c r="C57" s="197"/>
      <c r="D57" s="197"/>
      <c r="E57" s="197"/>
      <c r="F57" s="197"/>
      <c r="G57" s="197"/>
      <c r="H57" s="197"/>
      <c r="I57" s="198"/>
    </row>
    <row r="58" spans="1:9" x14ac:dyDescent="0.35">
      <c r="A58" s="171"/>
    </row>
  </sheetData>
  <sheetProtection insertRows="0" deleteRows="0"/>
  <mergeCells count="54">
    <mergeCell ref="B24:I24"/>
    <mergeCell ref="C27:E27"/>
    <mergeCell ref="C28:E28"/>
    <mergeCell ref="C29:E29"/>
    <mergeCell ref="G27:H27"/>
    <mergeCell ref="G28:H28"/>
    <mergeCell ref="G29:H29"/>
    <mergeCell ref="C26:E26"/>
    <mergeCell ref="G26:H26"/>
    <mergeCell ref="B55:I57"/>
    <mergeCell ref="B30:C31"/>
    <mergeCell ref="D30:I31"/>
    <mergeCell ref="B33:I33"/>
    <mergeCell ref="H38:I38"/>
    <mergeCell ref="B43:C44"/>
    <mergeCell ref="D43:I44"/>
    <mergeCell ref="B46:I46"/>
    <mergeCell ref="B48:I51"/>
    <mergeCell ref="B53:I53"/>
    <mergeCell ref="B15:I15"/>
    <mergeCell ref="C16:E16"/>
    <mergeCell ref="F16:I16"/>
    <mergeCell ref="B20:I20"/>
    <mergeCell ref="B21:I22"/>
    <mergeCell ref="C17:F17"/>
    <mergeCell ref="G17:J17"/>
    <mergeCell ref="C19:F19"/>
    <mergeCell ref="G19:J19"/>
    <mergeCell ref="C18:F18"/>
    <mergeCell ref="G18:J18"/>
    <mergeCell ref="D12:E12"/>
    <mergeCell ref="F12:G12"/>
    <mergeCell ref="B11:I11"/>
    <mergeCell ref="H12:I12"/>
    <mergeCell ref="B13:C13"/>
    <mergeCell ref="D13:E13"/>
    <mergeCell ref="F13:G13"/>
    <mergeCell ref="H13:I13"/>
    <mergeCell ref="D1:I3"/>
    <mergeCell ref="A4:I4"/>
    <mergeCell ref="A5:A58"/>
    <mergeCell ref="B5:I5"/>
    <mergeCell ref="B6:C6"/>
    <mergeCell ref="D6:E6"/>
    <mergeCell ref="G6:H6"/>
    <mergeCell ref="B7:C7"/>
    <mergeCell ref="D7:E7"/>
    <mergeCell ref="G7:H7"/>
    <mergeCell ref="B8:C8"/>
    <mergeCell ref="D8:E8"/>
    <mergeCell ref="G8:H8"/>
    <mergeCell ref="B9:C9"/>
    <mergeCell ref="D9:E9"/>
    <mergeCell ref="B12:C12"/>
  </mergeCells>
  <dataValidations count="1">
    <dataValidation type="list" allowBlank="1" showInputMessage="1" showErrorMessage="1" sqref="F11:I11" xr:uid="{F5FF2C74-7CEF-47F5-B8E6-12C33085AAC0}">
      <formula1>"Aceptar, No Aceptar, Seleccione"</formula1>
    </dataValidation>
  </dataValidations>
  <pageMargins left="0.7" right="0.7" top="0.75" bottom="0.75" header="0.3" footer="0.3"/>
  <pageSetup scale="50"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9800D89-4D7C-4C27-8A88-9168082653A2}">
          <x14:formula1>
            <xm:f>Parametros!$F$2:$F$3</xm:f>
          </x14:formula1>
          <xm:sqref>D9:E9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7110-CF64-40C4-BCB1-DE97DA093EA8}">
  <dimension ref="A1:F6"/>
  <sheetViews>
    <sheetView workbookViewId="0">
      <selection activeCell="D3" sqref="D3"/>
    </sheetView>
  </sheetViews>
  <sheetFormatPr baseColWidth="10" defaultColWidth="11.42578125" defaultRowHeight="12.75" x14ac:dyDescent="0.2"/>
  <cols>
    <col min="1" max="1" width="19" style="72" bestFit="1" customWidth="1"/>
    <col min="2" max="3" width="11.42578125" style="72"/>
    <col min="4" max="4" width="23.140625" style="72" bestFit="1" customWidth="1"/>
    <col min="5" max="16384" width="11.42578125" style="72"/>
  </cols>
  <sheetData>
    <row r="1" spans="1:6" x14ac:dyDescent="0.2">
      <c r="A1" s="71" t="s">
        <v>105</v>
      </c>
      <c r="B1" s="71" t="s">
        <v>106</v>
      </c>
      <c r="C1" s="71" t="s">
        <v>52</v>
      </c>
      <c r="D1" s="71" t="s">
        <v>107</v>
      </c>
      <c r="E1" s="71" t="s">
        <v>53</v>
      </c>
      <c r="F1" s="71" t="s">
        <v>84</v>
      </c>
    </row>
    <row r="2" spans="1:6" x14ac:dyDescent="0.2">
      <c r="A2" s="72" t="s">
        <v>108</v>
      </c>
      <c r="B2" s="72" t="s">
        <v>109</v>
      </c>
      <c r="C2" s="72" t="s">
        <v>110</v>
      </c>
      <c r="D2" s="72" t="s">
        <v>111</v>
      </c>
      <c r="E2" s="73" t="s">
        <v>97</v>
      </c>
      <c r="F2" s="73" t="s">
        <v>112</v>
      </c>
    </row>
    <row r="3" spans="1:6" x14ac:dyDescent="0.2">
      <c r="A3" s="72" t="s">
        <v>113</v>
      </c>
      <c r="B3" s="72" t="s">
        <v>114</v>
      </c>
      <c r="C3" s="72" t="s">
        <v>115</v>
      </c>
      <c r="D3" s="72" t="s">
        <v>116</v>
      </c>
      <c r="E3" s="73" t="s">
        <v>99</v>
      </c>
      <c r="F3" s="73" t="s">
        <v>85</v>
      </c>
    </row>
    <row r="4" spans="1:6" x14ac:dyDescent="0.2">
      <c r="A4" s="73" t="s">
        <v>117</v>
      </c>
      <c r="C4" s="72" t="s">
        <v>118</v>
      </c>
      <c r="D4" s="72" t="s">
        <v>119</v>
      </c>
      <c r="E4" s="73" t="s">
        <v>101</v>
      </c>
    </row>
    <row r="5" spans="1:6" x14ac:dyDescent="0.2">
      <c r="A5" s="73"/>
    </row>
    <row r="6" spans="1:6" x14ac:dyDescent="0.2">
      <c r="A6" s="73"/>
    </row>
  </sheetData>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Revisiones</vt:lpstr>
      <vt:lpstr>EstrategiaPruebas</vt:lpstr>
      <vt:lpstr>DiseñoEjecución</vt:lpstr>
      <vt:lpstr>Métricas</vt:lpstr>
      <vt:lpstr>CierreSprint</vt:lpstr>
      <vt:lpstr>Parametros</vt:lpstr>
      <vt:lpstr>Parametros!Aplica</vt:lpstr>
      <vt:lpstr>AplicaCP</vt:lpstr>
      <vt:lpstr>CierreSprint!Área_de_impresión</vt:lpstr>
      <vt:lpstr>EstrategiaPruebas!Área_de_impresión</vt:lpstr>
      <vt:lpstr>Resultado</vt:lpstr>
      <vt:lpstr>Parametros!Resultado_obtenido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Humberto Silva Cardenas</dc:creator>
  <cp:lastModifiedBy>Rosa Maria Quilindo Ledezma</cp:lastModifiedBy>
  <dcterms:created xsi:type="dcterms:W3CDTF">2023-11-02T17:43:57Z</dcterms:created>
  <dcterms:modified xsi:type="dcterms:W3CDTF">2024-09-10T02:02:03Z</dcterms:modified>
</cp:coreProperties>
</file>