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 activeTab="2"/>
  </bookViews>
  <sheets>
    <sheet name="NonDeploye2015" sheetId="6" r:id="rId1"/>
    <sheet name="NonDeploye2016" sheetId="4" r:id="rId2"/>
    <sheet name="Deploye2016" sheetId="5" r:id="rId3"/>
  </sheets>
  <calcPr calcId="125725"/>
</workbook>
</file>

<file path=xl/calcChain.xml><?xml version="1.0" encoding="utf-8"?>
<calcChain xmlns="http://schemas.openxmlformats.org/spreadsheetml/2006/main">
  <c r="G24" i="6"/>
  <c r="G20"/>
  <c r="H19"/>
  <c r="G16"/>
  <c r="K14"/>
  <c r="D13"/>
  <c r="H7"/>
  <c r="I6" s="1"/>
  <c r="E4"/>
  <c r="E13" s="1"/>
  <c r="G14" l="1"/>
  <c r="H21"/>
  <c r="F5"/>
  <c r="K36" i="5"/>
  <c r="K12" s="1"/>
  <c r="L33"/>
  <c r="F5" i="4"/>
  <c r="G24" i="5"/>
  <c r="H24"/>
  <c r="I34"/>
  <c r="H34"/>
  <c r="F11"/>
  <c r="E12" s="1"/>
  <c r="G24" i="4"/>
  <c r="G20"/>
  <c r="H19"/>
  <c r="G16"/>
  <c r="D13"/>
  <c r="E4"/>
  <c r="E13" s="1"/>
  <c r="G14" s="1"/>
  <c r="I11" i="5" l="1"/>
  <c r="G9"/>
  <c r="L10"/>
  <c r="E21"/>
  <c r="F13"/>
  <c r="F31" s="1"/>
  <c r="G32"/>
  <c r="J35" s="1"/>
  <c r="J7" l="1"/>
  <c r="L24"/>
  <c r="G22" l="1"/>
</calcChain>
</file>

<file path=xl/sharedStrings.xml><?xml version="1.0" encoding="utf-8"?>
<sst xmlns="http://schemas.openxmlformats.org/spreadsheetml/2006/main" count="27" uniqueCount="11">
  <si>
    <t>Max</t>
  </si>
  <si>
    <t>perimètre</t>
  </si>
  <si>
    <t>largeur</t>
  </si>
  <si>
    <t>angle</t>
  </si>
  <si>
    <t>profondeur</t>
  </si>
  <si>
    <t>max</t>
  </si>
  <si>
    <t>roue</t>
  </si>
  <si>
    <t>avant</t>
  </si>
  <si>
    <t>LoS:</t>
  </si>
  <si>
    <t>pince</t>
  </si>
  <si>
    <t>pince int.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</si>
</sst>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\°"/>
  </numFmts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9525</xdr:rowOff>
    </xdr:from>
    <xdr:to>
      <xdr:col>5</xdr:col>
      <xdr:colOff>9525</xdr:colOff>
      <xdr:row>21</xdr:row>
      <xdr:rowOff>9525</xdr:rowOff>
    </xdr:to>
    <xdr:cxnSp macro="">
      <xdr:nvCxnSpPr>
        <xdr:cNvPr id="2" name="Connecteur droit 1"/>
        <xdr:cNvCxnSpPr/>
      </xdr:nvCxnSpPr>
      <xdr:spPr>
        <a:xfrm>
          <a:off x="3810000" y="1152525"/>
          <a:ext cx="9525" cy="2857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</xdr:row>
      <xdr:rowOff>180975</xdr:rowOff>
    </xdr:from>
    <xdr:to>
      <xdr:col>6</xdr:col>
      <xdr:colOff>0</xdr:colOff>
      <xdr:row>6</xdr:row>
      <xdr:rowOff>9526</xdr:rowOff>
    </xdr:to>
    <xdr:cxnSp macro="">
      <xdr:nvCxnSpPr>
        <xdr:cNvPr id="3" name="Connecteur droit 2"/>
        <xdr:cNvCxnSpPr/>
      </xdr:nvCxnSpPr>
      <xdr:spPr>
        <a:xfrm flipV="1">
          <a:off x="3810000" y="561975"/>
          <a:ext cx="762000" cy="5905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752475</xdr:colOff>
      <xdr:row>3</xdr:row>
      <xdr:rowOff>0</xdr:rowOff>
    </xdr:from>
    <xdr:to>
      <xdr:col>8</xdr:col>
      <xdr:colOff>28575</xdr:colOff>
      <xdr:row>3</xdr:row>
      <xdr:rowOff>9525</xdr:rowOff>
    </xdr:to>
    <xdr:cxnSp macro="">
      <xdr:nvCxnSpPr>
        <xdr:cNvPr id="4" name="Connecteur droit 3"/>
        <xdr:cNvCxnSpPr/>
      </xdr:nvCxnSpPr>
      <xdr:spPr>
        <a:xfrm>
          <a:off x="4562475" y="571500"/>
          <a:ext cx="15621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</xdr:row>
      <xdr:rowOff>9525</xdr:rowOff>
    </xdr:from>
    <xdr:to>
      <xdr:col>10</xdr:col>
      <xdr:colOff>9525</xdr:colOff>
      <xdr:row>9</xdr:row>
      <xdr:rowOff>180975</xdr:rowOff>
    </xdr:to>
    <xdr:cxnSp macro="">
      <xdr:nvCxnSpPr>
        <xdr:cNvPr id="5" name="Connecteur droit 4"/>
        <xdr:cNvCxnSpPr/>
      </xdr:nvCxnSpPr>
      <xdr:spPr>
        <a:xfrm>
          <a:off x="6096000" y="581025"/>
          <a:ext cx="1533525" cy="1314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9</xdr:row>
      <xdr:rowOff>180975</xdr:rowOff>
    </xdr:from>
    <xdr:to>
      <xdr:col>10</xdr:col>
      <xdr:colOff>9525</xdr:colOff>
      <xdr:row>17</xdr:row>
      <xdr:rowOff>0</xdr:rowOff>
    </xdr:to>
    <xdr:cxnSp macro="">
      <xdr:nvCxnSpPr>
        <xdr:cNvPr id="6" name="Connecteur droit 5"/>
        <xdr:cNvCxnSpPr/>
      </xdr:nvCxnSpPr>
      <xdr:spPr>
        <a:xfrm flipH="1">
          <a:off x="7620000" y="1895475"/>
          <a:ext cx="9525" cy="1343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733426</xdr:colOff>
      <xdr:row>16</xdr:row>
      <xdr:rowOff>180975</xdr:rowOff>
    </xdr:from>
    <xdr:to>
      <xdr:col>10</xdr:col>
      <xdr:colOff>9525</xdr:colOff>
      <xdr:row>24</xdr:row>
      <xdr:rowOff>9525</xdr:rowOff>
    </xdr:to>
    <xdr:cxnSp macro="">
      <xdr:nvCxnSpPr>
        <xdr:cNvPr id="7" name="Connecteur droit 6"/>
        <xdr:cNvCxnSpPr/>
      </xdr:nvCxnSpPr>
      <xdr:spPr>
        <a:xfrm flipH="1">
          <a:off x="6067426" y="3228975"/>
          <a:ext cx="1562099" cy="1352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19051</xdr:colOff>
      <xdr:row>24</xdr:row>
      <xdr:rowOff>0</xdr:rowOff>
    </xdr:from>
    <xdr:to>
      <xdr:col>7</xdr:col>
      <xdr:colOff>752475</xdr:colOff>
      <xdr:row>24</xdr:row>
      <xdr:rowOff>0</xdr:rowOff>
    </xdr:to>
    <xdr:cxnSp macro="">
      <xdr:nvCxnSpPr>
        <xdr:cNvPr id="8" name="Connecteur droit 7"/>
        <xdr:cNvCxnSpPr/>
      </xdr:nvCxnSpPr>
      <xdr:spPr>
        <a:xfrm flipH="1">
          <a:off x="4591051" y="4572000"/>
          <a:ext cx="149542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21</xdr:row>
      <xdr:rowOff>1</xdr:rowOff>
    </xdr:from>
    <xdr:to>
      <xdr:col>6</xdr:col>
      <xdr:colOff>9525</xdr:colOff>
      <xdr:row>24</xdr:row>
      <xdr:rowOff>0</xdr:rowOff>
    </xdr:to>
    <xdr:cxnSp macro="">
      <xdr:nvCxnSpPr>
        <xdr:cNvPr id="9" name="Connecteur droit 8"/>
        <xdr:cNvCxnSpPr/>
      </xdr:nvCxnSpPr>
      <xdr:spPr>
        <a:xfrm flipH="1" flipV="1">
          <a:off x="3819525" y="4000501"/>
          <a:ext cx="762000" cy="5714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3</xdr:row>
      <xdr:rowOff>9525</xdr:rowOff>
    </xdr:from>
    <xdr:to>
      <xdr:col>5</xdr:col>
      <xdr:colOff>9525</xdr:colOff>
      <xdr:row>6</xdr:row>
      <xdr:rowOff>9525</xdr:rowOff>
    </xdr:to>
    <xdr:cxnSp macro="">
      <xdr:nvCxnSpPr>
        <xdr:cNvPr id="10" name="Connecteur droit avec flèche 9"/>
        <xdr:cNvCxnSpPr/>
      </xdr:nvCxnSpPr>
      <xdr:spPr>
        <a:xfrm>
          <a:off x="3819525" y="581025"/>
          <a:ext cx="0" cy="5715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3</xdr:row>
      <xdr:rowOff>9525</xdr:rowOff>
    </xdr:from>
    <xdr:to>
      <xdr:col>6</xdr:col>
      <xdr:colOff>1</xdr:colOff>
      <xdr:row>3</xdr:row>
      <xdr:rowOff>9526</xdr:rowOff>
    </xdr:to>
    <xdr:cxnSp macro="">
      <xdr:nvCxnSpPr>
        <xdr:cNvPr id="11" name="Connecteur droit avec flèche 10"/>
        <xdr:cNvCxnSpPr/>
      </xdr:nvCxnSpPr>
      <xdr:spPr>
        <a:xfrm flipH="1" flipV="1">
          <a:off x="3819525" y="581025"/>
          <a:ext cx="752476" cy="1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752475</xdr:colOff>
      <xdr:row>24</xdr:row>
      <xdr:rowOff>123825</xdr:rowOff>
    </xdr:from>
    <xdr:to>
      <xdr:col>8</xdr:col>
      <xdr:colOff>9525</xdr:colOff>
      <xdr:row>24</xdr:row>
      <xdr:rowOff>133350</xdr:rowOff>
    </xdr:to>
    <xdr:cxnSp macro="">
      <xdr:nvCxnSpPr>
        <xdr:cNvPr id="12" name="Connecteur droit avec flèche 11"/>
        <xdr:cNvCxnSpPr/>
      </xdr:nvCxnSpPr>
      <xdr:spPr>
        <a:xfrm flipV="1">
          <a:off x="3800475" y="4695825"/>
          <a:ext cx="2305050" cy="952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</xdr:row>
      <xdr:rowOff>0</xdr:rowOff>
    </xdr:from>
    <xdr:to>
      <xdr:col>10</xdr:col>
      <xdr:colOff>0</xdr:colOff>
      <xdr:row>10</xdr:row>
      <xdr:rowOff>19050</xdr:rowOff>
    </xdr:to>
    <xdr:cxnSp macro="">
      <xdr:nvCxnSpPr>
        <xdr:cNvPr id="13" name="Connecteur droit avec flèche 12"/>
        <xdr:cNvCxnSpPr/>
      </xdr:nvCxnSpPr>
      <xdr:spPr>
        <a:xfrm>
          <a:off x="6096000" y="1905000"/>
          <a:ext cx="1524000" cy="1905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10</xdr:row>
      <xdr:rowOff>9525</xdr:rowOff>
    </xdr:from>
    <xdr:to>
      <xdr:col>10</xdr:col>
      <xdr:colOff>123825</xdr:colOff>
      <xdr:row>16</xdr:row>
      <xdr:rowOff>161925</xdr:rowOff>
    </xdr:to>
    <xdr:cxnSp macro="">
      <xdr:nvCxnSpPr>
        <xdr:cNvPr id="14" name="Connecteur droit avec flèche 13"/>
        <xdr:cNvCxnSpPr/>
      </xdr:nvCxnSpPr>
      <xdr:spPr>
        <a:xfrm flipH="1">
          <a:off x="7724775" y="1914525"/>
          <a:ext cx="19050" cy="12954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742950</xdr:colOff>
      <xdr:row>3</xdr:row>
      <xdr:rowOff>19050</xdr:rowOff>
    </xdr:from>
    <xdr:to>
      <xdr:col>7</xdr:col>
      <xdr:colOff>752475</xdr:colOff>
      <xdr:row>24</xdr:row>
      <xdr:rowOff>19050</xdr:rowOff>
    </xdr:to>
    <xdr:cxnSp macro="">
      <xdr:nvCxnSpPr>
        <xdr:cNvPr id="15" name="Connecteur droit avec flèche 14"/>
        <xdr:cNvCxnSpPr/>
      </xdr:nvCxnSpPr>
      <xdr:spPr>
        <a:xfrm flipH="1">
          <a:off x="6076950" y="590550"/>
          <a:ext cx="9525" cy="40005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552450</xdr:colOff>
      <xdr:row>2</xdr:row>
      <xdr:rowOff>180975</xdr:rowOff>
    </xdr:from>
    <xdr:to>
      <xdr:col>3</xdr:col>
      <xdr:colOff>552450</xdr:colOff>
      <xdr:row>23</xdr:row>
      <xdr:rowOff>152400</xdr:rowOff>
    </xdr:to>
    <xdr:cxnSp macro="">
      <xdr:nvCxnSpPr>
        <xdr:cNvPr id="16" name="Connecteur droit avec flèche 15"/>
        <xdr:cNvCxnSpPr/>
      </xdr:nvCxnSpPr>
      <xdr:spPr>
        <a:xfrm>
          <a:off x="2838450" y="561975"/>
          <a:ext cx="0" cy="39719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200025</xdr:colOff>
      <xdr:row>18</xdr:row>
      <xdr:rowOff>9525</xdr:rowOff>
    </xdr:from>
    <xdr:to>
      <xdr:col>6</xdr:col>
      <xdr:colOff>209550</xdr:colOff>
      <xdr:row>20</xdr:row>
      <xdr:rowOff>9525</xdr:rowOff>
    </xdr:to>
    <xdr:cxnSp macro="">
      <xdr:nvCxnSpPr>
        <xdr:cNvPr id="17" name="Connecteur droit avec flèche 16"/>
        <xdr:cNvCxnSpPr/>
      </xdr:nvCxnSpPr>
      <xdr:spPr>
        <a:xfrm flipH="1">
          <a:off x="4772025" y="3438525"/>
          <a:ext cx="9525" cy="3810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561975</xdr:colOff>
      <xdr:row>18</xdr:row>
      <xdr:rowOff>76200</xdr:rowOff>
    </xdr:from>
    <xdr:to>
      <xdr:col>7</xdr:col>
      <xdr:colOff>295275</xdr:colOff>
      <xdr:row>18</xdr:row>
      <xdr:rowOff>85725</xdr:rowOff>
    </xdr:to>
    <xdr:cxnSp macro="">
      <xdr:nvCxnSpPr>
        <xdr:cNvPr id="18" name="Connecteur droit avec flèche 17"/>
        <xdr:cNvCxnSpPr/>
      </xdr:nvCxnSpPr>
      <xdr:spPr>
        <a:xfrm flipV="1">
          <a:off x="5133975" y="3505200"/>
          <a:ext cx="495300" cy="952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695325</xdr:colOff>
      <xdr:row>11</xdr:row>
      <xdr:rowOff>19050</xdr:rowOff>
    </xdr:from>
    <xdr:to>
      <xdr:col>7</xdr:col>
      <xdr:colOff>704850</xdr:colOff>
      <xdr:row>13</xdr:row>
      <xdr:rowOff>19050</xdr:rowOff>
    </xdr:to>
    <xdr:cxnSp macro="">
      <xdr:nvCxnSpPr>
        <xdr:cNvPr id="19" name="Connecteur droit avec flèche 18"/>
        <xdr:cNvCxnSpPr/>
      </xdr:nvCxnSpPr>
      <xdr:spPr>
        <a:xfrm flipH="1">
          <a:off x="6029325" y="2114550"/>
          <a:ext cx="9525" cy="3810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9525</xdr:rowOff>
    </xdr:from>
    <xdr:to>
      <xdr:col>5</xdr:col>
      <xdr:colOff>9525</xdr:colOff>
      <xdr:row>21</xdr:row>
      <xdr:rowOff>9525</xdr:rowOff>
    </xdr:to>
    <xdr:cxnSp macro="">
      <xdr:nvCxnSpPr>
        <xdr:cNvPr id="2" name="Connecteur droit 1"/>
        <xdr:cNvCxnSpPr/>
      </xdr:nvCxnSpPr>
      <xdr:spPr>
        <a:xfrm>
          <a:off x="3810000" y="1152525"/>
          <a:ext cx="9525" cy="2857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</xdr:row>
      <xdr:rowOff>180975</xdr:rowOff>
    </xdr:from>
    <xdr:to>
      <xdr:col>6</xdr:col>
      <xdr:colOff>0</xdr:colOff>
      <xdr:row>6</xdr:row>
      <xdr:rowOff>9526</xdr:rowOff>
    </xdr:to>
    <xdr:cxnSp macro="">
      <xdr:nvCxnSpPr>
        <xdr:cNvPr id="3" name="Connecteur droit 2"/>
        <xdr:cNvCxnSpPr/>
      </xdr:nvCxnSpPr>
      <xdr:spPr>
        <a:xfrm flipV="1">
          <a:off x="3810000" y="561975"/>
          <a:ext cx="762000" cy="5905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752475</xdr:colOff>
      <xdr:row>3</xdr:row>
      <xdr:rowOff>0</xdr:rowOff>
    </xdr:from>
    <xdr:to>
      <xdr:col>8</xdr:col>
      <xdr:colOff>28575</xdr:colOff>
      <xdr:row>3</xdr:row>
      <xdr:rowOff>9525</xdr:rowOff>
    </xdr:to>
    <xdr:cxnSp macro="">
      <xdr:nvCxnSpPr>
        <xdr:cNvPr id="4" name="Connecteur droit 3"/>
        <xdr:cNvCxnSpPr/>
      </xdr:nvCxnSpPr>
      <xdr:spPr>
        <a:xfrm>
          <a:off x="4562475" y="571500"/>
          <a:ext cx="15621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752476</xdr:colOff>
      <xdr:row>21</xdr:row>
      <xdr:rowOff>180975</xdr:rowOff>
    </xdr:from>
    <xdr:to>
      <xdr:col>10</xdr:col>
      <xdr:colOff>0</xdr:colOff>
      <xdr:row>23</xdr:row>
      <xdr:rowOff>180975</xdr:rowOff>
    </xdr:to>
    <xdr:cxnSp macro="">
      <xdr:nvCxnSpPr>
        <xdr:cNvPr id="5" name="Connecteur droit 4"/>
        <xdr:cNvCxnSpPr/>
      </xdr:nvCxnSpPr>
      <xdr:spPr>
        <a:xfrm flipH="1">
          <a:off x="7610476" y="4181475"/>
          <a:ext cx="9524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723907</xdr:colOff>
      <xdr:row>24</xdr:row>
      <xdr:rowOff>0</xdr:rowOff>
    </xdr:from>
    <xdr:to>
      <xdr:col>10</xdr:col>
      <xdr:colOff>0</xdr:colOff>
      <xdr:row>24</xdr:row>
      <xdr:rowOff>0</xdr:rowOff>
    </xdr:to>
    <xdr:cxnSp macro="">
      <xdr:nvCxnSpPr>
        <xdr:cNvPr id="6" name="Connecteur droit 5"/>
        <xdr:cNvCxnSpPr/>
      </xdr:nvCxnSpPr>
      <xdr:spPr>
        <a:xfrm flipH="1">
          <a:off x="6057907" y="4572000"/>
          <a:ext cx="156209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19051</xdr:colOff>
      <xdr:row>24</xdr:row>
      <xdr:rowOff>0</xdr:rowOff>
    </xdr:from>
    <xdr:to>
      <xdr:col>7</xdr:col>
      <xdr:colOff>752475</xdr:colOff>
      <xdr:row>24</xdr:row>
      <xdr:rowOff>0</xdr:rowOff>
    </xdr:to>
    <xdr:cxnSp macro="">
      <xdr:nvCxnSpPr>
        <xdr:cNvPr id="7" name="Connecteur droit 6"/>
        <xdr:cNvCxnSpPr/>
      </xdr:nvCxnSpPr>
      <xdr:spPr>
        <a:xfrm flipH="1">
          <a:off x="4591051" y="4572000"/>
          <a:ext cx="149542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21</xdr:row>
      <xdr:rowOff>1</xdr:rowOff>
    </xdr:from>
    <xdr:to>
      <xdr:col>6</xdr:col>
      <xdr:colOff>9525</xdr:colOff>
      <xdr:row>24</xdr:row>
      <xdr:rowOff>0</xdr:rowOff>
    </xdr:to>
    <xdr:cxnSp macro="">
      <xdr:nvCxnSpPr>
        <xdr:cNvPr id="8" name="Connecteur droit 7"/>
        <xdr:cNvCxnSpPr/>
      </xdr:nvCxnSpPr>
      <xdr:spPr>
        <a:xfrm flipH="1" flipV="1">
          <a:off x="3819525" y="4000501"/>
          <a:ext cx="762000" cy="5714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3</xdr:row>
      <xdr:rowOff>9525</xdr:rowOff>
    </xdr:from>
    <xdr:to>
      <xdr:col>5</xdr:col>
      <xdr:colOff>9525</xdr:colOff>
      <xdr:row>6</xdr:row>
      <xdr:rowOff>9525</xdr:rowOff>
    </xdr:to>
    <xdr:cxnSp macro="">
      <xdr:nvCxnSpPr>
        <xdr:cNvPr id="9" name="Connecteur droit avec flèche 8"/>
        <xdr:cNvCxnSpPr/>
      </xdr:nvCxnSpPr>
      <xdr:spPr>
        <a:xfrm>
          <a:off x="3819525" y="581025"/>
          <a:ext cx="0" cy="5715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3</xdr:row>
      <xdr:rowOff>9525</xdr:rowOff>
    </xdr:from>
    <xdr:to>
      <xdr:col>6</xdr:col>
      <xdr:colOff>1</xdr:colOff>
      <xdr:row>3</xdr:row>
      <xdr:rowOff>9526</xdr:rowOff>
    </xdr:to>
    <xdr:cxnSp macro="">
      <xdr:nvCxnSpPr>
        <xdr:cNvPr id="10" name="Connecteur droit avec flèche 9"/>
        <xdr:cNvCxnSpPr/>
      </xdr:nvCxnSpPr>
      <xdr:spPr>
        <a:xfrm flipH="1" flipV="1">
          <a:off x="3819525" y="581025"/>
          <a:ext cx="752476" cy="1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752475</xdr:colOff>
      <xdr:row>24</xdr:row>
      <xdr:rowOff>123825</xdr:rowOff>
    </xdr:from>
    <xdr:to>
      <xdr:col>8</xdr:col>
      <xdr:colOff>9525</xdr:colOff>
      <xdr:row>24</xdr:row>
      <xdr:rowOff>133350</xdr:rowOff>
    </xdr:to>
    <xdr:cxnSp macro="">
      <xdr:nvCxnSpPr>
        <xdr:cNvPr id="11" name="Connecteur droit avec flèche 10"/>
        <xdr:cNvCxnSpPr/>
      </xdr:nvCxnSpPr>
      <xdr:spPr>
        <a:xfrm flipV="1">
          <a:off x="3800475" y="4695825"/>
          <a:ext cx="2305050" cy="952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24</xdr:row>
      <xdr:rowOff>95250</xdr:rowOff>
    </xdr:from>
    <xdr:to>
      <xdr:col>10</xdr:col>
      <xdr:colOff>19050</xdr:colOff>
      <xdr:row>24</xdr:row>
      <xdr:rowOff>114300</xdr:rowOff>
    </xdr:to>
    <xdr:cxnSp macro="">
      <xdr:nvCxnSpPr>
        <xdr:cNvPr id="12" name="Connecteur droit avec flèche 11"/>
        <xdr:cNvCxnSpPr/>
      </xdr:nvCxnSpPr>
      <xdr:spPr>
        <a:xfrm>
          <a:off x="6115050" y="4667250"/>
          <a:ext cx="1524000" cy="1905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742950</xdr:colOff>
      <xdr:row>3</xdr:row>
      <xdr:rowOff>19050</xdr:rowOff>
    </xdr:from>
    <xdr:to>
      <xdr:col>7</xdr:col>
      <xdr:colOff>752475</xdr:colOff>
      <xdr:row>24</xdr:row>
      <xdr:rowOff>19050</xdr:rowOff>
    </xdr:to>
    <xdr:cxnSp macro="">
      <xdr:nvCxnSpPr>
        <xdr:cNvPr id="13" name="Connecteur droit avec flèche 12"/>
        <xdr:cNvCxnSpPr/>
      </xdr:nvCxnSpPr>
      <xdr:spPr>
        <a:xfrm flipH="1">
          <a:off x="6076950" y="590550"/>
          <a:ext cx="9525" cy="40005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552450</xdr:colOff>
      <xdr:row>2</xdr:row>
      <xdr:rowOff>180975</xdr:rowOff>
    </xdr:from>
    <xdr:to>
      <xdr:col>3</xdr:col>
      <xdr:colOff>552450</xdr:colOff>
      <xdr:row>23</xdr:row>
      <xdr:rowOff>152400</xdr:rowOff>
    </xdr:to>
    <xdr:cxnSp macro="">
      <xdr:nvCxnSpPr>
        <xdr:cNvPr id="14" name="Connecteur droit avec flèche 13"/>
        <xdr:cNvCxnSpPr/>
      </xdr:nvCxnSpPr>
      <xdr:spPr>
        <a:xfrm>
          <a:off x="2838450" y="561975"/>
          <a:ext cx="0" cy="39719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200025</xdr:colOff>
      <xdr:row>18</xdr:row>
      <xdr:rowOff>9525</xdr:rowOff>
    </xdr:from>
    <xdr:to>
      <xdr:col>6</xdr:col>
      <xdr:colOff>209550</xdr:colOff>
      <xdr:row>20</xdr:row>
      <xdr:rowOff>9525</xdr:rowOff>
    </xdr:to>
    <xdr:cxnSp macro="">
      <xdr:nvCxnSpPr>
        <xdr:cNvPr id="15" name="Connecteur droit avec flèche 14"/>
        <xdr:cNvCxnSpPr/>
      </xdr:nvCxnSpPr>
      <xdr:spPr>
        <a:xfrm flipH="1">
          <a:off x="4772025" y="3438525"/>
          <a:ext cx="9525" cy="3810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561975</xdr:colOff>
      <xdr:row>18</xdr:row>
      <xdr:rowOff>76200</xdr:rowOff>
    </xdr:from>
    <xdr:to>
      <xdr:col>7</xdr:col>
      <xdr:colOff>295275</xdr:colOff>
      <xdr:row>18</xdr:row>
      <xdr:rowOff>85725</xdr:rowOff>
    </xdr:to>
    <xdr:cxnSp macro="">
      <xdr:nvCxnSpPr>
        <xdr:cNvPr id="16" name="Connecteur droit avec flèche 15"/>
        <xdr:cNvCxnSpPr/>
      </xdr:nvCxnSpPr>
      <xdr:spPr>
        <a:xfrm flipV="1">
          <a:off x="5133975" y="3505200"/>
          <a:ext cx="495300" cy="952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21</xdr:row>
      <xdr:rowOff>180975</xdr:rowOff>
    </xdr:from>
    <xdr:to>
      <xdr:col>10</xdr:col>
      <xdr:colOff>9526</xdr:colOff>
      <xdr:row>21</xdr:row>
      <xdr:rowOff>180975</xdr:rowOff>
    </xdr:to>
    <xdr:cxnSp macro="">
      <xdr:nvCxnSpPr>
        <xdr:cNvPr id="17" name="Connecteur droit 16"/>
        <xdr:cNvCxnSpPr/>
      </xdr:nvCxnSpPr>
      <xdr:spPr>
        <a:xfrm flipH="1">
          <a:off x="6286500" y="4181475"/>
          <a:ext cx="134302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180976</xdr:colOff>
      <xdr:row>5</xdr:row>
      <xdr:rowOff>9525</xdr:rowOff>
    </xdr:from>
    <xdr:to>
      <xdr:col>8</xdr:col>
      <xdr:colOff>200025</xdr:colOff>
      <xdr:row>22</xdr:row>
      <xdr:rowOff>9525</xdr:rowOff>
    </xdr:to>
    <xdr:cxnSp macro="">
      <xdr:nvCxnSpPr>
        <xdr:cNvPr id="18" name="Connecteur droit 17"/>
        <xdr:cNvCxnSpPr/>
      </xdr:nvCxnSpPr>
      <xdr:spPr>
        <a:xfrm flipH="1">
          <a:off x="6276976" y="962025"/>
          <a:ext cx="19049" cy="3238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752476</xdr:colOff>
      <xdr:row>3</xdr:row>
      <xdr:rowOff>38100</xdr:rowOff>
    </xdr:from>
    <xdr:to>
      <xdr:col>10</xdr:col>
      <xdr:colOff>0</xdr:colOff>
      <xdr:row>5</xdr:row>
      <xdr:rowOff>38100</xdr:rowOff>
    </xdr:to>
    <xdr:cxnSp macro="">
      <xdr:nvCxnSpPr>
        <xdr:cNvPr id="19" name="Connecteur droit 18"/>
        <xdr:cNvCxnSpPr/>
      </xdr:nvCxnSpPr>
      <xdr:spPr>
        <a:xfrm flipH="1">
          <a:off x="7610476" y="609600"/>
          <a:ext cx="9524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752482</xdr:colOff>
      <xdr:row>3</xdr:row>
      <xdr:rowOff>9525</xdr:rowOff>
    </xdr:from>
    <xdr:to>
      <xdr:col>10</xdr:col>
      <xdr:colOff>28575</xdr:colOff>
      <xdr:row>3</xdr:row>
      <xdr:rowOff>9525</xdr:rowOff>
    </xdr:to>
    <xdr:cxnSp macro="">
      <xdr:nvCxnSpPr>
        <xdr:cNvPr id="20" name="Connecteur droit 19"/>
        <xdr:cNvCxnSpPr/>
      </xdr:nvCxnSpPr>
      <xdr:spPr>
        <a:xfrm flipH="1">
          <a:off x="6086482" y="581025"/>
          <a:ext cx="156209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171450</xdr:colOff>
      <xdr:row>5</xdr:row>
      <xdr:rowOff>19050</xdr:rowOff>
    </xdr:from>
    <xdr:to>
      <xdr:col>9</xdr:col>
      <xdr:colOff>752476</xdr:colOff>
      <xdr:row>5</xdr:row>
      <xdr:rowOff>19050</xdr:rowOff>
    </xdr:to>
    <xdr:cxnSp macro="">
      <xdr:nvCxnSpPr>
        <xdr:cNvPr id="21" name="Connecteur droit 20"/>
        <xdr:cNvCxnSpPr/>
      </xdr:nvCxnSpPr>
      <xdr:spPr>
        <a:xfrm flipH="1">
          <a:off x="6267450" y="971550"/>
          <a:ext cx="134302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</xdr:row>
      <xdr:rowOff>9525</xdr:rowOff>
    </xdr:from>
    <xdr:to>
      <xdr:col>10</xdr:col>
      <xdr:colOff>152400</xdr:colOff>
      <xdr:row>24</xdr:row>
      <xdr:rowOff>0</xdr:rowOff>
    </xdr:to>
    <xdr:cxnSp macro="">
      <xdr:nvCxnSpPr>
        <xdr:cNvPr id="22" name="Connecteur droit avec flèche 21"/>
        <xdr:cNvCxnSpPr/>
      </xdr:nvCxnSpPr>
      <xdr:spPr>
        <a:xfrm flipH="1">
          <a:off x="7762875" y="4200525"/>
          <a:ext cx="9525" cy="37147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9525</xdr:rowOff>
    </xdr:from>
    <xdr:to>
      <xdr:col>5</xdr:col>
      <xdr:colOff>9525</xdr:colOff>
      <xdr:row>29</xdr:row>
      <xdr:rowOff>9525</xdr:rowOff>
    </xdr:to>
    <xdr:cxnSp macro="">
      <xdr:nvCxnSpPr>
        <xdr:cNvPr id="2" name="Connecteur droit 1"/>
        <xdr:cNvCxnSpPr/>
      </xdr:nvCxnSpPr>
      <xdr:spPr>
        <a:xfrm>
          <a:off x="3810000" y="1152525"/>
          <a:ext cx="9525" cy="2857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10</xdr:row>
      <xdr:rowOff>180975</xdr:rowOff>
    </xdr:from>
    <xdr:to>
      <xdr:col>6</xdr:col>
      <xdr:colOff>0</xdr:colOff>
      <xdr:row>14</xdr:row>
      <xdr:rowOff>9526</xdr:rowOff>
    </xdr:to>
    <xdr:cxnSp macro="">
      <xdr:nvCxnSpPr>
        <xdr:cNvPr id="3" name="Connecteur droit 2"/>
        <xdr:cNvCxnSpPr/>
      </xdr:nvCxnSpPr>
      <xdr:spPr>
        <a:xfrm flipV="1">
          <a:off x="3810000" y="561975"/>
          <a:ext cx="762000" cy="5905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752475</xdr:colOff>
      <xdr:row>11</xdr:row>
      <xdr:rowOff>0</xdr:rowOff>
    </xdr:from>
    <xdr:to>
      <xdr:col>8</xdr:col>
      <xdr:colOff>28575</xdr:colOff>
      <xdr:row>11</xdr:row>
      <xdr:rowOff>9525</xdr:rowOff>
    </xdr:to>
    <xdr:cxnSp macro="">
      <xdr:nvCxnSpPr>
        <xdr:cNvPr id="4" name="Connecteur droit 3"/>
        <xdr:cNvCxnSpPr/>
      </xdr:nvCxnSpPr>
      <xdr:spPr>
        <a:xfrm>
          <a:off x="4562475" y="571500"/>
          <a:ext cx="15621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752476</xdr:colOff>
      <xdr:row>29</xdr:row>
      <xdr:rowOff>180975</xdr:rowOff>
    </xdr:from>
    <xdr:to>
      <xdr:col>10</xdr:col>
      <xdr:colOff>0</xdr:colOff>
      <xdr:row>31</xdr:row>
      <xdr:rowOff>180975</xdr:rowOff>
    </xdr:to>
    <xdr:cxnSp macro="">
      <xdr:nvCxnSpPr>
        <xdr:cNvPr id="5" name="Connecteur droit 4"/>
        <xdr:cNvCxnSpPr/>
      </xdr:nvCxnSpPr>
      <xdr:spPr>
        <a:xfrm flipH="1">
          <a:off x="7610476" y="4181475"/>
          <a:ext cx="9524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723907</xdr:colOff>
      <xdr:row>32</xdr:row>
      <xdr:rowOff>0</xdr:rowOff>
    </xdr:from>
    <xdr:to>
      <xdr:col>10</xdr:col>
      <xdr:colOff>0</xdr:colOff>
      <xdr:row>32</xdr:row>
      <xdr:rowOff>0</xdr:rowOff>
    </xdr:to>
    <xdr:cxnSp macro="">
      <xdr:nvCxnSpPr>
        <xdr:cNvPr id="6" name="Connecteur droit 5"/>
        <xdr:cNvCxnSpPr/>
      </xdr:nvCxnSpPr>
      <xdr:spPr>
        <a:xfrm flipH="1">
          <a:off x="6057907" y="4572000"/>
          <a:ext cx="156209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19051</xdr:colOff>
      <xdr:row>32</xdr:row>
      <xdr:rowOff>0</xdr:rowOff>
    </xdr:from>
    <xdr:to>
      <xdr:col>7</xdr:col>
      <xdr:colOff>752475</xdr:colOff>
      <xdr:row>32</xdr:row>
      <xdr:rowOff>0</xdr:rowOff>
    </xdr:to>
    <xdr:cxnSp macro="">
      <xdr:nvCxnSpPr>
        <xdr:cNvPr id="7" name="Connecteur droit 6"/>
        <xdr:cNvCxnSpPr/>
      </xdr:nvCxnSpPr>
      <xdr:spPr>
        <a:xfrm flipH="1">
          <a:off x="4591051" y="4572000"/>
          <a:ext cx="149542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29</xdr:row>
      <xdr:rowOff>1</xdr:rowOff>
    </xdr:from>
    <xdr:to>
      <xdr:col>6</xdr:col>
      <xdr:colOff>9525</xdr:colOff>
      <xdr:row>32</xdr:row>
      <xdr:rowOff>0</xdr:rowOff>
    </xdr:to>
    <xdr:cxnSp macro="">
      <xdr:nvCxnSpPr>
        <xdr:cNvPr id="8" name="Connecteur droit 7"/>
        <xdr:cNvCxnSpPr/>
      </xdr:nvCxnSpPr>
      <xdr:spPr>
        <a:xfrm flipH="1" flipV="1">
          <a:off x="3819525" y="4000501"/>
          <a:ext cx="762000" cy="5714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11</xdr:row>
      <xdr:rowOff>9525</xdr:rowOff>
    </xdr:from>
    <xdr:to>
      <xdr:col>5</xdr:col>
      <xdr:colOff>9525</xdr:colOff>
      <xdr:row>14</xdr:row>
      <xdr:rowOff>9525</xdr:rowOff>
    </xdr:to>
    <xdr:cxnSp macro="">
      <xdr:nvCxnSpPr>
        <xdr:cNvPr id="9" name="Connecteur droit avec flèche 8"/>
        <xdr:cNvCxnSpPr/>
      </xdr:nvCxnSpPr>
      <xdr:spPr>
        <a:xfrm>
          <a:off x="3819525" y="581025"/>
          <a:ext cx="0" cy="5715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11</xdr:row>
      <xdr:rowOff>9525</xdr:rowOff>
    </xdr:from>
    <xdr:to>
      <xdr:col>6</xdr:col>
      <xdr:colOff>1</xdr:colOff>
      <xdr:row>11</xdr:row>
      <xdr:rowOff>9526</xdr:rowOff>
    </xdr:to>
    <xdr:cxnSp macro="">
      <xdr:nvCxnSpPr>
        <xdr:cNvPr id="10" name="Connecteur droit avec flèche 9"/>
        <xdr:cNvCxnSpPr/>
      </xdr:nvCxnSpPr>
      <xdr:spPr>
        <a:xfrm flipH="1" flipV="1">
          <a:off x="3819525" y="581025"/>
          <a:ext cx="752476" cy="1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752475</xdr:colOff>
      <xdr:row>32</xdr:row>
      <xdr:rowOff>123825</xdr:rowOff>
    </xdr:from>
    <xdr:to>
      <xdr:col>8</xdr:col>
      <xdr:colOff>9525</xdr:colOff>
      <xdr:row>32</xdr:row>
      <xdr:rowOff>133350</xdr:rowOff>
    </xdr:to>
    <xdr:cxnSp macro="">
      <xdr:nvCxnSpPr>
        <xdr:cNvPr id="11" name="Connecteur droit avec flèche 10"/>
        <xdr:cNvCxnSpPr/>
      </xdr:nvCxnSpPr>
      <xdr:spPr>
        <a:xfrm flipV="1">
          <a:off x="3800475" y="4695825"/>
          <a:ext cx="2305050" cy="952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32</xdr:row>
      <xdr:rowOff>95250</xdr:rowOff>
    </xdr:from>
    <xdr:to>
      <xdr:col>10</xdr:col>
      <xdr:colOff>19050</xdr:colOff>
      <xdr:row>32</xdr:row>
      <xdr:rowOff>114300</xdr:rowOff>
    </xdr:to>
    <xdr:cxnSp macro="">
      <xdr:nvCxnSpPr>
        <xdr:cNvPr id="12" name="Connecteur droit avec flèche 11"/>
        <xdr:cNvCxnSpPr/>
      </xdr:nvCxnSpPr>
      <xdr:spPr>
        <a:xfrm>
          <a:off x="6115050" y="4667250"/>
          <a:ext cx="1524000" cy="1905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742950</xdr:colOff>
      <xdr:row>11</xdr:row>
      <xdr:rowOff>19050</xdr:rowOff>
    </xdr:from>
    <xdr:to>
      <xdr:col>7</xdr:col>
      <xdr:colOff>752475</xdr:colOff>
      <xdr:row>32</xdr:row>
      <xdr:rowOff>19050</xdr:rowOff>
    </xdr:to>
    <xdr:cxnSp macro="">
      <xdr:nvCxnSpPr>
        <xdr:cNvPr id="13" name="Connecteur droit avec flèche 12"/>
        <xdr:cNvCxnSpPr/>
      </xdr:nvCxnSpPr>
      <xdr:spPr>
        <a:xfrm flipH="1">
          <a:off x="6076950" y="590550"/>
          <a:ext cx="9525" cy="40005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29</xdr:row>
      <xdr:rowOff>180975</xdr:rowOff>
    </xdr:from>
    <xdr:to>
      <xdr:col>10</xdr:col>
      <xdr:colOff>9526</xdr:colOff>
      <xdr:row>29</xdr:row>
      <xdr:rowOff>180975</xdr:rowOff>
    </xdr:to>
    <xdr:cxnSp macro="">
      <xdr:nvCxnSpPr>
        <xdr:cNvPr id="17" name="Connecteur droit 16"/>
        <xdr:cNvCxnSpPr/>
      </xdr:nvCxnSpPr>
      <xdr:spPr>
        <a:xfrm flipH="1">
          <a:off x="6286500" y="4181475"/>
          <a:ext cx="134302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180976</xdr:colOff>
      <xdr:row>13</xdr:row>
      <xdr:rowOff>9525</xdr:rowOff>
    </xdr:from>
    <xdr:to>
      <xdr:col>8</xdr:col>
      <xdr:colOff>200025</xdr:colOff>
      <xdr:row>30</xdr:row>
      <xdr:rowOff>9525</xdr:rowOff>
    </xdr:to>
    <xdr:cxnSp macro="">
      <xdr:nvCxnSpPr>
        <xdr:cNvPr id="18" name="Connecteur droit 17"/>
        <xdr:cNvCxnSpPr/>
      </xdr:nvCxnSpPr>
      <xdr:spPr>
        <a:xfrm flipH="1">
          <a:off x="6276976" y="962025"/>
          <a:ext cx="19049" cy="3238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752476</xdr:colOff>
      <xdr:row>11</xdr:row>
      <xdr:rowOff>38100</xdr:rowOff>
    </xdr:from>
    <xdr:to>
      <xdr:col>10</xdr:col>
      <xdr:colOff>0</xdr:colOff>
      <xdr:row>13</xdr:row>
      <xdr:rowOff>38100</xdr:rowOff>
    </xdr:to>
    <xdr:cxnSp macro="">
      <xdr:nvCxnSpPr>
        <xdr:cNvPr id="19" name="Connecteur droit 18"/>
        <xdr:cNvCxnSpPr/>
      </xdr:nvCxnSpPr>
      <xdr:spPr>
        <a:xfrm flipH="1">
          <a:off x="7610476" y="609600"/>
          <a:ext cx="9524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752482</xdr:colOff>
      <xdr:row>11</xdr:row>
      <xdr:rowOff>9525</xdr:rowOff>
    </xdr:from>
    <xdr:to>
      <xdr:col>10</xdr:col>
      <xdr:colOff>28575</xdr:colOff>
      <xdr:row>11</xdr:row>
      <xdr:rowOff>9525</xdr:rowOff>
    </xdr:to>
    <xdr:cxnSp macro="">
      <xdr:nvCxnSpPr>
        <xdr:cNvPr id="20" name="Connecteur droit 19"/>
        <xdr:cNvCxnSpPr/>
      </xdr:nvCxnSpPr>
      <xdr:spPr>
        <a:xfrm flipH="1">
          <a:off x="6086482" y="581025"/>
          <a:ext cx="156209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171450</xdr:colOff>
      <xdr:row>13</xdr:row>
      <xdr:rowOff>19050</xdr:rowOff>
    </xdr:from>
    <xdr:to>
      <xdr:col>9</xdr:col>
      <xdr:colOff>752476</xdr:colOff>
      <xdr:row>13</xdr:row>
      <xdr:rowOff>19050</xdr:rowOff>
    </xdr:to>
    <xdr:cxnSp macro="">
      <xdr:nvCxnSpPr>
        <xdr:cNvPr id="21" name="Connecteur droit 20"/>
        <xdr:cNvCxnSpPr/>
      </xdr:nvCxnSpPr>
      <xdr:spPr>
        <a:xfrm flipH="1">
          <a:off x="6267450" y="971550"/>
          <a:ext cx="134302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594632</xdr:colOff>
      <xdr:row>31</xdr:row>
      <xdr:rowOff>1</xdr:rowOff>
    </xdr:from>
    <xdr:to>
      <xdr:col>10</xdr:col>
      <xdr:colOff>594632</xdr:colOff>
      <xdr:row>34</xdr:row>
      <xdr:rowOff>0</xdr:rowOff>
    </xdr:to>
    <xdr:cxnSp macro="">
      <xdr:nvCxnSpPr>
        <xdr:cNvPr id="22" name="Connecteur droit 21"/>
        <xdr:cNvCxnSpPr/>
      </xdr:nvCxnSpPr>
      <xdr:spPr>
        <a:xfrm flipH="1" flipV="1">
          <a:off x="7452632" y="5905501"/>
          <a:ext cx="762000" cy="571499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752475</xdr:colOff>
      <xdr:row>31</xdr:row>
      <xdr:rowOff>180975</xdr:rowOff>
    </xdr:from>
    <xdr:to>
      <xdr:col>10</xdr:col>
      <xdr:colOff>571500</xdr:colOff>
      <xdr:row>34</xdr:row>
      <xdr:rowOff>0</xdr:rowOff>
    </xdr:to>
    <xdr:cxnSp macro="">
      <xdr:nvCxnSpPr>
        <xdr:cNvPr id="23" name="Connecteur droit avec flèche 22"/>
        <xdr:cNvCxnSpPr/>
      </xdr:nvCxnSpPr>
      <xdr:spPr>
        <a:xfrm>
          <a:off x="4562475" y="6086475"/>
          <a:ext cx="3629025" cy="39052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617764</xdr:colOff>
      <xdr:row>30</xdr:row>
      <xdr:rowOff>137432</xdr:rowOff>
    </xdr:from>
    <xdr:to>
      <xdr:col>10</xdr:col>
      <xdr:colOff>684439</xdr:colOff>
      <xdr:row>33</xdr:row>
      <xdr:rowOff>156482</xdr:rowOff>
    </xdr:to>
    <xdr:cxnSp macro="">
      <xdr:nvCxnSpPr>
        <xdr:cNvPr id="26" name="Connecteur droit avec flèche 25"/>
        <xdr:cNvCxnSpPr/>
      </xdr:nvCxnSpPr>
      <xdr:spPr>
        <a:xfrm>
          <a:off x="7475764" y="5852432"/>
          <a:ext cx="828675" cy="590550"/>
        </a:xfrm>
        <a:prstGeom prst="straightConnector1">
          <a:avLst/>
        </a:prstGeom>
        <a:ln>
          <a:solidFill>
            <a:srgbClr val="FF0000"/>
          </a:solidFill>
          <a:headEnd type="arrow"/>
          <a:tailEnd type="arrow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155122</xdr:colOff>
      <xdr:row>32</xdr:row>
      <xdr:rowOff>0</xdr:rowOff>
    </xdr:from>
    <xdr:to>
      <xdr:col>11</xdr:col>
      <xdr:colOff>163286</xdr:colOff>
      <xdr:row>34</xdr:row>
      <xdr:rowOff>27214</xdr:rowOff>
    </xdr:to>
    <xdr:cxnSp macro="">
      <xdr:nvCxnSpPr>
        <xdr:cNvPr id="28" name="Connecteur droit avec flèche 27"/>
        <xdr:cNvCxnSpPr/>
      </xdr:nvCxnSpPr>
      <xdr:spPr>
        <a:xfrm flipH="1">
          <a:off x="8537122" y="6096000"/>
          <a:ext cx="8164" cy="408214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757918</xdr:colOff>
      <xdr:row>34</xdr:row>
      <xdr:rowOff>63954</xdr:rowOff>
    </xdr:from>
    <xdr:to>
      <xdr:col>10</xdr:col>
      <xdr:colOff>738868</xdr:colOff>
      <xdr:row>34</xdr:row>
      <xdr:rowOff>63954</xdr:rowOff>
    </xdr:to>
    <xdr:cxnSp macro="">
      <xdr:nvCxnSpPr>
        <xdr:cNvPr id="30" name="Connecteur droit avec flèche 29"/>
        <xdr:cNvCxnSpPr/>
      </xdr:nvCxnSpPr>
      <xdr:spPr>
        <a:xfrm>
          <a:off x="7615918" y="6540954"/>
          <a:ext cx="74295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352425</xdr:colOff>
      <xdr:row>4</xdr:row>
      <xdr:rowOff>180975</xdr:rowOff>
    </xdr:from>
    <xdr:to>
      <xdr:col>7</xdr:col>
      <xdr:colOff>361950</xdr:colOff>
      <xdr:row>11</xdr:row>
      <xdr:rowOff>1</xdr:rowOff>
    </xdr:to>
    <xdr:cxnSp macro="">
      <xdr:nvCxnSpPr>
        <xdr:cNvPr id="32" name="Connecteur droit 31"/>
        <xdr:cNvCxnSpPr/>
      </xdr:nvCxnSpPr>
      <xdr:spPr>
        <a:xfrm flipH="1" flipV="1">
          <a:off x="5686425" y="942975"/>
          <a:ext cx="9525" cy="1152526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572860</xdr:colOff>
      <xdr:row>9</xdr:row>
      <xdr:rowOff>50347</xdr:rowOff>
    </xdr:from>
    <xdr:to>
      <xdr:col>10</xdr:col>
      <xdr:colOff>544285</xdr:colOff>
      <xdr:row>12</xdr:row>
      <xdr:rowOff>59874</xdr:rowOff>
    </xdr:to>
    <xdr:cxnSp macro="">
      <xdr:nvCxnSpPr>
        <xdr:cNvPr id="34" name="Connecteur droit 33"/>
        <xdr:cNvCxnSpPr/>
      </xdr:nvCxnSpPr>
      <xdr:spPr>
        <a:xfrm flipH="1">
          <a:off x="7430860" y="1764847"/>
          <a:ext cx="733425" cy="581027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5</xdr:row>
      <xdr:rowOff>9525</xdr:rowOff>
    </xdr:from>
    <xdr:to>
      <xdr:col>7</xdr:col>
      <xdr:colOff>333375</xdr:colOff>
      <xdr:row>13</xdr:row>
      <xdr:rowOff>180975</xdr:rowOff>
    </xdr:to>
    <xdr:cxnSp macro="">
      <xdr:nvCxnSpPr>
        <xdr:cNvPr id="27" name="Connecteur droit avec flèche 26"/>
        <xdr:cNvCxnSpPr/>
      </xdr:nvCxnSpPr>
      <xdr:spPr>
        <a:xfrm flipV="1">
          <a:off x="3829050" y="962025"/>
          <a:ext cx="1838325" cy="169545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361950</xdr:colOff>
      <xdr:row>5</xdr:row>
      <xdr:rowOff>19050</xdr:rowOff>
    </xdr:from>
    <xdr:to>
      <xdr:col>10</xdr:col>
      <xdr:colOff>476250</xdr:colOff>
      <xdr:row>8</xdr:row>
      <xdr:rowOff>176893</xdr:rowOff>
    </xdr:to>
    <xdr:cxnSp macro="">
      <xdr:nvCxnSpPr>
        <xdr:cNvPr id="31" name="Connecteur droit avec flèche 30"/>
        <xdr:cNvCxnSpPr/>
      </xdr:nvCxnSpPr>
      <xdr:spPr>
        <a:xfrm>
          <a:off x="5695950" y="971550"/>
          <a:ext cx="2400300" cy="729343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571499</xdr:colOff>
      <xdr:row>9</xdr:row>
      <xdr:rowOff>40821</xdr:rowOff>
    </xdr:from>
    <xdr:to>
      <xdr:col>10</xdr:col>
      <xdr:colOff>571499</xdr:colOff>
      <xdr:row>33</xdr:row>
      <xdr:rowOff>176893</xdr:rowOff>
    </xdr:to>
    <xdr:cxnSp macro="">
      <xdr:nvCxnSpPr>
        <xdr:cNvPr id="36" name="Connecteur droit avec flèche 35"/>
        <xdr:cNvCxnSpPr/>
      </xdr:nvCxnSpPr>
      <xdr:spPr>
        <a:xfrm>
          <a:off x="8191499" y="1755321"/>
          <a:ext cx="0" cy="4708072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5443</xdr:colOff>
      <xdr:row>11</xdr:row>
      <xdr:rowOff>54429</xdr:rowOff>
    </xdr:from>
    <xdr:to>
      <xdr:col>7</xdr:col>
      <xdr:colOff>353786</xdr:colOff>
      <xdr:row>11</xdr:row>
      <xdr:rowOff>81643</xdr:rowOff>
    </xdr:to>
    <xdr:cxnSp macro="">
      <xdr:nvCxnSpPr>
        <xdr:cNvPr id="39" name="Connecteur droit avec flèche 38"/>
        <xdr:cNvCxnSpPr/>
      </xdr:nvCxnSpPr>
      <xdr:spPr>
        <a:xfrm>
          <a:off x="4577443" y="2149929"/>
          <a:ext cx="1110343" cy="27214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440872</xdr:colOff>
      <xdr:row>11</xdr:row>
      <xdr:rowOff>95250</xdr:rowOff>
    </xdr:from>
    <xdr:to>
      <xdr:col>10</xdr:col>
      <xdr:colOff>0</xdr:colOff>
      <xdr:row>11</xdr:row>
      <xdr:rowOff>136071</xdr:rowOff>
    </xdr:to>
    <xdr:cxnSp macro="">
      <xdr:nvCxnSpPr>
        <xdr:cNvPr id="41" name="Connecteur droit avec flèche 40"/>
        <xdr:cNvCxnSpPr/>
      </xdr:nvCxnSpPr>
      <xdr:spPr>
        <a:xfrm>
          <a:off x="5774872" y="2190750"/>
          <a:ext cx="1845128" cy="40821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536123</xdr:colOff>
      <xdr:row>30</xdr:row>
      <xdr:rowOff>163285</xdr:rowOff>
    </xdr:from>
    <xdr:to>
      <xdr:col>9</xdr:col>
      <xdr:colOff>557894</xdr:colOff>
      <xdr:row>32</xdr:row>
      <xdr:rowOff>40821</xdr:rowOff>
    </xdr:to>
    <xdr:cxnSp macro="">
      <xdr:nvCxnSpPr>
        <xdr:cNvPr id="47" name="Connecteur droit avec flèche 46"/>
        <xdr:cNvCxnSpPr/>
      </xdr:nvCxnSpPr>
      <xdr:spPr>
        <a:xfrm flipH="1">
          <a:off x="7394123" y="5878285"/>
          <a:ext cx="21771" cy="258536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522516</xdr:colOff>
      <xdr:row>30</xdr:row>
      <xdr:rowOff>54429</xdr:rowOff>
    </xdr:from>
    <xdr:to>
      <xdr:col>10</xdr:col>
      <xdr:colOff>13607</xdr:colOff>
      <xdr:row>30</xdr:row>
      <xdr:rowOff>81643</xdr:rowOff>
    </xdr:to>
    <xdr:cxnSp macro="">
      <xdr:nvCxnSpPr>
        <xdr:cNvPr id="52" name="Connecteur droit avec flèche 51"/>
        <xdr:cNvCxnSpPr/>
      </xdr:nvCxnSpPr>
      <xdr:spPr>
        <a:xfrm flipH="1" flipV="1">
          <a:off x="7380516" y="5769429"/>
          <a:ext cx="253091" cy="27214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activeCell="H27" sqref="H27"/>
    </sheetView>
  </sheetViews>
  <sheetFormatPr baseColWidth="10" defaultRowHeight="15"/>
  <sheetData>
    <row r="1" spans="1: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I2" s="1"/>
      <c r="J2" s="1"/>
      <c r="K2" s="1"/>
      <c r="L2" s="1"/>
      <c r="M2" s="1"/>
      <c r="N2" s="1"/>
      <c r="O2" s="1"/>
    </row>
    <row r="3" spans="1:15">
      <c r="A3" s="1"/>
      <c r="B3" s="1"/>
      <c r="C3" s="1"/>
      <c r="D3" s="1"/>
      <c r="E3" s="1" t="s">
        <v>3</v>
      </c>
      <c r="F3" s="2">
        <v>50</v>
      </c>
      <c r="G3" s="1"/>
      <c r="H3" s="1"/>
      <c r="I3" s="1"/>
      <c r="J3" s="1"/>
      <c r="K3" s="1"/>
      <c r="L3" s="1"/>
      <c r="M3" s="1"/>
      <c r="N3" s="1"/>
      <c r="O3" s="1"/>
    </row>
    <row r="4" spans="1:15">
      <c r="A4" s="1"/>
      <c r="B4" s="1"/>
      <c r="C4" s="1"/>
      <c r="D4" s="1"/>
      <c r="E4" s="2">
        <f>F3</f>
        <v>50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"/>
      <c r="B5" s="1"/>
      <c r="C5" s="1"/>
      <c r="D5" s="1"/>
      <c r="F5" s="3">
        <f>SQRT(E4^2+F3^2)</f>
        <v>70.710678118654755</v>
      </c>
      <c r="G5" s="1"/>
      <c r="H5" s="1"/>
      <c r="I5" s="1"/>
      <c r="J5" s="1"/>
      <c r="K5" s="1"/>
      <c r="L5" s="1"/>
      <c r="M5" s="1"/>
      <c r="N5" s="1"/>
      <c r="O5" s="1"/>
    </row>
    <row r="6" spans="1:15">
      <c r="A6" s="1"/>
      <c r="B6" s="1"/>
      <c r="C6" s="1"/>
      <c r="D6" s="1"/>
      <c r="E6" s="1"/>
      <c r="F6" s="1"/>
      <c r="G6" s="1"/>
      <c r="H6" s="1"/>
      <c r="I6" s="3">
        <f>SQRT(H7^2+J11^2)</f>
        <v>205.9732992404598</v>
      </c>
      <c r="J6" s="1"/>
      <c r="K6" s="1"/>
      <c r="L6" s="1"/>
      <c r="M6" s="1"/>
      <c r="N6" s="1"/>
      <c r="O6" s="1"/>
    </row>
    <row r="7" spans="1:15">
      <c r="A7" s="1"/>
      <c r="B7" s="1"/>
      <c r="C7" s="1"/>
      <c r="D7" s="1"/>
      <c r="E7" s="1"/>
      <c r="F7" s="1"/>
      <c r="G7" s="1"/>
      <c r="H7" s="1">
        <f>(I16-K14)/2</f>
        <v>139</v>
      </c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 t="s">
        <v>9</v>
      </c>
      <c r="J11" s="2">
        <v>152</v>
      </c>
      <c r="K11" s="1"/>
      <c r="L11" s="1"/>
      <c r="M11" s="1"/>
      <c r="N11" s="1"/>
      <c r="O11" s="1"/>
    </row>
    <row r="12" spans="1:15">
      <c r="A12" s="1"/>
      <c r="B12" s="1"/>
      <c r="C12" s="1"/>
      <c r="D12" s="6" t="s">
        <v>0</v>
      </c>
      <c r="E12" s="1"/>
      <c r="F12" s="1"/>
      <c r="G12" s="1"/>
      <c r="H12" s="5" t="s">
        <v>10</v>
      </c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6">
        <f>400-50</f>
        <v>350</v>
      </c>
      <c r="E13" s="1">
        <f>I16-2*E4</f>
        <v>250</v>
      </c>
      <c r="G13" s="2" t="s">
        <v>1</v>
      </c>
      <c r="H13" s="5">
        <v>195</v>
      </c>
      <c r="I13" s="1"/>
      <c r="J13" s="1"/>
      <c r="K13" s="1" t="s">
        <v>9</v>
      </c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4">
        <f>E13+2*F5+2*G24+2*I6+K14</f>
        <v>1175.3679547182292</v>
      </c>
      <c r="H14" s="1"/>
      <c r="I14" s="1"/>
      <c r="J14" s="1"/>
      <c r="K14" s="2">
        <f>I16-(2*139)</f>
        <v>72</v>
      </c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 t="s">
        <v>5</v>
      </c>
      <c r="H15" s="1"/>
      <c r="I15" s="1" t="s">
        <v>2</v>
      </c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>
        <f>1200-20</f>
        <v>1180</v>
      </c>
      <c r="H16" s="1"/>
      <c r="I16" s="2">
        <v>350</v>
      </c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5" t="s">
        <v>6</v>
      </c>
      <c r="H19" s="5">
        <f>70+10</f>
        <v>80</v>
      </c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5">
        <f>60+30</f>
        <v>90</v>
      </c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>
        <f>H7</f>
        <v>139</v>
      </c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>
        <f>H26-F3</f>
        <v>150</v>
      </c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 t="s">
        <v>4</v>
      </c>
      <c r="H26" s="2">
        <v>200</v>
      </c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</sheetData>
  <conditionalFormatting sqref="G14">
    <cfRule type="cellIs" dxfId="0" priority="1" operator="greaterThan">
      <formula>$G$16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activeCell="K25" sqref="K25"/>
    </sheetView>
  </sheetViews>
  <sheetFormatPr baseColWidth="10" defaultRowHeight="15"/>
  <sheetData>
    <row r="1" spans="1: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I2" s="1"/>
      <c r="J2" s="1"/>
      <c r="K2" s="1"/>
      <c r="L2" s="1"/>
      <c r="M2" s="1"/>
      <c r="N2" s="1"/>
      <c r="O2" s="1"/>
    </row>
    <row r="3" spans="1:15">
      <c r="A3" s="1"/>
      <c r="B3" s="1"/>
      <c r="C3" s="1"/>
      <c r="D3" s="1"/>
      <c r="E3" s="1" t="s">
        <v>3</v>
      </c>
      <c r="F3" s="2">
        <v>50</v>
      </c>
      <c r="G3" s="1"/>
      <c r="H3" s="1"/>
      <c r="I3" s="1"/>
      <c r="J3" s="1"/>
      <c r="K3" s="1"/>
      <c r="L3" s="1"/>
      <c r="M3" s="1"/>
      <c r="N3" s="1"/>
      <c r="O3" s="1"/>
    </row>
    <row r="4" spans="1:15">
      <c r="A4" s="1"/>
      <c r="B4" s="1"/>
      <c r="C4" s="1"/>
      <c r="D4" s="1"/>
      <c r="E4" s="2">
        <f>F3</f>
        <v>50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"/>
      <c r="B5" s="1"/>
      <c r="C5" s="1"/>
      <c r="D5" s="1"/>
      <c r="F5" s="3">
        <f>SQRT(E4^2+F3^2)</f>
        <v>70.710678118654755</v>
      </c>
      <c r="G5" s="1"/>
      <c r="H5" s="1"/>
      <c r="I5" s="1"/>
      <c r="J5" s="1"/>
      <c r="K5" s="1"/>
      <c r="L5" s="1"/>
      <c r="M5" s="1"/>
      <c r="N5" s="1"/>
      <c r="O5" s="1"/>
    </row>
    <row r="6" spans="1:15">
      <c r="A6" s="1"/>
      <c r="B6" s="1"/>
      <c r="C6" s="1"/>
      <c r="D6" s="1"/>
      <c r="E6" s="1"/>
      <c r="F6" s="1"/>
      <c r="G6" s="1"/>
      <c r="H6" s="1"/>
      <c r="I6" s="3"/>
      <c r="J6" s="1"/>
      <c r="K6" s="1"/>
      <c r="L6" s="1"/>
      <c r="M6" s="1"/>
      <c r="N6" s="1"/>
      <c r="O6" s="1"/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L11" s="1"/>
      <c r="M11" s="1"/>
      <c r="N11" s="1"/>
      <c r="O11" s="1"/>
    </row>
    <row r="12" spans="1:15">
      <c r="A12" s="1"/>
      <c r="B12" s="1"/>
      <c r="C12" s="1"/>
      <c r="D12" s="6" t="s">
        <v>0</v>
      </c>
      <c r="E12" s="1"/>
      <c r="F12" s="1"/>
      <c r="G12" s="1"/>
      <c r="H12" s="5"/>
      <c r="I12" s="1"/>
      <c r="L12" s="1"/>
      <c r="M12" s="1"/>
      <c r="N12" s="1"/>
      <c r="O12" s="1"/>
    </row>
    <row r="13" spans="1:15">
      <c r="A13" s="1"/>
      <c r="B13" s="1"/>
      <c r="C13" s="1"/>
      <c r="D13" s="6">
        <f>400-50</f>
        <v>350</v>
      </c>
      <c r="E13" s="1">
        <f>H16-2*E4</f>
        <v>250</v>
      </c>
      <c r="G13" s="2" t="s">
        <v>1</v>
      </c>
      <c r="H13" s="5"/>
      <c r="I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4">
        <f>E13+2*F5+2*G24+2*I26+H16</f>
        <v>1191.4213562373095</v>
      </c>
      <c r="H14" s="1"/>
      <c r="I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 t="s">
        <v>5</v>
      </c>
      <c r="H15" s="1" t="s">
        <v>2</v>
      </c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>
        <f>1200-20</f>
        <v>1180</v>
      </c>
      <c r="H16" s="2">
        <v>350</v>
      </c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5" t="s">
        <v>6</v>
      </c>
      <c r="H19" s="5">
        <f>70+10</f>
        <v>80</v>
      </c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5">
        <f>60+30</f>
        <v>90</v>
      </c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>
        <v>20</v>
      </c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>
        <f>H26-F3</f>
        <v>150</v>
      </c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8" t="s">
        <v>4</v>
      </c>
      <c r="H26" s="2">
        <v>200</v>
      </c>
      <c r="I26" s="2">
        <v>75</v>
      </c>
      <c r="J26" s="7" t="s">
        <v>7</v>
      </c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</sheetData>
  <conditionalFormatting sqref="G14">
    <cfRule type="cellIs" dxfId="2" priority="1" operator="greaterThan">
      <formula>$G$16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6:O37"/>
  <sheetViews>
    <sheetView tabSelected="1" zoomScale="70" zoomScaleNormal="70" workbookViewId="0">
      <selection activeCell="N27" sqref="N27"/>
    </sheetView>
  </sheetViews>
  <sheetFormatPr baseColWidth="10" defaultRowHeight="15"/>
  <sheetData>
    <row r="6" spans="1:15">
      <c r="J6" s="10" t="s">
        <v>8</v>
      </c>
    </row>
    <row r="7" spans="1:15">
      <c r="J7" s="11">
        <f>SQRT((H9-L10)^2+(I11+K12)^2)</f>
        <v>215.84310682341766</v>
      </c>
    </row>
    <row r="8" spans="1:15">
      <c r="G8" s="10" t="s">
        <v>8</v>
      </c>
    </row>
    <row r="9" spans="1:15">
      <c r="A9" s="1"/>
      <c r="B9" s="1"/>
      <c r="C9" s="1"/>
      <c r="D9" s="1"/>
      <c r="E9" s="1"/>
      <c r="F9" s="1"/>
      <c r="G9" s="9">
        <f>SQRT((G11+F11)^2+(H9+E12)^2)</f>
        <v>305.16389039334257</v>
      </c>
      <c r="H9" s="8">
        <v>200</v>
      </c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I10" s="1"/>
      <c r="J10" s="1"/>
      <c r="K10" s="1"/>
      <c r="L10" s="9">
        <f>L33</f>
        <v>21.819805153394636</v>
      </c>
      <c r="M10" s="1"/>
      <c r="N10" s="1"/>
      <c r="O10" s="1"/>
    </row>
    <row r="11" spans="1:15">
      <c r="A11" s="1"/>
      <c r="B11" s="1"/>
      <c r="C11" s="1"/>
      <c r="D11" s="1"/>
      <c r="E11" s="1" t="s">
        <v>3</v>
      </c>
      <c r="F11" s="2">
        <f>NonDeploye2016!F3</f>
        <v>50</v>
      </c>
      <c r="G11" s="1">
        <v>125</v>
      </c>
      <c r="H11" s="1"/>
      <c r="I11" s="1">
        <f>H34-F11-G11+I34</f>
        <v>100</v>
      </c>
      <c r="J11" s="1"/>
      <c r="L11" s="1"/>
      <c r="M11" s="1"/>
      <c r="N11" s="1"/>
      <c r="O11" s="1"/>
    </row>
    <row r="12" spans="1:15">
      <c r="A12" s="1"/>
      <c r="B12" s="1"/>
      <c r="C12" s="1"/>
      <c r="D12" s="1"/>
      <c r="E12" s="2">
        <f>F11</f>
        <v>50</v>
      </c>
      <c r="F12" s="1"/>
      <c r="G12" s="1"/>
      <c r="H12" s="1"/>
      <c r="I12" s="1"/>
      <c r="J12" s="1"/>
      <c r="K12" s="9">
        <f>K36</f>
        <v>21.81980515339464</v>
      </c>
      <c r="L12" s="1"/>
      <c r="M12" s="1"/>
      <c r="N12" s="1"/>
      <c r="O12" s="1"/>
    </row>
    <row r="13" spans="1:15">
      <c r="A13" s="1"/>
      <c r="B13" s="1"/>
      <c r="C13" s="1"/>
      <c r="D13" s="1"/>
      <c r="F13" s="3">
        <f>SQRT(E12^2+F11^2)</f>
        <v>70.710678118654755</v>
      </c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3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L19" s="1"/>
      <c r="M19" s="1"/>
      <c r="N19" s="1"/>
      <c r="O19" s="1"/>
    </row>
    <row r="20" spans="1:15">
      <c r="A20" s="1"/>
      <c r="B20" s="1"/>
      <c r="C20" s="1"/>
      <c r="E20" s="1"/>
      <c r="F20" s="1"/>
      <c r="G20" s="1"/>
      <c r="H20" s="5"/>
      <c r="I20" s="1"/>
      <c r="L20" s="1"/>
      <c r="M20" s="1"/>
      <c r="N20" s="1"/>
      <c r="O20" s="1"/>
    </row>
    <row r="21" spans="1:15">
      <c r="A21" s="1"/>
      <c r="B21" s="1"/>
      <c r="C21" s="1"/>
      <c r="E21" s="1">
        <f>H24-2*E12</f>
        <v>250</v>
      </c>
      <c r="G21" s="2" t="s">
        <v>1</v>
      </c>
      <c r="H21" s="5"/>
      <c r="I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4">
        <f>E21+F31+J35+L24+J7+G9</f>
        <v>1483.1396904107669</v>
      </c>
      <c r="H22" s="1"/>
      <c r="I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 t="s">
        <v>5</v>
      </c>
      <c r="H23" s="1" t="s">
        <v>2</v>
      </c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>
        <f>1500-20</f>
        <v>1480</v>
      </c>
      <c r="H24" s="2">
        <f>NonDeploye2016!H16</f>
        <v>350</v>
      </c>
      <c r="J24" s="1"/>
      <c r="K24" s="1"/>
      <c r="L24" s="9">
        <f>H24+L33+L10</f>
        <v>393.63961030678922</v>
      </c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5"/>
      <c r="H27" s="5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5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3">
        <f>F13</f>
        <v>70.710678118654755</v>
      </c>
      <c r="G31" s="1"/>
      <c r="H31" s="1"/>
      <c r="I31" s="1"/>
      <c r="J31" s="1">
        <v>10</v>
      </c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>
        <f>H34-F11</f>
        <v>150</v>
      </c>
      <c r="H32" s="1"/>
      <c r="I32" s="1"/>
      <c r="J32" s="1">
        <v>10</v>
      </c>
      <c r="K32" s="12">
        <v>45</v>
      </c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2">
        <v>45</v>
      </c>
      <c r="L33" s="9">
        <f>K33*SIN(RADIANS(K32))-J32</f>
        <v>21.819805153394636</v>
      </c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8" t="s">
        <v>4</v>
      </c>
      <c r="H34" s="2">
        <f>NonDeploye2016!H26</f>
        <v>200</v>
      </c>
      <c r="I34" s="2">
        <f>NonDeploye2016!I26</f>
        <v>75</v>
      </c>
      <c r="J34" s="7" t="s">
        <v>7</v>
      </c>
      <c r="K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 t="s">
        <v>8</v>
      </c>
      <c r="J35" s="9">
        <f>SQRT((G32+I34+K36)^2+L33^2)</f>
        <v>247.78240476856263</v>
      </c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9">
        <f>K33*COS(RADIANS(K32))-J31</f>
        <v>21.81980515339464</v>
      </c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L37" s="1"/>
      <c r="M37" s="1"/>
      <c r="N37" s="1"/>
      <c r="O37" s="1"/>
    </row>
  </sheetData>
  <conditionalFormatting sqref="G22">
    <cfRule type="cellIs" dxfId="1" priority="1" operator="greaterThan">
      <formula>$G$24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NonDeploye2015</vt:lpstr>
      <vt:lpstr>NonDeploye2016</vt:lpstr>
      <vt:lpstr>Deploye2016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-</cp:lastModifiedBy>
  <dcterms:created xsi:type="dcterms:W3CDTF">2015-03-26T06:49:04Z</dcterms:created>
  <dcterms:modified xsi:type="dcterms:W3CDTF">2016-03-21T22:18:07Z</dcterms:modified>
</cp:coreProperties>
</file>