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activeTab="1"/>
  </bookViews>
  <sheets>
    <sheet name="Summary" sheetId="3" r:id="rId1"/>
    <sheet name="Sheet1" sheetId="2" r:id="rId2"/>
    <sheet name="excel_workbook" sheetId="4" r:id="rId3"/>
    <sheet name="food_drink_dataset" sheetId="1"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<sst xmlns="http://schemas.openxmlformats.org/spreadsheetml/2006/main" count="212" uniqueCount="53">
  <si>
    <t xml:space="preserve"> Summary of Analysis</t>
  </si>
  <si>
    <t>Column1</t>
  </si>
  <si>
    <t>Column2</t>
  </si>
  <si>
    <t>Top 5 Most Profitable Products:</t>
  </si>
  <si>
    <t>Product</t>
  </si>
  <si>
    <t>Profit ($)</t>
  </si>
  <si>
    <t>Juice</t>
  </si>
  <si>
    <t>Coffee</t>
  </si>
  <si>
    <t>Fish</t>
  </si>
  <si>
    <t>Bread</t>
  </si>
  <si>
    <t>Salt</t>
  </si>
  <si>
    <t>Total Profit: $84,175.33</t>
  </si>
  <si>
    <t>Key Takeaways &amp; Insights</t>
  </si>
  <si>
    <r>
      <rPr>
        <sz val="11"/>
        <color theme="1"/>
        <rFont val="Calibri"/>
        <charset val="134"/>
        <scheme val="minor"/>
      </rPr>
      <t xml:space="preserve">Looking at the numbers, </t>
    </r>
    <r>
      <rPr>
        <b/>
        <sz val="11"/>
        <color theme="1"/>
        <rFont val="Calibri"/>
        <charset val="134"/>
        <scheme val="minor"/>
      </rPr>
      <t>Juice</t>
    </r>
    <r>
      <rPr>
        <sz val="11"/>
        <color theme="1"/>
        <rFont val="Calibri"/>
        <charset val="134"/>
        <scheme val="minor"/>
      </rPr>
      <t xml:space="preserve"> is the clear winner, bringing in a solid </t>
    </r>
    <r>
      <rPr>
        <b/>
        <sz val="11"/>
        <color theme="1"/>
        <rFont val="Calibri"/>
        <charset val="134"/>
        <scheme val="minor"/>
      </rPr>
      <t>$13,053.10</t>
    </r>
    <r>
      <rPr>
        <sz val="11"/>
        <color theme="1"/>
        <rFont val="Calibri"/>
        <charset val="134"/>
        <scheme val="minor"/>
      </rPr>
      <t xml:space="preserve"> in profit—way ahead of everything else. </t>
    </r>
    <r>
      <rPr>
        <b/>
        <sz val="11"/>
        <color theme="1"/>
        <rFont val="Calibri"/>
        <charset val="134"/>
        <scheme val="minor"/>
      </rPr>
      <t>Coffee ($6,777.19) and Fish ($6,432.78)</t>
    </r>
    <r>
      <rPr>
        <sz val="11"/>
        <color theme="1"/>
        <rFont val="Calibri"/>
        <charset val="134"/>
        <scheme val="minor"/>
      </rPr>
      <t xml:space="preserve"> follow closely, showing that both beverages and protein sources are strong earners. </t>
    </r>
    <r>
      <rPr>
        <b/>
        <sz val="11"/>
        <color theme="1"/>
        <rFont val="Calibri"/>
        <charset val="134"/>
        <scheme val="minor"/>
      </rPr>
      <t>Bread ($5,759.82) and Salt ($5,272.01)</t>
    </r>
    <r>
      <rPr>
        <sz val="11"/>
        <color theme="1"/>
        <rFont val="Calibri"/>
        <charset val="134"/>
        <scheme val="minor"/>
      </rPr>
      <t xml:space="preserve"> round out the top five, proving that everyday essentials also contribute significantly to total profits.</t>
    </r>
  </si>
  <si>
    <t xml:space="preserve">    </t>
  </si>
  <si>
    <t>Overall, the business generated $84,175.33 in profit, which is pretty impressive! However, there’s still room to optimize. Since Juice is performing exceptionally well, it might be worth looking into increasing production or finding ways to reduce costs to boost profits even more.</t>
  </si>
  <si>
    <r>
      <rPr>
        <sz val="11"/>
        <color theme="1"/>
        <rFont val="Calibri"/>
        <charset val="134"/>
        <scheme val="minor"/>
      </rPr>
      <t xml:space="preserve">One interesting thing I noticed is that </t>
    </r>
    <r>
      <rPr>
        <b/>
        <sz val="11"/>
        <color theme="1"/>
        <rFont val="Calibri"/>
        <charset val="134"/>
        <scheme val="minor"/>
      </rPr>
      <t>staple foods like bread and salt are solid earners</t>
    </r>
    <r>
      <rPr>
        <sz val="11"/>
        <color theme="1"/>
        <rFont val="Calibri"/>
        <charset val="134"/>
        <scheme val="minor"/>
      </rPr>
      <t xml:space="preserve">, even though they might not have the highest individual sales price. This could mean they have a </t>
    </r>
    <r>
      <rPr>
        <b/>
        <sz val="11"/>
        <color theme="1"/>
        <rFont val="Calibri"/>
        <charset val="134"/>
        <scheme val="minor"/>
      </rPr>
      <t>high sales volume</t>
    </r>
    <r>
      <rPr>
        <sz val="11"/>
        <color theme="1"/>
        <rFont val="Calibri"/>
        <charset val="134"/>
        <scheme val="minor"/>
      </rPr>
      <t>, which is something worth exploring further.</t>
    </r>
  </si>
  <si>
    <t>Next Steps &amp; Recommendations</t>
  </si>
  <si>
    <t xml:space="preserve"> Look at the cost breakdown for lower-performing products to see where profits can improve.</t>
  </si>
  <si>
    <t xml:space="preserve"> Check if any seasonal trends affect these numbers.</t>
  </si>
  <si>
    <t xml:space="preserve"> Explore which products should be promoted more aggressively.</t>
  </si>
  <si>
    <t>*This has been a really insightful analysis, and I’m glad I did it!</t>
  </si>
  <si>
    <t xml:space="preserve">Sum of Profit </t>
  </si>
  <si>
    <t>Sum of Unit Produced</t>
  </si>
  <si>
    <t>Sum of Sales Price</t>
  </si>
  <si>
    <t>Butter</t>
  </si>
  <si>
    <t>Eggs</t>
  </si>
  <si>
    <t>Pasta</t>
  </si>
  <si>
    <t>Chicken</t>
  </si>
  <si>
    <t>Cheese</t>
  </si>
  <si>
    <t>Rice</t>
  </si>
  <si>
    <t>Water</t>
  </si>
  <si>
    <t>Milk</t>
  </si>
  <si>
    <t>Tea</t>
  </si>
  <si>
    <t>Oil</t>
  </si>
  <si>
    <t>Yogurt</t>
  </si>
  <si>
    <t>Soda</t>
  </si>
  <si>
    <t>Sugar</t>
  </si>
  <si>
    <t>Beef</t>
  </si>
  <si>
    <t>(blank)</t>
  </si>
  <si>
    <t>Flour</t>
  </si>
  <si>
    <t>Grand Total</t>
  </si>
  <si>
    <r>
      <rPr>
        <b/>
        <sz val="11"/>
        <color theme="1"/>
        <rFont val="Calibri"/>
        <charset val="134"/>
        <scheme val="minor"/>
      </rPr>
      <t>Metric</t>
    </r>
    <r>
      <rPr>
        <sz val="11"/>
        <color theme="1"/>
        <rFont val="Calibri"/>
        <charset val="134"/>
        <scheme val="minor"/>
      </rPr>
      <t xml:space="preserve"> </t>
    </r>
  </si>
  <si>
    <t>Value</t>
  </si>
  <si>
    <t xml:space="preserve">Total Sales </t>
  </si>
  <si>
    <t>Total Profit</t>
  </si>
  <si>
    <t xml:space="preserve">Top Product </t>
  </si>
  <si>
    <t>S/N</t>
  </si>
  <si>
    <t>Date</t>
  </si>
  <si>
    <t>Unit Produced</t>
  </si>
  <si>
    <t>Unit Cost</t>
  </si>
  <si>
    <t>Sales Price</t>
  </si>
  <si>
    <t xml:space="preserve">Profit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</si>
</sst>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quot;$&quot;#,##0.00"/>
  </numFmts>
  <fonts count="23">
    <font>
      <sz val="11"/>
      <color theme="1"/>
      <name val="Calibri"/>
      <charset val="134"/>
      <scheme val="minor"/>
    </font>
    <font>
      <b/>
      <sz val="11"/>
      <color theme="1"/>
      <name val="Calibri"/>
      <charset val="134"/>
      <scheme val="minor"/>
    </font>
    <font>
      <b/>
      <sz val="13.5"/>
      <color theme="1"/>
      <name val="Calibri"/>
      <charset val="134"/>
      <scheme val="minor"/>
    </font>
    <font>
      <b/>
      <sz val="12"/>
      <color theme="1"/>
      <name val="Calibri"/>
      <charset val="134"/>
      <scheme val="minor"/>
    </font>
    <font>
      <b/>
      <sz val="12"/>
      <color rgb="FFFF000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134"/>
      <scheme val="minor"/>
    </font>
    <font>
      <sz val="18"/>
      <color theme="3"/>
      <name val="Calibri Light"/>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sz val="11"/>
      <color rgb="FF006100"/>
      <name val="Calibri"/>
      <charset val="134"/>
      <scheme val="minor"/>
    </font>
    <font>
      <sz val="11"/>
      <color rgb="FF9C0006"/>
      <name val="Calibri"/>
      <charset val="134"/>
      <scheme val="minor"/>
    </font>
    <font>
      <sz val="11"/>
      <color rgb="FF9C5700"/>
      <name val="Calibri"/>
      <charset val="134"/>
      <scheme val="minor"/>
    </font>
    <font>
      <sz val="11"/>
      <color theme="0"/>
      <name val="Calibri"/>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2" applyNumberFormat="0" applyFon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3" borderId="6" applyNumberFormat="0" applyAlignment="0" applyProtection="0"/>
    <xf numFmtId="0" fontId="15" fillId="4" borderId="7" applyNumberFormat="0" applyAlignment="0" applyProtection="0"/>
    <xf numFmtId="0" fontId="16" fillId="4" borderId="6" applyNumberFormat="0" applyAlignment="0" applyProtection="0"/>
    <xf numFmtId="0" fontId="17" fillId="5" borderId="8" applyNumberFormat="0" applyAlignment="0" applyProtection="0"/>
    <xf numFmtId="0" fontId="18" fillId="0" borderId="9" applyNumberFormat="0" applyFill="0" applyAlignment="0" applyProtection="0"/>
    <xf numFmtId="0" fontId="1" fillId="0" borderId="10" applyNumberFormat="0" applyFill="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0" fillId="10" borderId="0" applyNumberFormat="0" applyBorder="0" applyAlignment="0" applyProtection="0"/>
    <xf numFmtId="0" fontId="0" fillId="11" borderId="0" applyNumberFormat="0" applyBorder="0" applyAlignment="0" applyProtection="0"/>
    <xf numFmtId="0" fontId="0" fillId="12" borderId="0" applyNumberFormat="0" applyBorder="0" applyAlignment="0" applyProtection="0"/>
    <xf numFmtId="0" fontId="22" fillId="13" borderId="0" applyNumberFormat="0" applyBorder="0" applyAlignment="0" applyProtection="0"/>
    <xf numFmtId="0" fontId="0" fillId="14" borderId="0" applyNumberFormat="0" applyBorder="0" applyAlignment="0" applyProtection="0"/>
    <xf numFmtId="0" fontId="0" fillId="15" borderId="0" applyNumberFormat="0" applyBorder="0" applyAlignment="0" applyProtection="0"/>
    <xf numFmtId="0" fontId="0" fillId="16" borderId="0" applyNumberFormat="0" applyBorder="0" applyAlignment="0" applyProtection="0"/>
    <xf numFmtId="0" fontId="22" fillId="17" borderId="0" applyNumberFormat="0" applyBorder="0" applyAlignment="0" applyProtection="0"/>
    <xf numFmtId="0" fontId="0"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22"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22"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22"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cellStyleXfs>
  <cellXfs count="14">
    <xf numFmtId="0" fontId="0" fillId="0" borderId="0" xfId="0"/>
    <xf numFmtId="58" fontId="0" fillId="0" borderId="0" xfId="0" applyNumberFormat="1"/>
    <xf numFmtId="178" fontId="0" fillId="0" borderId="0" xfId="0" applyNumberFormat="1"/>
    <xf numFmtId="0" fontId="0" fillId="0" borderId="1" xfId="0" applyBorder="1"/>
    <xf numFmtId="178" fontId="1" fillId="0" borderId="1" xfId="0" applyNumberFormat="1" applyFont="1" applyBorder="1"/>
    <xf numFmtId="178" fontId="0" fillId="0" borderId="1" xfId="0" applyNumberFormat="1" applyBorder="1"/>
    <xf numFmtId="0" fontId="0" fillId="0" borderId="0" xfId="0" applyAlignment="1">
      <alignment horizontal="left"/>
    </xf>
    <xf numFmtId="0" fontId="0" fillId="0" borderId="0" xfId="0" applyNumberFormat="1"/>
    <xf numFmtId="0" fontId="0" fillId="0" borderId="0" xfId="0" applyAlignment="1">
      <alignment horizont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wrapText="1"/>
    </xf>
    <xf numFmtId="4" fontId="1" fillId="0" borderId="0" xfId="0" applyNumberFormat="1" applyFont="1" applyAlignment="1">
      <alignment horizontal="center" vertical="center" wrapText="1"/>
    </xf>
    <xf numFmtId="0" fontId="4"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9">
    <dxf>
      <numFmt numFmtId="178" formatCode="&quot;$&quot;#,##0.00"/>
    </dxf>
    <dxf>
      <numFmt numFmtId="178" formatCode="&quot;$&quot;#,##0.00"/>
    </dxf>
    <dxf>
      <alignment horizontal="center" wrapText="1"/>
    </dxf>
    <dxf>
      <alignment horizontal="center" wrapText="1"/>
    </dxf>
    <dxf>
      <font>
        <color rgb="FF9C0006"/>
      </font>
      <fill>
        <patternFill patternType="solid">
          <bgColor rgb="FFFFC7CE"/>
        </patternFill>
      </fill>
    </dxf>
    <dxf>
      <numFmt numFmtId="58" formatCode="m/d/yyyy"/>
    </dxf>
    <dxf>
      <numFmt numFmtId="178" formatCode="&quot;$&quot;#,##0.00"/>
    </dxf>
    <dxf>
      <numFmt numFmtId="178" formatCode="&quot;$&quot;#,##0.00"/>
    </dxf>
    <dxf>
      <numFmt numFmtId="178"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[Excel_workbook.xlsx]Sheet1!PivotTable1</c:name>
    <c:fmtId val="21"/>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a:t>
            </a:r>
            <a:r>
              <a:rPr lang="en-US" baseline="0"/>
              <a:t> Units produced </a:t>
            </a:r>
            <a:endParaRPr lang="en-US" baseline="0"/>
          </a:p>
          <a:p>
            <a:pPr>
              <a:defRPr lang="en-US"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345706314856338"/>
          <c:y val="0.119349664625255"/>
        </c:manualLayout>
      </c:layout>
      <c:overlay val="0"/>
      <c:spPr>
        <a:noFill/>
        <a:ln>
          <a:noFill/>
        </a:ln>
        <a:effectLst/>
      </c:spPr>
    </c:title>
    <c:autoTitleDeleted val="0"/>
    <c:plotArea>
      <c:layout>
        <c:manualLayout>
          <c:layoutTarget val="inner"/>
          <c:xMode val="edge"/>
          <c:yMode val="edge"/>
          <c:x val="0.0875256818063305"/>
          <c:y val="0.35166447944007"/>
          <c:w val="0.663838626131998"/>
          <c:h val="0.47770632837562"/>
        </c:manualLayout>
      </c:layout>
      <c:barChart>
        <c:barDir val="col"/>
        <c:grouping val="clustered"/>
        <c:varyColors val="0"/>
        <c:ser>
          <c:idx val="0"/>
          <c:order val="0"/>
          <c:tx>
            <c:strRef>
              <c:f>Sheet1!$B$3</c:f>
              <c:strCache>
                <c:ptCount val="1"/>
                <c:pt idx="0">
                  <c:v>Sum of Profit </c:v>
                </c:pt>
              </c:strCache>
            </c:strRef>
          </c:tx>
          <c:spPr>
            <a:solidFill>
              <a:schemeClr val="accent1"/>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Sheet1!$B$4:$B$25</c:f>
              <c:numCache>
                <c:formatCode>"$"#,##0.00</c:formatCode>
                <c:ptCount val="21"/>
                <c:pt idx="0">
                  <c:v>13053.1</c:v>
                </c:pt>
                <c:pt idx="1">
                  <c:v>6777.19</c:v>
                </c:pt>
                <c:pt idx="2">
                  <c:v>6432.78</c:v>
                </c:pt>
                <c:pt idx="3">
                  <c:v>5759.82</c:v>
                </c:pt>
                <c:pt idx="4">
                  <c:v>5272.01</c:v>
                </c:pt>
                <c:pt idx="5">
                  <c:v>5242.65</c:v>
                </c:pt>
                <c:pt idx="6">
                  <c:v>4708.92</c:v>
                </c:pt>
                <c:pt idx="7">
                  <c:v>4638.73</c:v>
                </c:pt>
                <c:pt idx="8">
                  <c:v>4458.6</c:v>
                </c:pt>
                <c:pt idx="9">
                  <c:v>4406.46</c:v>
                </c:pt>
                <c:pt idx="10">
                  <c:v>4329.79</c:v>
                </c:pt>
                <c:pt idx="11">
                  <c:v>4180.2</c:v>
                </c:pt>
                <c:pt idx="12">
                  <c:v>3028.24</c:v>
                </c:pt>
                <c:pt idx="13">
                  <c:v>2812.23</c:v>
                </c:pt>
                <c:pt idx="14">
                  <c:v>2672.48</c:v>
                </c:pt>
                <c:pt idx="15">
                  <c:v>2117.37</c:v>
                </c:pt>
                <c:pt idx="16">
                  <c:v>1987.15</c:v>
                </c:pt>
                <c:pt idx="17">
                  <c:v>1961.82</c:v>
                </c:pt>
                <c:pt idx="18">
                  <c:v>426.1</c:v>
                </c:pt>
                <c:pt idx="20">
                  <c:v>-90.3099999999999</c:v>
                </c:pt>
              </c:numCache>
            </c:numRef>
          </c:val>
        </c:ser>
        <c:ser>
          <c:idx val="1"/>
          <c:order val="1"/>
          <c:tx>
            <c:strRef>
              <c:f>Sheet1!$C$3</c:f>
              <c:strCache>
                <c:ptCount val="1"/>
                <c:pt idx="0">
                  <c:v>Sum of Unit Produced</c:v>
                </c:pt>
              </c:strCache>
            </c:strRef>
          </c:tx>
          <c:spPr>
            <a:solidFill>
              <a:schemeClr val="accent2"/>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Sheet1!$C$4:$C$25</c:f>
              <c:numCache>
                <c:formatCode>General</c:formatCode>
                <c:ptCount val="21"/>
                <c:pt idx="0">
                  <c:v>3704</c:v>
                </c:pt>
                <c:pt idx="1">
                  <c:v>2934</c:v>
                </c:pt>
                <c:pt idx="2">
                  <c:v>2263</c:v>
                </c:pt>
                <c:pt idx="3">
                  <c:v>3184</c:v>
                </c:pt>
                <c:pt idx="4">
                  <c:v>2187</c:v>
                </c:pt>
                <c:pt idx="5">
                  <c:v>1209</c:v>
                </c:pt>
                <c:pt idx="6">
                  <c:v>2614</c:v>
                </c:pt>
                <c:pt idx="7">
                  <c:v>725</c:v>
                </c:pt>
                <c:pt idx="8">
                  <c:v>2075</c:v>
                </c:pt>
                <c:pt idx="9">
                  <c:v>1571</c:v>
                </c:pt>
                <c:pt idx="10">
                  <c:v>2928</c:v>
                </c:pt>
                <c:pt idx="11">
                  <c:v>1917</c:v>
                </c:pt>
                <c:pt idx="12">
                  <c:v>1155</c:v>
                </c:pt>
                <c:pt idx="13">
                  <c:v>1458</c:v>
                </c:pt>
                <c:pt idx="14">
                  <c:v>2120</c:v>
                </c:pt>
                <c:pt idx="15">
                  <c:v>1239</c:v>
                </c:pt>
                <c:pt idx="16">
                  <c:v>1007</c:v>
                </c:pt>
                <c:pt idx="17">
                  <c:v>1045</c:v>
                </c:pt>
                <c:pt idx="18">
                  <c:v>398</c:v>
                </c:pt>
                <c:pt idx="20">
                  <c:v>796</c:v>
                </c:pt>
              </c:numCache>
            </c:numRef>
          </c:val>
        </c:ser>
        <c:ser>
          <c:idx val="2"/>
          <c:order val="2"/>
          <c:tx>
            <c:strRef>
              <c:f>Sheet1!$D$3</c:f>
              <c:strCache>
                <c:ptCount val="1"/>
                <c:pt idx="0">
                  <c:v>Sum of Sales Price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Sheet1!$D$4:$D$25</c:f>
              <c:numCache>
                <c:formatCode>"$"#,##0.00</c:formatCode>
                <c:ptCount val="21"/>
                <c:pt idx="0">
                  <c:v>18026.31</c:v>
                </c:pt>
                <c:pt idx="1">
                  <c:v>13990.98</c:v>
                </c:pt>
                <c:pt idx="2">
                  <c:v>12104</c:v>
                </c:pt>
                <c:pt idx="3">
                  <c:v>12777.74</c:v>
                </c:pt>
                <c:pt idx="4">
                  <c:v>8602.44</c:v>
                </c:pt>
                <c:pt idx="5">
                  <c:v>7053.87</c:v>
                </c:pt>
                <c:pt idx="6">
                  <c:v>8348.81</c:v>
                </c:pt>
                <c:pt idx="7">
                  <c:v>6021.69</c:v>
                </c:pt>
                <c:pt idx="8">
                  <c:v>9465.86</c:v>
                </c:pt>
                <c:pt idx="9">
                  <c:v>8423.77</c:v>
                </c:pt>
                <c:pt idx="10">
                  <c:v>10197.51</c:v>
                </c:pt>
                <c:pt idx="11">
                  <c:v>8295.8</c:v>
                </c:pt>
                <c:pt idx="12">
                  <c:v>5975.89</c:v>
                </c:pt>
                <c:pt idx="13">
                  <c:v>6977.24</c:v>
                </c:pt>
                <c:pt idx="14">
                  <c:v>8808.89</c:v>
                </c:pt>
                <c:pt idx="15">
                  <c:v>4788.74</c:v>
                </c:pt>
                <c:pt idx="16">
                  <c:v>5435.1</c:v>
                </c:pt>
                <c:pt idx="17">
                  <c:v>4443.58</c:v>
                </c:pt>
                <c:pt idx="18">
                  <c:v>2047.6</c:v>
                </c:pt>
                <c:pt idx="20">
                  <c:v>1303.66</c:v>
                </c:pt>
              </c:numCache>
            </c:numRef>
          </c:val>
        </c:ser>
        <c:dLbls>
          <c:showLegendKey val="0"/>
          <c:showVal val="0"/>
          <c:showCatName val="0"/>
          <c:showSerName val="0"/>
          <c:showPercent val="0"/>
          <c:showBubbleSize val="0"/>
        </c:dLbls>
        <c:gapWidth val="219"/>
        <c:overlap val="-27"/>
        <c:axId val="420722232"/>
        <c:axId val="414998664"/>
      </c:barChart>
      <c:catAx>
        <c:axId val="42072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14998664"/>
        <c:crosses val="autoZero"/>
        <c:auto val="1"/>
        <c:lblAlgn val="ctr"/>
        <c:lblOffset val="100"/>
        <c:noMultiLvlLbl val="0"/>
      </c:catAx>
      <c:valAx>
        <c:axId val="414998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20722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afa9dc55-3061-41ae-a4d6-2ee33e2f32d8}"/>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[Excel_workbook.xlsx]Sheet1!PivotTable1</c:name>
    <c:fmtId val="23"/>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Product  </a:t>
            </a:r>
            <a:endParaRPr lang="en-US" baseline="0"/>
          </a:p>
          <a:p>
            <a:pPr>
              <a:defRPr lang="en-US"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itle>
    <c:autoTitleDeleted val="0"/>
    <c:plotArea>
      <c:layout/>
      <c:barChart>
        <c:barDir val="col"/>
        <c:grouping val="clustered"/>
        <c:varyColors val="0"/>
        <c:ser>
          <c:idx val="0"/>
          <c:order val="0"/>
          <c:tx>
            <c:strRef>
              <c:f>Sheet1!$B$3</c:f>
              <c:strCache>
                <c:ptCount val="1"/>
                <c:pt idx="0">
                  <c:v>Sum of Profit </c:v>
                </c:pt>
              </c:strCache>
            </c:strRef>
          </c:tx>
          <c:spPr>
            <a:solidFill>
              <a:schemeClr val="accent1"/>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Sheet1!$B$4:$B$25</c:f>
              <c:numCache>
                <c:formatCode>"$"#,##0.00</c:formatCode>
                <c:ptCount val="21"/>
                <c:pt idx="0">
                  <c:v>13053.1</c:v>
                </c:pt>
                <c:pt idx="1">
                  <c:v>6777.19</c:v>
                </c:pt>
                <c:pt idx="2">
                  <c:v>6432.78</c:v>
                </c:pt>
                <c:pt idx="3">
                  <c:v>5759.82</c:v>
                </c:pt>
                <c:pt idx="4">
                  <c:v>5272.01</c:v>
                </c:pt>
                <c:pt idx="5">
                  <c:v>5242.65</c:v>
                </c:pt>
                <c:pt idx="6">
                  <c:v>4708.92</c:v>
                </c:pt>
                <c:pt idx="7">
                  <c:v>4638.73</c:v>
                </c:pt>
                <c:pt idx="8">
                  <c:v>4458.6</c:v>
                </c:pt>
                <c:pt idx="9">
                  <c:v>4406.46</c:v>
                </c:pt>
                <c:pt idx="10">
                  <c:v>4329.79</c:v>
                </c:pt>
                <c:pt idx="11">
                  <c:v>4180.2</c:v>
                </c:pt>
                <c:pt idx="12">
                  <c:v>3028.24</c:v>
                </c:pt>
                <c:pt idx="13">
                  <c:v>2812.23</c:v>
                </c:pt>
                <c:pt idx="14">
                  <c:v>2672.48</c:v>
                </c:pt>
                <c:pt idx="15">
                  <c:v>2117.37</c:v>
                </c:pt>
                <c:pt idx="16">
                  <c:v>1987.15</c:v>
                </c:pt>
                <c:pt idx="17">
                  <c:v>1961.82</c:v>
                </c:pt>
                <c:pt idx="18">
                  <c:v>426.1</c:v>
                </c:pt>
                <c:pt idx="20">
                  <c:v>-90.3099999999999</c:v>
                </c:pt>
              </c:numCache>
            </c:numRef>
          </c:val>
        </c:ser>
        <c:ser>
          <c:idx val="1"/>
          <c:order val="1"/>
          <c:tx>
            <c:strRef>
              <c:f>Sheet1!$C$3</c:f>
              <c:strCache>
                <c:ptCount val="1"/>
                <c:pt idx="0">
                  <c:v>Sum of Unit Produced</c:v>
                </c:pt>
              </c:strCache>
            </c:strRef>
          </c:tx>
          <c:spPr>
            <a:solidFill>
              <a:schemeClr val="accent2"/>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Sheet1!$C$4:$C$25</c:f>
              <c:numCache>
                <c:formatCode>General</c:formatCode>
                <c:ptCount val="21"/>
                <c:pt idx="0">
                  <c:v>3704</c:v>
                </c:pt>
                <c:pt idx="1">
                  <c:v>2934</c:v>
                </c:pt>
                <c:pt idx="2">
                  <c:v>2263</c:v>
                </c:pt>
                <c:pt idx="3">
                  <c:v>3184</c:v>
                </c:pt>
                <c:pt idx="4">
                  <c:v>2187</c:v>
                </c:pt>
                <c:pt idx="5">
                  <c:v>1209</c:v>
                </c:pt>
                <c:pt idx="6">
                  <c:v>2614</c:v>
                </c:pt>
                <c:pt idx="7">
                  <c:v>725</c:v>
                </c:pt>
                <c:pt idx="8">
                  <c:v>2075</c:v>
                </c:pt>
                <c:pt idx="9">
                  <c:v>1571</c:v>
                </c:pt>
                <c:pt idx="10">
                  <c:v>2928</c:v>
                </c:pt>
                <c:pt idx="11">
                  <c:v>1917</c:v>
                </c:pt>
                <c:pt idx="12">
                  <c:v>1155</c:v>
                </c:pt>
                <c:pt idx="13">
                  <c:v>1458</c:v>
                </c:pt>
                <c:pt idx="14">
                  <c:v>2120</c:v>
                </c:pt>
                <c:pt idx="15">
                  <c:v>1239</c:v>
                </c:pt>
                <c:pt idx="16">
                  <c:v>1007</c:v>
                </c:pt>
                <c:pt idx="17">
                  <c:v>1045</c:v>
                </c:pt>
                <c:pt idx="18">
                  <c:v>398</c:v>
                </c:pt>
                <c:pt idx="20">
                  <c:v>796</c:v>
                </c:pt>
              </c:numCache>
            </c:numRef>
          </c:val>
        </c:ser>
        <c:ser>
          <c:idx val="2"/>
          <c:order val="2"/>
          <c:tx>
            <c:strRef>
              <c:f>Sheet1!$D$3</c:f>
              <c:strCache>
                <c:ptCount val="1"/>
                <c:pt idx="0">
                  <c:v>Sum of Sales Price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Sheet1!$D$4:$D$25</c:f>
              <c:numCache>
                <c:formatCode>"$"#,##0.00</c:formatCode>
                <c:ptCount val="21"/>
                <c:pt idx="0">
                  <c:v>18026.31</c:v>
                </c:pt>
                <c:pt idx="1">
                  <c:v>13990.98</c:v>
                </c:pt>
                <c:pt idx="2">
                  <c:v>12104</c:v>
                </c:pt>
                <c:pt idx="3">
                  <c:v>12777.74</c:v>
                </c:pt>
                <c:pt idx="4">
                  <c:v>8602.44</c:v>
                </c:pt>
                <c:pt idx="5">
                  <c:v>7053.87</c:v>
                </c:pt>
                <c:pt idx="6">
                  <c:v>8348.81</c:v>
                </c:pt>
                <c:pt idx="7">
                  <c:v>6021.69</c:v>
                </c:pt>
                <c:pt idx="8">
                  <c:v>9465.86</c:v>
                </c:pt>
                <c:pt idx="9">
                  <c:v>8423.77</c:v>
                </c:pt>
                <c:pt idx="10">
                  <c:v>10197.51</c:v>
                </c:pt>
                <c:pt idx="11">
                  <c:v>8295.8</c:v>
                </c:pt>
                <c:pt idx="12">
                  <c:v>5975.89</c:v>
                </c:pt>
                <c:pt idx="13">
                  <c:v>6977.24</c:v>
                </c:pt>
                <c:pt idx="14">
                  <c:v>8808.89</c:v>
                </c:pt>
                <c:pt idx="15">
                  <c:v>4788.74</c:v>
                </c:pt>
                <c:pt idx="16">
                  <c:v>5435.1</c:v>
                </c:pt>
                <c:pt idx="17">
                  <c:v>4443.58</c:v>
                </c:pt>
                <c:pt idx="18">
                  <c:v>2047.6</c:v>
                </c:pt>
                <c:pt idx="20">
                  <c:v>1303.66</c:v>
                </c:pt>
              </c:numCache>
            </c:numRef>
          </c:val>
        </c:ser>
        <c:dLbls>
          <c:showLegendKey val="0"/>
          <c:showVal val="0"/>
          <c:showCatName val="0"/>
          <c:showSerName val="0"/>
          <c:showPercent val="0"/>
          <c:showBubbleSize val="0"/>
        </c:dLbls>
        <c:gapWidth val="219"/>
        <c:overlap val="-27"/>
        <c:axId val="327307648"/>
        <c:axId val="327312688"/>
      </c:barChart>
      <c:catAx>
        <c:axId val="32730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7312688"/>
        <c:crosses val="autoZero"/>
        <c:auto val="1"/>
        <c:lblAlgn val="ctr"/>
        <c:lblOffset val="100"/>
        <c:noMultiLvlLbl val="0"/>
      </c:catAx>
      <c:valAx>
        <c:axId val="32731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730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ca0b3669-7d53-4dac-b991-614907196e07}"/>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[Excel_workbook.xlsx]Sheet1!PivotTable1</c:name>
    <c:fmtId val="29"/>
  </c:pivotSource>
  <c:chart>
    <c:autoTitleDeleted val="1"/>
    <c:plotArea>
      <c:layout/>
      <c:barChart>
        <c:barDir val="col"/>
        <c:grouping val="clustered"/>
        <c:varyColors val="0"/>
        <c:ser>
          <c:idx val="0"/>
          <c:order val="0"/>
          <c:tx>
            <c:strRef>
              <c:f>Sheet1!$B$3</c:f>
              <c:strCache>
                <c:ptCount val="1"/>
                <c:pt idx="0">
                  <c:v>Sum of Profit </c:v>
                </c:pt>
              </c:strCache>
            </c:strRef>
          </c:tx>
          <c:spPr>
            <a:solidFill>
              <a:schemeClr val="accent1"/>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Sheet1!$B$4:$B$25</c:f>
              <c:numCache>
                <c:formatCode>"$"#,##0.00</c:formatCode>
                <c:ptCount val="21"/>
                <c:pt idx="0">
                  <c:v>13053.1</c:v>
                </c:pt>
                <c:pt idx="1">
                  <c:v>6777.19</c:v>
                </c:pt>
                <c:pt idx="2">
                  <c:v>6432.78</c:v>
                </c:pt>
                <c:pt idx="3">
                  <c:v>5759.82</c:v>
                </c:pt>
                <c:pt idx="4">
                  <c:v>5272.01</c:v>
                </c:pt>
                <c:pt idx="5">
                  <c:v>5242.65</c:v>
                </c:pt>
                <c:pt idx="6">
                  <c:v>4708.92</c:v>
                </c:pt>
                <c:pt idx="7">
                  <c:v>4638.73</c:v>
                </c:pt>
                <c:pt idx="8">
                  <c:v>4458.6</c:v>
                </c:pt>
                <c:pt idx="9">
                  <c:v>4406.46</c:v>
                </c:pt>
                <c:pt idx="10">
                  <c:v>4329.79</c:v>
                </c:pt>
                <c:pt idx="11">
                  <c:v>4180.2</c:v>
                </c:pt>
                <c:pt idx="12">
                  <c:v>3028.24</c:v>
                </c:pt>
                <c:pt idx="13">
                  <c:v>2812.23</c:v>
                </c:pt>
                <c:pt idx="14">
                  <c:v>2672.48</c:v>
                </c:pt>
                <c:pt idx="15">
                  <c:v>2117.37</c:v>
                </c:pt>
                <c:pt idx="16">
                  <c:v>1987.15</c:v>
                </c:pt>
                <c:pt idx="17">
                  <c:v>1961.82</c:v>
                </c:pt>
                <c:pt idx="18">
                  <c:v>426.1</c:v>
                </c:pt>
                <c:pt idx="20">
                  <c:v>-90.3099999999999</c:v>
                </c:pt>
              </c:numCache>
            </c:numRef>
          </c:val>
        </c:ser>
        <c:ser>
          <c:idx val="1"/>
          <c:order val="1"/>
          <c:tx>
            <c:strRef>
              <c:f>Sheet1!$C$3</c:f>
              <c:strCache>
                <c:ptCount val="1"/>
                <c:pt idx="0">
                  <c:v>Sum of Unit Produced</c:v>
                </c:pt>
              </c:strCache>
            </c:strRef>
          </c:tx>
          <c:spPr>
            <a:solidFill>
              <a:schemeClr val="accent2"/>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Sheet1!$C$4:$C$25</c:f>
              <c:numCache>
                <c:formatCode>General</c:formatCode>
                <c:ptCount val="21"/>
                <c:pt idx="0">
                  <c:v>3704</c:v>
                </c:pt>
                <c:pt idx="1">
                  <c:v>2934</c:v>
                </c:pt>
                <c:pt idx="2">
                  <c:v>2263</c:v>
                </c:pt>
                <c:pt idx="3">
                  <c:v>3184</c:v>
                </c:pt>
                <c:pt idx="4">
                  <c:v>2187</c:v>
                </c:pt>
                <c:pt idx="5">
                  <c:v>1209</c:v>
                </c:pt>
                <c:pt idx="6">
                  <c:v>2614</c:v>
                </c:pt>
                <c:pt idx="7">
                  <c:v>725</c:v>
                </c:pt>
                <c:pt idx="8">
                  <c:v>2075</c:v>
                </c:pt>
                <c:pt idx="9">
                  <c:v>1571</c:v>
                </c:pt>
                <c:pt idx="10">
                  <c:v>2928</c:v>
                </c:pt>
                <c:pt idx="11">
                  <c:v>1917</c:v>
                </c:pt>
                <c:pt idx="12">
                  <c:v>1155</c:v>
                </c:pt>
                <c:pt idx="13">
                  <c:v>1458</c:v>
                </c:pt>
                <c:pt idx="14">
                  <c:v>2120</c:v>
                </c:pt>
                <c:pt idx="15">
                  <c:v>1239</c:v>
                </c:pt>
                <c:pt idx="16">
                  <c:v>1007</c:v>
                </c:pt>
                <c:pt idx="17">
                  <c:v>1045</c:v>
                </c:pt>
                <c:pt idx="18">
                  <c:v>398</c:v>
                </c:pt>
                <c:pt idx="20">
                  <c:v>796</c:v>
                </c:pt>
              </c:numCache>
            </c:numRef>
          </c:val>
        </c:ser>
        <c:ser>
          <c:idx val="2"/>
          <c:order val="2"/>
          <c:tx>
            <c:strRef>
              <c:f>Sheet1!$D$3</c:f>
              <c:strCache>
                <c:ptCount val="1"/>
                <c:pt idx="0">
                  <c:v>Sum of Sales Price</c:v>
                </c:pt>
              </c:strCache>
            </c:strRef>
          </c:tx>
          <c:spPr>
            <a:solidFill>
              <a:schemeClr val="accent3"/>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Sheet1!$D$4:$D$25</c:f>
              <c:numCache>
                <c:formatCode>"$"#,##0.00</c:formatCode>
                <c:ptCount val="21"/>
                <c:pt idx="0">
                  <c:v>18026.31</c:v>
                </c:pt>
                <c:pt idx="1">
                  <c:v>13990.98</c:v>
                </c:pt>
                <c:pt idx="2">
                  <c:v>12104</c:v>
                </c:pt>
                <c:pt idx="3">
                  <c:v>12777.74</c:v>
                </c:pt>
                <c:pt idx="4">
                  <c:v>8602.44</c:v>
                </c:pt>
                <c:pt idx="5">
                  <c:v>7053.87</c:v>
                </c:pt>
                <c:pt idx="6">
                  <c:v>8348.81</c:v>
                </c:pt>
                <c:pt idx="7">
                  <c:v>6021.69</c:v>
                </c:pt>
                <c:pt idx="8">
                  <c:v>9465.86</c:v>
                </c:pt>
                <c:pt idx="9">
                  <c:v>8423.77</c:v>
                </c:pt>
                <c:pt idx="10">
                  <c:v>10197.51</c:v>
                </c:pt>
                <c:pt idx="11">
                  <c:v>8295.8</c:v>
                </c:pt>
                <c:pt idx="12">
                  <c:v>5975.89</c:v>
                </c:pt>
                <c:pt idx="13">
                  <c:v>6977.24</c:v>
                </c:pt>
                <c:pt idx="14">
                  <c:v>8808.89</c:v>
                </c:pt>
                <c:pt idx="15">
                  <c:v>4788.74</c:v>
                </c:pt>
                <c:pt idx="16">
                  <c:v>5435.1</c:v>
                </c:pt>
                <c:pt idx="17">
                  <c:v>4443.58</c:v>
                </c:pt>
                <c:pt idx="18">
                  <c:v>2047.6</c:v>
                </c:pt>
                <c:pt idx="20">
                  <c:v>1303.66</c:v>
                </c:pt>
              </c:numCache>
            </c:numRef>
          </c:val>
        </c:ser>
        <c:dLbls>
          <c:showLegendKey val="0"/>
          <c:showVal val="0"/>
          <c:showCatName val="0"/>
          <c:showSerName val="0"/>
          <c:showPercent val="0"/>
          <c:showBubbleSize val="0"/>
        </c:dLbls>
        <c:gapWidth val="219"/>
        <c:overlap val="-27"/>
        <c:axId val="327309088"/>
        <c:axId val="327313048"/>
      </c:barChart>
      <c:catAx>
        <c:axId val="32730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7313048"/>
        <c:crosses val="autoZero"/>
        <c:auto val="1"/>
        <c:lblAlgn val="ctr"/>
        <c:lblOffset val="100"/>
        <c:noMultiLvlLbl val="0"/>
      </c:catAx>
      <c:valAx>
        <c:axId val="327313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730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6104be89-0fdc-4e3d-b47f-ca6aed1eb566}"/>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[Excel_workbook.xlsx]Sheet1!PivotTable1</c:name>
    <c:fmtId val="31"/>
  </c:pivotSource>
  <c:chart>
    <c:autoTitleDeleted val="1"/>
    <c:plotArea>
      <c:layout/>
      <c:barChart>
        <c:barDir val="col"/>
        <c:grouping val="clustered"/>
        <c:varyColors val="0"/>
        <c:ser>
          <c:idx val="0"/>
          <c:order val="0"/>
          <c:tx>
            <c:strRef>
              <c:f>Sheet1!$B$3</c:f>
              <c:strCache>
                <c:ptCount val="1"/>
                <c:pt idx="0">
                  <c:v>Sum of Profit </c:v>
                </c:pt>
              </c:strCache>
            </c:strRef>
          </c:tx>
          <c:spPr>
            <a:solidFill>
              <a:schemeClr val="accent1"/>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Sheet1!$B$4:$B$25</c:f>
              <c:numCache>
                <c:formatCode>"$"#,##0.00</c:formatCode>
                <c:ptCount val="21"/>
                <c:pt idx="0">
                  <c:v>13053.1</c:v>
                </c:pt>
                <c:pt idx="1">
                  <c:v>6777.19</c:v>
                </c:pt>
                <c:pt idx="2">
                  <c:v>6432.78</c:v>
                </c:pt>
                <c:pt idx="3">
                  <c:v>5759.82</c:v>
                </c:pt>
                <c:pt idx="4">
                  <c:v>5272.01</c:v>
                </c:pt>
                <c:pt idx="5">
                  <c:v>5242.65</c:v>
                </c:pt>
                <c:pt idx="6">
                  <c:v>4708.92</c:v>
                </c:pt>
                <c:pt idx="7">
                  <c:v>4638.73</c:v>
                </c:pt>
                <c:pt idx="8">
                  <c:v>4458.6</c:v>
                </c:pt>
                <c:pt idx="9">
                  <c:v>4406.46</c:v>
                </c:pt>
                <c:pt idx="10">
                  <c:v>4329.79</c:v>
                </c:pt>
                <c:pt idx="11">
                  <c:v>4180.2</c:v>
                </c:pt>
                <c:pt idx="12">
                  <c:v>3028.24</c:v>
                </c:pt>
                <c:pt idx="13">
                  <c:v>2812.23</c:v>
                </c:pt>
                <c:pt idx="14">
                  <c:v>2672.48</c:v>
                </c:pt>
                <c:pt idx="15">
                  <c:v>2117.37</c:v>
                </c:pt>
                <c:pt idx="16">
                  <c:v>1987.15</c:v>
                </c:pt>
                <c:pt idx="17">
                  <c:v>1961.82</c:v>
                </c:pt>
                <c:pt idx="18">
                  <c:v>426.1</c:v>
                </c:pt>
                <c:pt idx="20">
                  <c:v>-90.3099999999999</c:v>
                </c:pt>
              </c:numCache>
            </c:numRef>
          </c:val>
        </c:ser>
        <c:ser>
          <c:idx val="1"/>
          <c:order val="1"/>
          <c:tx>
            <c:strRef>
              <c:f>Sheet1!$C$3</c:f>
              <c:strCache>
                <c:ptCount val="1"/>
                <c:pt idx="0">
                  <c:v>Sum of Unit Produced</c:v>
                </c:pt>
              </c:strCache>
            </c:strRef>
          </c:tx>
          <c:spPr>
            <a:solidFill>
              <a:schemeClr val="accent2"/>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Sheet1!$C$4:$C$25</c:f>
              <c:numCache>
                <c:formatCode>General</c:formatCode>
                <c:ptCount val="21"/>
                <c:pt idx="0">
                  <c:v>3704</c:v>
                </c:pt>
                <c:pt idx="1">
                  <c:v>2934</c:v>
                </c:pt>
                <c:pt idx="2">
                  <c:v>2263</c:v>
                </c:pt>
                <c:pt idx="3">
                  <c:v>3184</c:v>
                </c:pt>
                <c:pt idx="4">
                  <c:v>2187</c:v>
                </c:pt>
                <c:pt idx="5">
                  <c:v>1209</c:v>
                </c:pt>
                <c:pt idx="6">
                  <c:v>2614</c:v>
                </c:pt>
                <c:pt idx="7">
                  <c:v>725</c:v>
                </c:pt>
                <c:pt idx="8">
                  <c:v>2075</c:v>
                </c:pt>
                <c:pt idx="9">
                  <c:v>1571</c:v>
                </c:pt>
                <c:pt idx="10">
                  <c:v>2928</c:v>
                </c:pt>
                <c:pt idx="11">
                  <c:v>1917</c:v>
                </c:pt>
                <c:pt idx="12">
                  <c:v>1155</c:v>
                </c:pt>
                <c:pt idx="13">
                  <c:v>1458</c:v>
                </c:pt>
                <c:pt idx="14">
                  <c:v>2120</c:v>
                </c:pt>
                <c:pt idx="15">
                  <c:v>1239</c:v>
                </c:pt>
                <c:pt idx="16">
                  <c:v>1007</c:v>
                </c:pt>
                <c:pt idx="17">
                  <c:v>1045</c:v>
                </c:pt>
                <c:pt idx="18">
                  <c:v>398</c:v>
                </c:pt>
                <c:pt idx="20">
                  <c:v>796</c:v>
                </c:pt>
              </c:numCache>
            </c:numRef>
          </c:val>
        </c:ser>
        <c:ser>
          <c:idx val="2"/>
          <c:order val="2"/>
          <c:tx>
            <c:strRef>
              <c:f>Sheet1!$D$3</c:f>
              <c:strCache>
                <c:ptCount val="1"/>
                <c:pt idx="0">
                  <c:v>Sum of Sales Price</c:v>
                </c:pt>
              </c:strCache>
            </c:strRef>
          </c:tx>
          <c:spPr>
            <a:solidFill>
              <a:schemeClr val="accent3"/>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Sheet1!$D$4:$D$25</c:f>
              <c:numCache>
                <c:formatCode>"$"#,##0.00</c:formatCode>
                <c:ptCount val="21"/>
                <c:pt idx="0">
                  <c:v>18026.31</c:v>
                </c:pt>
                <c:pt idx="1">
                  <c:v>13990.98</c:v>
                </c:pt>
                <c:pt idx="2">
                  <c:v>12104</c:v>
                </c:pt>
                <c:pt idx="3">
                  <c:v>12777.74</c:v>
                </c:pt>
                <c:pt idx="4">
                  <c:v>8602.44</c:v>
                </c:pt>
                <c:pt idx="5">
                  <c:v>7053.87</c:v>
                </c:pt>
                <c:pt idx="6">
                  <c:v>8348.81</c:v>
                </c:pt>
                <c:pt idx="7">
                  <c:v>6021.69</c:v>
                </c:pt>
                <c:pt idx="8">
                  <c:v>9465.86</c:v>
                </c:pt>
                <c:pt idx="9">
                  <c:v>8423.77</c:v>
                </c:pt>
                <c:pt idx="10">
                  <c:v>10197.51</c:v>
                </c:pt>
                <c:pt idx="11">
                  <c:v>8295.8</c:v>
                </c:pt>
                <c:pt idx="12">
                  <c:v>5975.89</c:v>
                </c:pt>
                <c:pt idx="13">
                  <c:v>6977.24</c:v>
                </c:pt>
                <c:pt idx="14">
                  <c:v>8808.89</c:v>
                </c:pt>
                <c:pt idx="15">
                  <c:v>4788.74</c:v>
                </c:pt>
                <c:pt idx="16">
                  <c:v>5435.1</c:v>
                </c:pt>
                <c:pt idx="17">
                  <c:v>4443.58</c:v>
                </c:pt>
                <c:pt idx="18">
                  <c:v>2047.6</c:v>
                </c:pt>
                <c:pt idx="20">
                  <c:v>1303.66</c:v>
                </c:pt>
              </c:numCache>
            </c:numRef>
          </c:val>
        </c:ser>
        <c:dLbls>
          <c:showLegendKey val="0"/>
          <c:showVal val="0"/>
          <c:showCatName val="0"/>
          <c:showSerName val="0"/>
          <c:showPercent val="0"/>
          <c:showBubbleSize val="0"/>
        </c:dLbls>
        <c:gapWidth val="219"/>
        <c:overlap val="-27"/>
        <c:axId val="103760264"/>
        <c:axId val="101801600"/>
      </c:barChart>
      <c:catAx>
        <c:axId val="10376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1801600"/>
        <c:crosses val="autoZero"/>
        <c:auto val="1"/>
        <c:lblAlgn val="ctr"/>
        <c:lblOffset val="100"/>
        <c:noMultiLvlLbl val="0"/>
      </c:catAx>
      <c:valAx>
        <c:axId val="101801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3760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52f92f8d-b855-4bb2-aab6-1b60c9f8451e}"/>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[Excel_workbook.xlsx]Sheet1!PivotTable1</c:name>
    <c:fmtId val="32"/>
  </c:pivotSource>
  <c:chart>
    <c:autoTitleDeleted val="1"/>
    <c:plotArea>
      <c:layout/>
      <c:barChart>
        <c:barDir val="col"/>
        <c:grouping val="clustered"/>
        <c:varyColors val="0"/>
        <c:ser>
          <c:idx val="0"/>
          <c:order val="0"/>
          <c:tx>
            <c:strRef>
              <c:f>Sheet1!$B$3</c:f>
              <c:strCache>
                <c:ptCount val="1"/>
                <c:pt idx="0">
                  <c:v>Sum of Profit </c:v>
                </c:pt>
              </c:strCache>
            </c:strRef>
          </c:tx>
          <c:spPr>
            <a:solidFill>
              <a:schemeClr val="accent1"/>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Sheet1!$B$4:$B$25</c:f>
              <c:numCache>
                <c:formatCode>"$"#,##0.00</c:formatCode>
                <c:ptCount val="21"/>
                <c:pt idx="0">
                  <c:v>13053.1</c:v>
                </c:pt>
                <c:pt idx="1">
                  <c:v>6777.19</c:v>
                </c:pt>
                <c:pt idx="2">
                  <c:v>6432.78</c:v>
                </c:pt>
                <c:pt idx="3">
                  <c:v>5759.82</c:v>
                </c:pt>
                <c:pt idx="4">
                  <c:v>5272.01</c:v>
                </c:pt>
                <c:pt idx="5">
                  <c:v>5242.65</c:v>
                </c:pt>
                <c:pt idx="6">
                  <c:v>4708.92</c:v>
                </c:pt>
                <c:pt idx="7">
                  <c:v>4638.73</c:v>
                </c:pt>
                <c:pt idx="8">
                  <c:v>4458.6</c:v>
                </c:pt>
                <c:pt idx="9">
                  <c:v>4406.46</c:v>
                </c:pt>
                <c:pt idx="10">
                  <c:v>4329.79</c:v>
                </c:pt>
                <c:pt idx="11">
                  <c:v>4180.2</c:v>
                </c:pt>
                <c:pt idx="12">
                  <c:v>3028.24</c:v>
                </c:pt>
                <c:pt idx="13">
                  <c:v>2812.23</c:v>
                </c:pt>
                <c:pt idx="14">
                  <c:v>2672.48</c:v>
                </c:pt>
                <c:pt idx="15">
                  <c:v>2117.37</c:v>
                </c:pt>
                <c:pt idx="16">
                  <c:v>1987.15</c:v>
                </c:pt>
                <c:pt idx="17">
                  <c:v>1961.82</c:v>
                </c:pt>
                <c:pt idx="18">
                  <c:v>426.1</c:v>
                </c:pt>
                <c:pt idx="20">
                  <c:v>-90.3099999999999</c:v>
                </c:pt>
              </c:numCache>
            </c:numRef>
          </c:val>
        </c:ser>
        <c:ser>
          <c:idx val="1"/>
          <c:order val="1"/>
          <c:tx>
            <c:strRef>
              <c:f>Sheet1!$C$3</c:f>
              <c:strCache>
                <c:ptCount val="1"/>
                <c:pt idx="0">
                  <c:v>Sum of Unit Produced</c:v>
                </c:pt>
              </c:strCache>
            </c:strRef>
          </c:tx>
          <c:spPr>
            <a:solidFill>
              <a:schemeClr val="accent2"/>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Sheet1!$C$4:$C$25</c:f>
              <c:numCache>
                <c:formatCode>General</c:formatCode>
                <c:ptCount val="21"/>
                <c:pt idx="0">
                  <c:v>3704</c:v>
                </c:pt>
                <c:pt idx="1">
                  <c:v>2934</c:v>
                </c:pt>
                <c:pt idx="2">
                  <c:v>2263</c:v>
                </c:pt>
                <c:pt idx="3">
                  <c:v>3184</c:v>
                </c:pt>
                <c:pt idx="4">
                  <c:v>2187</c:v>
                </c:pt>
                <c:pt idx="5">
                  <c:v>1209</c:v>
                </c:pt>
                <c:pt idx="6">
                  <c:v>2614</c:v>
                </c:pt>
                <c:pt idx="7">
                  <c:v>725</c:v>
                </c:pt>
                <c:pt idx="8">
                  <c:v>2075</c:v>
                </c:pt>
                <c:pt idx="9">
                  <c:v>1571</c:v>
                </c:pt>
                <c:pt idx="10">
                  <c:v>2928</c:v>
                </c:pt>
                <c:pt idx="11">
                  <c:v>1917</c:v>
                </c:pt>
                <c:pt idx="12">
                  <c:v>1155</c:v>
                </c:pt>
                <c:pt idx="13">
                  <c:v>1458</c:v>
                </c:pt>
                <c:pt idx="14">
                  <c:v>2120</c:v>
                </c:pt>
                <c:pt idx="15">
                  <c:v>1239</c:v>
                </c:pt>
                <c:pt idx="16">
                  <c:v>1007</c:v>
                </c:pt>
                <c:pt idx="17">
                  <c:v>1045</c:v>
                </c:pt>
                <c:pt idx="18">
                  <c:v>398</c:v>
                </c:pt>
                <c:pt idx="20">
                  <c:v>796</c:v>
                </c:pt>
              </c:numCache>
            </c:numRef>
          </c:val>
        </c:ser>
        <c:ser>
          <c:idx val="2"/>
          <c:order val="2"/>
          <c:tx>
            <c:strRef>
              <c:f>Sheet1!$D$3</c:f>
              <c:strCache>
                <c:ptCount val="1"/>
                <c:pt idx="0">
                  <c:v>Sum of Sales Price</c:v>
                </c:pt>
              </c:strCache>
            </c:strRef>
          </c:tx>
          <c:spPr>
            <a:solidFill>
              <a:schemeClr val="accent3"/>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Sheet1!$D$4:$D$25</c:f>
              <c:numCache>
                <c:formatCode>"$"#,##0.00</c:formatCode>
                <c:ptCount val="21"/>
                <c:pt idx="0">
                  <c:v>18026.31</c:v>
                </c:pt>
                <c:pt idx="1">
                  <c:v>13990.98</c:v>
                </c:pt>
                <c:pt idx="2">
                  <c:v>12104</c:v>
                </c:pt>
                <c:pt idx="3">
                  <c:v>12777.74</c:v>
                </c:pt>
                <c:pt idx="4">
                  <c:v>8602.44</c:v>
                </c:pt>
                <c:pt idx="5">
                  <c:v>7053.87</c:v>
                </c:pt>
                <c:pt idx="6">
                  <c:v>8348.81</c:v>
                </c:pt>
                <c:pt idx="7">
                  <c:v>6021.69</c:v>
                </c:pt>
                <c:pt idx="8">
                  <c:v>9465.86</c:v>
                </c:pt>
                <c:pt idx="9">
                  <c:v>8423.77</c:v>
                </c:pt>
                <c:pt idx="10">
                  <c:v>10197.51</c:v>
                </c:pt>
                <c:pt idx="11">
                  <c:v>8295.8</c:v>
                </c:pt>
                <c:pt idx="12">
                  <c:v>5975.89</c:v>
                </c:pt>
                <c:pt idx="13">
                  <c:v>6977.24</c:v>
                </c:pt>
                <c:pt idx="14">
                  <c:v>8808.89</c:v>
                </c:pt>
                <c:pt idx="15">
                  <c:v>4788.74</c:v>
                </c:pt>
                <c:pt idx="16">
                  <c:v>5435.1</c:v>
                </c:pt>
                <c:pt idx="17">
                  <c:v>4443.58</c:v>
                </c:pt>
                <c:pt idx="18">
                  <c:v>2047.6</c:v>
                </c:pt>
                <c:pt idx="20">
                  <c:v>1303.66</c:v>
                </c:pt>
              </c:numCache>
            </c:numRef>
          </c:val>
        </c:ser>
        <c:dLbls>
          <c:showLegendKey val="0"/>
          <c:showVal val="0"/>
          <c:showCatName val="0"/>
          <c:showSerName val="0"/>
          <c:showPercent val="0"/>
          <c:showBubbleSize val="0"/>
        </c:dLbls>
        <c:gapWidth val="219"/>
        <c:overlap val="-27"/>
        <c:axId val="103760264"/>
        <c:axId val="101801600"/>
      </c:barChart>
      <c:catAx>
        <c:axId val="10376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1801600"/>
        <c:crosses val="autoZero"/>
        <c:auto val="1"/>
        <c:lblAlgn val="ctr"/>
        <c:lblOffset val="100"/>
        <c:noMultiLvlLbl val="0"/>
      </c:catAx>
      <c:valAx>
        <c:axId val="101801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3760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ff81539-5694-4e25-97c5-2b00d9d989f1}"/>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[Excel_workbook.xlsx]Sheet1!PivotTable1</c:name>
    <c:fmtId val="38"/>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Sales, Profit, And Production Overview </a:t>
            </a:r>
            <a:endParaRPr lang="en-US"/>
          </a:p>
        </c:rich>
      </c:tx>
      <c:layout/>
      <c:overlay val="0"/>
      <c:spPr>
        <a:noFill/>
        <a:ln>
          <a:noFill/>
        </a:ln>
        <a:effectLst/>
      </c:spPr>
    </c:title>
    <c:autoTitleDeleted val="0"/>
    <c:plotArea>
      <c:layout/>
      <c:barChart>
        <c:barDir val="col"/>
        <c:grouping val="clustered"/>
        <c:varyColors val="0"/>
        <c:ser>
          <c:idx val="0"/>
          <c:order val="0"/>
          <c:tx>
            <c:strRef>
              <c:f>Sheet1!$B$3</c:f>
              <c:strCache>
                <c:ptCount val="1"/>
                <c:pt idx="0">
                  <c:v>Sum of Profit </c:v>
                </c:pt>
              </c:strCache>
            </c:strRef>
          </c:tx>
          <c:spPr>
            <a:solidFill>
              <a:schemeClr val="accent1"/>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Sheet1!$B$4:$B$25</c:f>
              <c:numCache>
                <c:formatCode>"$"#,##0.00</c:formatCode>
                <c:ptCount val="21"/>
                <c:pt idx="0">
                  <c:v>13053.1</c:v>
                </c:pt>
                <c:pt idx="1">
                  <c:v>6777.19</c:v>
                </c:pt>
                <c:pt idx="2">
                  <c:v>6432.78</c:v>
                </c:pt>
                <c:pt idx="3">
                  <c:v>5759.82</c:v>
                </c:pt>
                <c:pt idx="4">
                  <c:v>5272.01</c:v>
                </c:pt>
                <c:pt idx="5">
                  <c:v>5242.65</c:v>
                </c:pt>
                <c:pt idx="6">
                  <c:v>4708.92</c:v>
                </c:pt>
                <c:pt idx="7">
                  <c:v>4638.73</c:v>
                </c:pt>
                <c:pt idx="8">
                  <c:v>4458.6</c:v>
                </c:pt>
                <c:pt idx="9">
                  <c:v>4406.46</c:v>
                </c:pt>
                <c:pt idx="10">
                  <c:v>4329.79</c:v>
                </c:pt>
                <c:pt idx="11">
                  <c:v>4180.2</c:v>
                </c:pt>
                <c:pt idx="12">
                  <c:v>3028.24</c:v>
                </c:pt>
                <c:pt idx="13">
                  <c:v>2812.23</c:v>
                </c:pt>
                <c:pt idx="14">
                  <c:v>2672.48</c:v>
                </c:pt>
                <c:pt idx="15">
                  <c:v>2117.37</c:v>
                </c:pt>
                <c:pt idx="16">
                  <c:v>1987.15</c:v>
                </c:pt>
                <c:pt idx="17">
                  <c:v>1961.82</c:v>
                </c:pt>
                <c:pt idx="18">
                  <c:v>426.1</c:v>
                </c:pt>
                <c:pt idx="20">
                  <c:v>-90.3099999999999</c:v>
                </c:pt>
              </c:numCache>
            </c:numRef>
          </c:val>
        </c:ser>
        <c:ser>
          <c:idx val="1"/>
          <c:order val="1"/>
          <c:tx>
            <c:strRef>
              <c:f>Sheet1!$C$3</c:f>
              <c:strCache>
                <c:ptCount val="1"/>
                <c:pt idx="0">
                  <c:v>Sum of Unit Produced</c:v>
                </c:pt>
              </c:strCache>
            </c:strRef>
          </c:tx>
          <c:spPr>
            <a:solidFill>
              <a:schemeClr val="accent2"/>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Sheet1!$C$4:$C$25</c:f>
              <c:numCache>
                <c:formatCode>General</c:formatCode>
                <c:ptCount val="21"/>
                <c:pt idx="0">
                  <c:v>3704</c:v>
                </c:pt>
                <c:pt idx="1">
                  <c:v>2934</c:v>
                </c:pt>
                <c:pt idx="2">
                  <c:v>2263</c:v>
                </c:pt>
                <c:pt idx="3">
                  <c:v>3184</c:v>
                </c:pt>
                <c:pt idx="4">
                  <c:v>2187</c:v>
                </c:pt>
                <c:pt idx="5">
                  <c:v>1209</c:v>
                </c:pt>
                <c:pt idx="6">
                  <c:v>2614</c:v>
                </c:pt>
                <c:pt idx="7">
                  <c:v>725</c:v>
                </c:pt>
                <c:pt idx="8">
                  <c:v>2075</c:v>
                </c:pt>
                <c:pt idx="9">
                  <c:v>1571</c:v>
                </c:pt>
                <c:pt idx="10">
                  <c:v>2928</c:v>
                </c:pt>
                <c:pt idx="11">
                  <c:v>1917</c:v>
                </c:pt>
                <c:pt idx="12">
                  <c:v>1155</c:v>
                </c:pt>
                <c:pt idx="13">
                  <c:v>1458</c:v>
                </c:pt>
                <c:pt idx="14">
                  <c:v>2120</c:v>
                </c:pt>
                <c:pt idx="15">
                  <c:v>1239</c:v>
                </c:pt>
                <c:pt idx="16">
                  <c:v>1007</c:v>
                </c:pt>
                <c:pt idx="17">
                  <c:v>1045</c:v>
                </c:pt>
                <c:pt idx="18">
                  <c:v>398</c:v>
                </c:pt>
                <c:pt idx="20">
                  <c:v>796</c:v>
                </c:pt>
              </c:numCache>
            </c:numRef>
          </c:val>
        </c:ser>
        <c:ser>
          <c:idx val="2"/>
          <c:order val="2"/>
          <c:tx>
            <c:strRef>
              <c:f>Sheet1!$D$3</c:f>
              <c:strCache>
                <c:ptCount val="1"/>
                <c:pt idx="0">
                  <c:v>Sum of Sales Price</c:v>
                </c:pt>
              </c:strCache>
            </c:strRef>
          </c:tx>
          <c:spPr>
            <a:solidFill>
              <a:schemeClr val="accent3"/>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Sheet1!$D$4:$D$25</c:f>
              <c:numCache>
                <c:formatCode>"$"#,##0.00</c:formatCode>
                <c:ptCount val="21"/>
                <c:pt idx="0">
                  <c:v>18026.31</c:v>
                </c:pt>
                <c:pt idx="1">
                  <c:v>13990.98</c:v>
                </c:pt>
                <c:pt idx="2">
                  <c:v>12104</c:v>
                </c:pt>
                <c:pt idx="3">
                  <c:v>12777.74</c:v>
                </c:pt>
                <c:pt idx="4">
                  <c:v>8602.44</c:v>
                </c:pt>
                <c:pt idx="5">
                  <c:v>7053.87</c:v>
                </c:pt>
                <c:pt idx="6">
                  <c:v>8348.81</c:v>
                </c:pt>
                <c:pt idx="7">
                  <c:v>6021.69</c:v>
                </c:pt>
                <c:pt idx="8">
                  <c:v>9465.86</c:v>
                </c:pt>
                <c:pt idx="9">
                  <c:v>8423.77</c:v>
                </c:pt>
                <c:pt idx="10">
                  <c:v>10197.51</c:v>
                </c:pt>
                <c:pt idx="11">
                  <c:v>8295.8</c:v>
                </c:pt>
                <c:pt idx="12">
                  <c:v>5975.89</c:v>
                </c:pt>
                <c:pt idx="13">
                  <c:v>6977.24</c:v>
                </c:pt>
                <c:pt idx="14">
                  <c:v>8808.89</c:v>
                </c:pt>
                <c:pt idx="15">
                  <c:v>4788.74</c:v>
                </c:pt>
                <c:pt idx="16">
                  <c:v>5435.1</c:v>
                </c:pt>
                <c:pt idx="17">
                  <c:v>4443.58</c:v>
                </c:pt>
                <c:pt idx="18">
                  <c:v>2047.6</c:v>
                </c:pt>
                <c:pt idx="20">
                  <c:v>1303.66</c:v>
                </c:pt>
              </c:numCache>
            </c:numRef>
          </c:val>
        </c:ser>
        <c:dLbls>
          <c:showLegendKey val="0"/>
          <c:showVal val="0"/>
          <c:showCatName val="0"/>
          <c:showSerName val="0"/>
          <c:showPercent val="0"/>
          <c:showBubbleSize val="0"/>
        </c:dLbls>
        <c:gapWidth val="219"/>
        <c:overlap val="-27"/>
        <c:axId val="103760264"/>
        <c:axId val="101801600"/>
      </c:barChart>
      <c:catAx>
        <c:axId val="10376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1801600"/>
        <c:crosses val="autoZero"/>
        <c:auto val="1"/>
        <c:lblAlgn val="ctr"/>
        <c:lblOffset val="100"/>
        <c:noMultiLvlLbl val="0"/>
      </c:catAx>
      <c:valAx>
        <c:axId val="101801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3760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409683b8-0ee1-49a1-8f16-7a0389de434b}"/>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[Excel_workbook.xlsx]Sheet1!PivotTable1</c:name>
    <c:fmtId val="46"/>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Product  </a:t>
            </a:r>
            <a:endParaRPr lang="en-US" baseline="0"/>
          </a:p>
          <a:p>
            <a:pPr>
              <a:defRPr lang="en-US"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itle>
    <c:autoTitleDeleted val="0"/>
    <c:plotArea>
      <c:layout/>
      <c:barChart>
        <c:barDir val="col"/>
        <c:grouping val="clustered"/>
        <c:varyColors val="0"/>
        <c:ser>
          <c:idx val="0"/>
          <c:order val="0"/>
          <c:tx>
            <c:strRef>
              <c:f>Sheet1!$B$3</c:f>
              <c:strCache>
                <c:ptCount val="1"/>
                <c:pt idx="0">
                  <c:v>Sum of Profit </c:v>
                </c:pt>
              </c:strCache>
            </c:strRef>
          </c:tx>
          <c:spPr>
            <a:solidFill>
              <a:schemeClr val="accent1"/>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Sheet1!$B$4:$B$25</c:f>
              <c:numCache>
                <c:formatCode>"$"#,##0.00</c:formatCode>
                <c:ptCount val="21"/>
                <c:pt idx="0">
                  <c:v>13053.1</c:v>
                </c:pt>
                <c:pt idx="1">
                  <c:v>6777.19</c:v>
                </c:pt>
                <c:pt idx="2">
                  <c:v>6432.78</c:v>
                </c:pt>
                <c:pt idx="3">
                  <c:v>5759.82</c:v>
                </c:pt>
                <c:pt idx="4">
                  <c:v>5272.01</c:v>
                </c:pt>
                <c:pt idx="5">
                  <c:v>5242.65</c:v>
                </c:pt>
                <c:pt idx="6">
                  <c:v>4708.92</c:v>
                </c:pt>
                <c:pt idx="7">
                  <c:v>4638.73</c:v>
                </c:pt>
                <c:pt idx="8">
                  <c:v>4458.6</c:v>
                </c:pt>
                <c:pt idx="9">
                  <c:v>4406.46</c:v>
                </c:pt>
                <c:pt idx="10">
                  <c:v>4329.79</c:v>
                </c:pt>
                <c:pt idx="11">
                  <c:v>4180.2</c:v>
                </c:pt>
                <c:pt idx="12">
                  <c:v>3028.24</c:v>
                </c:pt>
                <c:pt idx="13">
                  <c:v>2812.23</c:v>
                </c:pt>
                <c:pt idx="14">
                  <c:v>2672.48</c:v>
                </c:pt>
                <c:pt idx="15">
                  <c:v>2117.37</c:v>
                </c:pt>
                <c:pt idx="16">
                  <c:v>1987.15</c:v>
                </c:pt>
                <c:pt idx="17">
                  <c:v>1961.82</c:v>
                </c:pt>
                <c:pt idx="18">
                  <c:v>426.1</c:v>
                </c:pt>
                <c:pt idx="20">
                  <c:v>-90.3099999999999</c:v>
                </c:pt>
              </c:numCache>
            </c:numRef>
          </c:val>
        </c:ser>
        <c:ser>
          <c:idx val="1"/>
          <c:order val="1"/>
          <c:tx>
            <c:strRef>
              <c:f>Sheet1!$C$3</c:f>
              <c:strCache>
                <c:ptCount val="1"/>
                <c:pt idx="0">
                  <c:v>Sum of Unit Produced</c:v>
                </c:pt>
              </c:strCache>
            </c:strRef>
          </c:tx>
          <c:spPr>
            <a:solidFill>
              <a:schemeClr val="accent2"/>
            </a:solidFill>
            <a:ln>
              <a:noFill/>
            </a:ln>
            <a:effectLst/>
          </c:spPr>
          <c:invertIfNegative val="0"/>
          <c:dLbls>
            <c:delete val="1"/>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Sheet1!$C$4:$C$25</c:f>
              <c:numCache>
                <c:formatCode>General</c:formatCode>
                <c:ptCount val="21"/>
                <c:pt idx="0">
                  <c:v>3704</c:v>
                </c:pt>
                <c:pt idx="1">
                  <c:v>2934</c:v>
                </c:pt>
                <c:pt idx="2">
                  <c:v>2263</c:v>
                </c:pt>
                <c:pt idx="3">
                  <c:v>3184</c:v>
                </c:pt>
                <c:pt idx="4">
                  <c:v>2187</c:v>
                </c:pt>
                <c:pt idx="5">
                  <c:v>1209</c:v>
                </c:pt>
                <c:pt idx="6">
                  <c:v>2614</c:v>
                </c:pt>
                <c:pt idx="7">
                  <c:v>725</c:v>
                </c:pt>
                <c:pt idx="8">
                  <c:v>2075</c:v>
                </c:pt>
                <c:pt idx="9">
                  <c:v>1571</c:v>
                </c:pt>
                <c:pt idx="10">
                  <c:v>2928</c:v>
                </c:pt>
                <c:pt idx="11">
                  <c:v>1917</c:v>
                </c:pt>
                <c:pt idx="12">
                  <c:v>1155</c:v>
                </c:pt>
                <c:pt idx="13">
                  <c:v>1458</c:v>
                </c:pt>
                <c:pt idx="14">
                  <c:v>2120</c:v>
                </c:pt>
                <c:pt idx="15">
                  <c:v>1239</c:v>
                </c:pt>
                <c:pt idx="16">
                  <c:v>1007</c:v>
                </c:pt>
                <c:pt idx="17">
                  <c:v>1045</c:v>
                </c:pt>
                <c:pt idx="18">
                  <c:v>398</c:v>
                </c:pt>
                <c:pt idx="20">
                  <c:v>796</c:v>
                </c:pt>
              </c:numCache>
            </c:numRef>
          </c:val>
        </c:ser>
        <c:ser>
          <c:idx val="2"/>
          <c:order val="2"/>
          <c:tx>
            <c:strRef>
              <c:f>Sheet1!$D$3</c:f>
              <c:strCache>
                <c:ptCount val="1"/>
                <c:pt idx="0">
                  <c:v>Sum of Sales Price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Sheet1!$A$4:$A$25</c:f>
              <c:strCache>
                <c:ptCount val="21"/>
                <c:pt idx="0">
                  <c:v>Juice</c:v>
                </c:pt>
                <c:pt idx="1">
                  <c:v>Coffee</c:v>
                </c:pt>
                <c:pt idx="2">
                  <c:v>Fish</c:v>
                </c:pt>
                <c:pt idx="3">
                  <c:v>Bread</c:v>
                </c:pt>
                <c:pt idx="4">
                  <c:v>Salt</c:v>
                </c:pt>
                <c:pt idx="5">
                  <c:v>Butter</c:v>
                </c:pt>
                <c:pt idx="6">
                  <c:v>Eggs</c:v>
                </c:pt>
                <c:pt idx="7">
                  <c:v>Pasta</c:v>
                </c:pt>
                <c:pt idx="8">
                  <c:v>Chicken</c:v>
                </c:pt>
                <c:pt idx="9">
                  <c:v>Cheese</c:v>
                </c:pt>
                <c:pt idx="10">
                  <c:v>Rice</c:v>
                </c:pt>
                <c:pt idx="11">
                  <c:v>Water</c:v>
                </c:pt>
                <c:pt idx="12">
                  <c:v>Milk</c:v>
                </c:pt>
                <c:pt idx="13">
                  <c:v>Tea</c:v>
                </c:pt>
                <c:pt idx="14">
                  <c:v>Oil</c:v>
                </c:pt>
                <c:pt idx="15">
                  <c:v>Yogurt</c:v>
                </c:pt>
                <c:pt idx="16">
                  <c:v>Soda</c:v>
                </c:pt>
                <c:pt idx="17">
                  <c:v>Sugar</c:v>
                </c:pt>
                <c:pt idx="18">
                  <c:v>Beef</c:v>
                </c:pt>
                <c:pt idx="19">
                  <c:v>(blank)</c:v>
                </c:pt>
                <c:pt idx="20">
                  <c:v>Flour</c:v>
                </c:pt>
              </c:strCache>
            </c:strRef>
          </c:cat>
          <c:val>
            <c:numRef>
              <c:f>Sheet1!$D$4:$D$25</c:f>
              <c:numCache>
                <c:formatCode>"$"#,##0.00</c:formatCode>
                <c:ptCount val="21"/>
                <c:pt idx="0">
                  <c:v>18026.31</c:v>
                </c:pt>
                <c:pt idx="1">
                  <c:v>13990.98</c:v>
                </c:pt>
                <c:pt idx="2">
                  <c:v>12104</c:v>
                </c:pt>
                <c:pt idx="3">
                  <c:v>12777.74</c:v>
                </c:pt>
                <c:pt idx="4">
                  <c:v>8602.44</c:v>
                </c:pt>
                <c:pt idx="5">
                  <c:v>7053.87</c:v>
                </c:pt>
                <c:pt idx="6">
                  <c:v>8348.81</c:v>
                </c:pt>
                <c:pt idx="7">
                  <c:v>6021.69</c:v>
                </c:pt>
                <c:pt idx="8">
                  <c:v>9465.86</c:v>
                </c:pt>
                <c:pt idx="9">
                  <c:v>8423.77</c:v>
                </c:pt>
                <c:pt idx="10">
                  <c:v>10197.51</c:v>
                </c:pt>
                <c:pt idx="11">
                  <c:v>8295.8</c:v>
                </c:pt>
                <c:pt idx="12">
                  <c:v>5975.89</c:v>
                </c:pt>
                <c:pt idx="13">
                  <c:v>6977.24</c:v>
                </c:pt>
                <c:pt idx="14">
                  <c:v>8808.89</c:v>
                </c:pt>
                <c:pt idx="15">
                  <c:v>4788.74</c:v>
                </c:pt>
                <c:pt idx="16">
                  <c:v>5435.1</c:v>
                </c:pt>
                <c:pt idx="17">
                  <c:v>4443.58</c:v>
                </c:pt>
                <c:pt idx="18">
                  <c:v>2047.6</c:v>
                </c:pt>
                <c:pt idx="20">
                  <c:v>1303.66</c:v>
                </c:pt>
              </c:numCache>
            </c:numRef>
          </c:val>
        </c:ser>
        <c:dLbls>
          <c:showLegendKey val="0"/>
          <c:showVal val="0"/>
          <c:showCatName val="0"/>
          <c:showSerName val="0"/>
          <c:showPercent val="0"/>
          <c:showBubbleSize val="0"/>
        </c:dLbls>
        <c:gapWidth val="219"/>
        <c:overlap val="-27"/>
        <c:axId val="327307648"/>
        <c:axId val="327312688"/>
      </c:barChart>
      <c:catAx>
        <c:axId val="32730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7312688"/>
        <c:crosses val="autoZero"/>
        <c:auto val="1"/>
        <c:lblAlgn val="ctr"/>
        <c:lblOffset val="100"/>
        <c:noMultiLvlLbl val="0"/>
      </c:catAx>
      <c:valAx>
        <c:axId val="32731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730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cec3f980-2ef3-4f62-a593-7a0c38617980}"/>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63500</xdr:colOff>
      <xdr:row>29</xdr:row>
      <xdr:rowOff>171450</xdr:rowOff>
    </xdr:from>
    <xdr:to>
      <xdr:col>9</xdr:col>
      <xdr:colOff>311150</xdr:colOff>
      <xdr:row>44</xdr:row>
      <xdr:rowOff>152400</xdr:rowOff>
    </xdr:to>
    <xdr:graphicFrame>
      <xdr:nvGraphicFramePr>
        <xdr:cNvPr id="2" name="Chart 1"/>
        <xdr:cNvGraphicFramePr/>
      </xdr:nvGraphicFramePr>
      <xdr:xfrm>
        <a:off x="1670050" y="5511800"/>
        <a:ext cx="633095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374650</xdr:colOff>
      <xdr:row>62</xdr:row>
      <xdr:rowOff>127000</xdr:rowOff>
    </xdr:from>
    <xdr:to>
      <xdr:col>10</xdr:col>
      <xdr:colOff>76200</xdr:colOff>
      <xdr:row>81</xdr:row>
      <xdr:rowOff>6349</xdr:rowOff>
    </xdr:to>
    <xdr:graphicFrame>
      <xdr:nvGraphicFramePr>
        <xdr:cNvPr id="4" name="Chart 3"/>
        <xdr:cNvGraphicFramePr/>
      </xdr:nvGraphicFramePr>
      <xdr:xfrm>
        <a:off x="1981200" y="11544300"/>
        <a:ext cx="6413500" cy="33775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81</xdr:row>
      <xdr:rowOff>142875</xdr:rowOff>
    </xdr:from>
    <xdr:to>
      <xdr:col>9</xdr:col>
      <xdr:colOff>488950</xdr:colOff>
      <xdr:row>96</xdr:row>
      <xdr:rowOff>123825</xdr:rowOff>
    </xdr:to>
    <xdr:graphicFrame>
      <xdr:nvGraphicFramePr>
        <xdr:cNvPr id="6" name="Chart 5"/>
        <xdr:cNvGraphicFramePr/>
      </xdr:nvGraphicFramePr>
      <xdr:xfrm>
        <a:off x="3028950" y="15059025"/>
        <a:ext cx="514985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311150</xdr:colOff>
      <xdr:row>98</xdr:row>
      <xdr:rowOff>22225</xdr:rowOff>
    </xdr:from>
    <xdr:to>
      <xdr:col>9</xdr:col>
      <xdr:colOff>457200</xdr:colOff>
      <xdr:row>113</xdr:row>
      <xdr:rowOff>3175</xdr:rowOff>
    </xdr:to>
    <xdr:graphicFrame>
      <xdr:nvGraphicFramePr>
        <xdr:cNvPr id="7" name="Chart 6"/>
        <xdr:cNvGraphicFramePr/>
      </xdr:nvGraphicFramePr>
      <xdr:xfrm>
        <a:off x="3263900" y="18068925"/>
        <a:ext cx="488315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xdr:colOff>
      <xdr:row>113</xdr:row>
      <xdr:rowOff>73025</xdr:rowOff>
    </xdr:from>
    <xdr:to>
      <xdr:col>9</xdr:col>
      <xdr:colOff>184150</xdr:colOff>
      <xdr:row>128</xdr:row>
      <xdr:rowOff>53975</xdr:rowOff>
    </xdr:to>
    <xdr:graphicFrame>
      <xdr:nvGraphicFramePr>
        <xdr:cNvPr id="8" name="Chart 7"/>
        <xdr:cNvGraphicFramePr/>
      </xdr:nvGraphicFramePr>
      <xdr:xfrm>
        <a:off x="2990850" y="20881975"/>
        <a:ext cx="488315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311150</xdr:colOff>
      <xdr:row>4</xdr:row>
      <xdr:rowOff>146050</xdr:rowOff>
    </xdr:from>
    <xdr:to>
      <xdr:col>10</xdr:col>
      <xdr:colOff>241300</xdr:colOff>
      <xdr:row>19</xdr:row>
      <xdr:rowOff>127000</xdr:rowOff>
    </xdr:to>
    <xdr:graphicFrame>
      <xdr:nvGraphicFramePr>
        <xdr:cNvPr id="3" name="Chart 2"/>
        <xdr:cNvGraphicFramePr/>
      </xdr:nvGraphicFramePr>
      <xdr:xfrm>
        <a:off x="1936750" y="882650"/>
        <a:ext cx="495935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20</xdr:row>
      <xdr:rowOff>146050</xdr:rowOff>
    </xdr:from>
    <xdr:to>
      <xdr:col>10</xdr:col>
      <xdr:colOff>279400</xdr:colOff>
      <xdr:row>39</xdr:row>
      <xdr:rowOff>25399</xdr:rowOff>
    </xdr:to>
    <xdr:graphicFrame>
      <xdr:nvGraphicFramePr>
        <xdr:cNvPr id="4" name="Chart 3"/>
        <xdr:cNvGraphicFramePr/>
      </xdr:nvGraphicFramePr>
      <xdr:xfrm>
        <a:off x="1949450" y="3829050"/>
        <a:ext cx="4984750" cy="33775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726.4899209491" refreshedBy="08077739666" recordCount="153">
  <cacheSource type="worksheet">
    <worksheetSource ref="A1:G154" sheet="food_drink_dataset"/>
  </cacheSource>
  <cacheFields count="7">
    <cacheField name="S/N" numFmtId="0"/>
    <cacheField name="Date" numFmtId="58"/>
    <cacheField name="Product" numFmtId="0">
      <sharedItems containsBlank="1" count="21">
        <s v="Rice"/>
        <s v="Pasta"/>
        <s v="Coffee"/>
        <s v="Salt"/>
        <s v="Chicken"/>
        <s v="Eggs"/>
        <s v="Bread"/>
        <s v="Oil"/>
        <s v="Juice"/>
        <s v="Water"/>
        <s v="Fish"/>
        <s v="Milk"/>
        <s v="Cheese"/>
        <s v="Flour"/>
        <s v="Yogurt"/>
        <s v="Soda"/>
        <s v="Sugar"/>
        <s v="Butter"/>
        <s v="Tea"/>
        <s v="Beef"/>
        <m/>
      </sharedItems>
    </cacheField>
    <cacheField name="Unit Produced" numFmtId="0"/>
    <cacheField name="Unit Cost" numFmtId="178"/>
    <cacheField name="Sales Price" numFmtId="178"/>
    <cacheField name="Profit " numFmtId="0"/>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n v="1"/>
    <d v="2024-01-19T00:00:00"/>
    <x v="0"/>
    <n v="168"/>
    <n v="379.03"/>
    <n v="1138.0899999999999"/>
    <n v="759.06"/>
  </r>
  <r>
    <n v="2"/>
    <d v="2024-01-06T00:00:00"/>
    <x v="1"/>
    <n v="291"/>
    <n v="498.28"/>
    <n v="1232.06"/>
    <n v="733.78"/>
  </r>
  <r>
    <n v="3"/>
    <d v="2024-01-13T00:00:00"/>
    <x v="2"/>
    <n v="195"/>
    <n v="377.8"/>
    <n v="1084.79"/>
    <n v="706.99"/>
  </r>
  <r>
    <n v="4"/>
    <d v="2024-01-29T00:00:00"/>
    <x v="0"/>
    <n v="469"/>
    <n v="529.01"/>
    <n v="291.14"/>
    <n v="-237.87"/>
  </r>
  <r>
    <n v="5"/>
    <d v="2024-01-04T00:00:00"/>
    <x v="3"/>
    <n v="80"/>
    <n v="96.16"/>
    <n v="490.91"/>
    <n v="394.75"/>
  </r>
  <r>
    <n v="6"/>
    <d v="2024-02-07T00:00:00"/>
    <x v="4"/>
    <n v="456"/>
    <n v="857.56"/>
    <n v="552.73"/>
    <n v="-304.82999999999993"/>
  </r>
  <r>
    <n v="7"/>
    <d v="2024-03-29T00:00:00"/>
    <x v="5"/>
    <n v="163"/>
    <n v="282.98"/>
    <n v="1434.1"/>
    <n v="1151.1199999999999"/>
  </r>
  <r>
    <n v="8"/>
    <d v="2024-01-19T00:00:00"/>
    <x v="6"/>
    <n v="38"/>
    <n v="437.75"/>
    <n v="146.66"/>
    <n v="-291.09000000000003"/>
  </r>
  <r>
    <n v="9"/>
    <d v="2024-02-18T00:00:00"/>
    <x v="7"/>
    <n v="246"/>
    <n v="103.96"/>
    <n v="1787.01"/>
    <n v="1683.05"/>
  </r>
  <r>
    <n v="10"/>
    <d v="2024-03-24T00:00:00"/>
    <x v="8"/>
    <n v="97"/>
    <n v="105.29"/>
    <n v="133.81"/>
    <n v="28.519999999999996"/>
  </r>
  <r>
    <n v="11"/>
    <d v="2024-03-09T00:00:00"/>
    <x v="4"/>
    <n v="401"/>
    <n v="222.8"/>
    <n v="1024.25"/>
    <n v="801.45"/>
  </r>
  <r>
    <n v="12"/>
    <d v="2024-02-15T00:00:00"/>
    <x v="9"/>
    <n v="473"/>
    <n v="399.17"/>
    <n v="1682.07"/>
    <n v="1282.8999999999999"/>
  </r>
  <r>
    <n v="13"/>
    <d v="2024-03-16T00:00:00"/>
    <x v="7"/>
    <n v="245"/>
    <n v="856.47"/>
    <n v="272.68"/>
    <n v="-583.79"/>
  </r>
  <r>
    <n v="14"/>
    <d v="2024-03-09T00:00:00"/>
    <x v="2"/>
    <n v="103"/>
    <n v="328.16"/>
    <n v="1358.67"/>
    <n v="1030.51"/>
  </r>
  <r>
    <n v="15"/>
    <d v="2024-03-19T00:00:00"/>
    <x v="9"/>
    <n v="320"/>
    <n v="111.57"/>
    <n v="183.93"/>
    <n v="72.360000000000014"/>
  </r>
  <r>
    <n v="16"/>
    <d v="2024-03-20T00:00:00"/>
    <x v="6"/>
    <n v="156"/>
    <n v="604.58000000000004"/>
    <n v="1309.6400000000001"/>
    <n v="705.06000000000006"/>
  </r>
  <r>
    <n v="17"/>
    <d v="2024-02-08T00:00:00"/>
    <x v="0"/>
    <n v="493"/>
    <n v="624.47"/>
    <n v="1572.14"/>
    <n v="947.67000000000007"/>
  </r>
  <r>
    <n v="18"/>
    <d v="2024-03-28T00:00:00"/>
    <x v="2"/>
    <n v="124"/>
    <n v="775.9"/>
    <n v="640.83000000000004"/>
    <n v="-135.06999999999994"/>
  </r>
  <r>
    <n v="19"/>
    <d v="2024-02-18T00:00:00"/>
    <x v="10"/>
    <n v="81"/>
    <n v="656.48"/>
    <n v="234.87"/>
    <n v="-421.61"/>
  </r>
  <r>
    <n v="20"/>
    <d v="2024-03-29T00:00:00"/>
    <x v="11"/>
    <n v="188"/>
    <n v="345.67"/>
    <n v="1367.7"/>
    <n v="1022.03"/>
  </r>
  <r>
    <n v="21"/>
    <d v="2024-01-17T00:00:00"/>
    <x v="10"/>
    <n v="209"/>
    <n v="240.19"/>
    <n v="1124.99"/>
    <n v="884.8"/>
  </r>
  <r>
    <n v="22"/>
    <d v="2024-01-10T00:00:00"/>
    <x v="12"/>
    <n v="319"/>
    <n v="786.62"/>
    <n v="1997.26"/>
    <n v="1210.6399999999999"/>
  </r>
  <r>
    <n v="23"/>
    <d v="2024-02-29T00:00:00"/>
    <x v="13"/>
    <n v="467"/>
    <n v="420.2"/>
    <n v="126.72"/>
    <n v="-293.48"/>
  </r>
  <r>
    <n v="24"/>
    <d v="2024-03-26T00:00:00"/>
    <x v="14"/>
    <n v="164"/>
    <n v="299.77999999999997"/>
    <n v="984.43"/>
    <n v="684.65"/>
  </r>
  <r>
    <n v="25"/>
    <d v="2024-02-29T00:00:00"/>
    <x v="15"/>
    <n v="219"/>
    <n v="390.12"/>
    <n v="180.06"/>
    <n v="-210.06"/>
  </r>
  <r>
    <n v="26"/>
    <d v="2024-03-25T00:00:00"/>
    <x v="0"/>
    <n v="29"/>
    <n v="404.47"/>
    <n v="1387.07"/>
    <n v="982.59999999999991"/>
  </r>
  <r>
    <n v="27"/>
    <d v="2024-03-10T00:00:00"/>
    <x v="16"/>
    <n v="222"/>
    <n v="932.57"/>
    <n v="1703.8"/>
    <n v="771.2299999999999"/>
  </r>
  <r>
    <n v="28"/>
    <d v="2024-01-22T00:00:00"/>
    <x v="2"/>
    <n v="16"/>
    <n v="348.92"/>
    <n v="974.23"/>
    <n v="625.30999999999995"/>
  </r>
  <r>
    <n v="29"/>
    <d v="2024-02-11T00:00:00"/>
    <x v="3"/>
    <n v="479"/>
    <n v="486.6"/>
    <n v="1943.92"/>
    <n v="1457.3200000000002"/>
  </r>
  <r>
    <n v="30"/>
    <d v="2024-02-04T00:00:00"/>
    <x v="6"/>
    <n v="231"/>
    <n v="563.12"/>
    <n v="656.49"/>
    <n v="93.37"/>
  </r>
  <r>
    <n v="31"/>
    <d v="2024-03-21T00:00:00"/>
    <x v="2"/>
    <n v="184"/>
    <n v="856.54"/>
    <n v="405.75"/>
    <n v="-450.78999999999996"/>
  </r>
  <r>
    <n v="32"/>
    <d v="2024-01-16T00:00:00"/>
    <x v="11"/>
    <n v="322"/>
    <n v="249.1"/>
    <n v="247.78"/>
    <n v="-1.3199999999999932"/>
  </r>
  <r>
    <n v="33"/>
    <d v="2024-01-10T00:00:00"/>
    <x v="12"/>
    <n v="331"/>
    <n v="380.76"/>
    <n v="1758.2"/>
    <n v="1377.44"/>
  </r>
  <r>
    <n v="34"/>
    <d v="2024-01-13T00:00:00"/>
    <x v="14"/>
    <n v="282"/>
    <n v="885.66"/>
    <n v="489.04"/>
    <n v="-396.61999999999995"/>
  </r>
  <r>
    <n v="35"/>
    <d v="2024-01-16T00:00:00"/>
    <x v="7"/>
    <n v="285"/>
    <n v="702.59"/>
    <n v="924.06"/>
    <n v="221.46999999999991"/>
  </r>
  <r>
    <n v="36"/>
    <d v="2024-01-25T00:00:00"/>
    <x v="5"/>
    <n v="479"/>
    <n v="971.34"/>
    <n v="1296.71"/>
    <n v="325.37"/>
  </r>
  <r>
    <n v="37"/>
    <d v="2024-01-08T00:00:00"/>
    <x v="4"/>
    <n v="245"/>
    <n v="766.87"/>
    <n v="1124.18"/>
    <n v="357.31000000000006"/>
  </r>
  <r>
    <n v="38"/>
    <d v="2024-03-06T00:00:00"/>
    <x v="10"/>
    <n v="167"/>
    <n v="796.36"/>
    <n v="914.26"/>
    <n v="117.89999999999998"/>
  </r>
  <r>
    <n v="39"/>
    <d v="2024-01-01T00:00:00"/>
    <x v="7"/>
    <n v="282"/>
    <n v="763.06"/>
    <n v="488.36"/>
    <n v="-274.69999999999993"/>
  </r>
  <r>
    <n v="40"/>
    <d v="2024-01-09T00:00:00"/>
    <x v="17"/>
    <n v="11"/>
    <n v="347.57"/>
    <n v="1779.97"/>
    <n v="1432.4"/>
  </r>
  <r>
    <n v="41"/>
    <d v="2024-02-21T00:00:00"/>
    <x v="15"/>
    <n v="208"/>
    <n v="843.39"/>
    <n v="1921.61"/>
    <n v="1078.2199999999998"/>
  </r>
  <r>
    <n v="42"/>
    <d v="2024-01-09T00:00:00"/>
    <x v="9"/>
    <n v="165"/>
    <n v="599.49"/>
    <n v="1193.6600000000001"/>
    <n v="594.17000000000007"/>
  </r>
  <r>
    <n v="43"/>
    <d v="2024-03-20T00:00:00"/>
    <x v="8"/>
    <n v="409"/>
    <n v="175.9"/>
    <n v="1645.13"/>
    <n v="1469.23"/>
  </r>
  <r>
    <n v="44"/>
    <d v="2024-02-29T00:00:00"/>
    <x v="6"/>
    <n v="476"/>
    <n v="236.81"/>
    <n v="738.71"/>
    <n v="501.90000000000003"/>
  </r>
  <r>
    <n v="45"/>
    <d v="2024-02-15T00:00:00"/>
    <x v="7"/>
    <n v="347"/>
    <n v="179.77"/>
    <n v="629.94000000000005"/>
    <n v="450.17000000000007"/>
  </r>
  <r>
    <n v="46"/>
    <d v="2024-02-14T00:00:00"/>
    <x v="9"/>
    <n v="220"/>
    <n v="365.62"/>
    <n v="964.78"/>
    <n v="599.16"/>
  </r>
  <r>
    <n v="47"/>
    <d v="2024-01-28T00:00:00"/>
    <x v="0"/>
    <n v="457"/>
    <n v="921.23"/>
    <n v="1018"/>
    <n v="96.769999999999982"/>
  </r>
  <r>
    <n v="48"/>
    <d v="2024-03-20T00:00:00"/>
    <x v="18"/>
    <n v="128"/>
    <n v="156.86000000000001"/>
    <n v="135.96"/>
    <n v="-20.900000000000006"/>
  </r>
  <r>
    <n v="49"/>
    <d v="2024-02-25T00:00:00"/>
    <x v="2"/>
    <n v="158"/>
    <n v="358.93"/>
    <n v="1068.19"/>
    <n v="709.26"/>
  </r>
  <r>
    <n v="50"/>
    <d v="2024-02-05T00:00:00"/>
    <x v="7"/>
    <n v="114"/>
    <n v="508.37"/>
    <n v="381.73"/>
    <n v="-126.63999999999999"/>
  </r>
  <r>
    <n v="51"/>
    <d v="2024-01-01T00:00:00"/>
    <x v="7"/>
    <n v="240"/>
    <n v="857.85"/>
    <n v="782.29"/>
    <n v="-75.560000000000059"/>
  </r>
  <r>
    <n v="52"/>
    <d v="2024-03-10T00:00:00"/>
    <x v="6"/>
    <n v="190"/>
    <n v="761.88"/>
    <n v="1318.82"/>
    <n v="556.93999999999994"/>
  </r>
  <r>
    <n v="53"/>
    <d v="2024-02-26T00:00:00"/>
    <x v="18"/>
    <n v="155"/>
    <n v="593.37"/>
    <n v="666.77"/>
    <n v="73.399999999999977"/>
  </r>
  <r>
    <n v="54"/>
    <d v="2024-01-31T00:00:00"/>
    <x v="19"/>
    <n v="83"/>
    <n v="936.55"/>
    <n v="130.99"/>
    <n v="-805.56"/>
  </r>
  <r>
    <n v="55"/>
    <d v="2024-02-11T00:00:00"/>
    <x v="10"/>
    <n v="494"/>
    <n v="911.54"/>
    <n v="1390.77"/>
    <n v="479.23"/>
  </r>
  <r>
    <n v="56"/>
    <d v="2024-01-18T00:00:00"/>
    <x v="1"/>
    <n v="237"/>
    <n v="152.51"/>
    <n v="1943.86"/>
    <n v="1791.35"/>
  </r>
  <r>
    <n v="57"/>
    <d v="2024-02-22T00:00:00"/>
    <x v="4"/>
    <n v="134"/>
    <n v="279.83999999999997"/>
    <n v="1515.34"/>
    <n v="1235.5"/>
  </r>
  <r>
    <n v="58"/>
    <d v="2024-02-15T00:00:00"/>
    <x v="2"/>
    <n v="131"/>
    <n v="868.35"/>
    <n v="1996.1"/>
    <n v="1127.75"/>
  </r>
  <r>
    <n v="59"/>
    <d v="2024-01-30T00:00:00"/>
    <x v="17"/>
    <n v="226"/>
    <n v="128.44"/>
    <n v="1505.98"/>
    <n v="1377.54"/>
  </r>
  <r>
    <n v="60"/>
    <d v="2024-01-13T00:00:00"/>
    <x v="0"/>
    <n v="302"/>
    <n v="231.45"/>
    <n v="1326.76"/>
    <n v="1095.31"/>
  </r>
  <r>
    <n v="61"/>
    <d v="2024-01-05T00:00:00"/>
    <x v="2"/>
    <n v="391"/>
    <n v="513.01"/>
    <n v="761.96"/>
    <n v="248.95000000000005"/>
  </r>
  <r>
    <n v="62"/>
    <d v="2024-02-23T00:00:00"/>
    <x v="4"/>
    <n v="410"/>
    <n v="263.23"/>
    <n v="1038.8399999999999"/>
    <n v="775.6099999999999"/>
  </r>
  <r>
    <n v="63"/>
    <d v="2024-02-08T00:00:00"/>
    <x v="4"/>
    <n v="212"/>
    <n v="571.13"/>
    <n v="685.48"/>
    <n v="114.35000000000002"/>
  </r>
  <r>
    <n v="64"/>
    <d v="2024-02-02T00:00:00"/>
    <x v="5"/>
    <n v="299"/>
    <n v="176.17"/>
    <n v="324.29000000000002"/>
    <n v="148.12000000000003"/>
  </r>
  <r>
    <n v="65"/>
    <d v="2024-03-09T00:00:00"/>
    <x v="9"/>
    <n v="55"/>
    <n v="816.94"/>
    <n v="1164.9000000000001"/>
    <n v="347.96000000000004"/>
  </r>
  <r>
    <n v="66"/>
    <d v="2024-01-31T00:00:00"/>
    <x v="14"/>
    <n v="92"/>
    <n v="422.84"/>
    <n v="1631.5"/>
    <n v="1208.6600000000001"/>
  </r>
  <r>
    <n v="67"/>
    <d v="2024-02-02T00:00:00"/>
    <x v="16"/>
    <n v="290"/>
    <n v="786.28"/>
    <n v="415.06"/>
    <n v="-371.21999999999997"/>
  </r>
  <r>
    <n v="68"/>
    <d v="2024-01-10T00:00:00"/>
    <x v="6"/>
    <n v="108"/>
    <n v="79.08"/>
    <n v="396.6"/>
    <n v="317.52000000000004"/>
  </r>
  <r>
    <n v="69"/>
    <d v="2024-03-30T00:00:00"/>
    <x v="16"/>
    <n v="188"/>
    <n v="317.38"/>
    <n v="1313.67"/>
    <n v="996.29000000000008"/>
  </r>
  <r>
    <n v="70"/>
    <d v="2024-03-25T00:00:00"/>
    <x v="15"/>
    <n v="421"/>
    <n v="975.56"/>
    <n v="763.4"/>
    <n v="-212.15999999999997"/>
  </r>
  <r>
    <n v="71"/>
    <d v="2024-03-02T00:00:00"/>
    <x v="8"/>
    <n v="290"/>
    <n v="283.88"/>
    <n v="1950.25"/>
    <n v="1666.37"/>
  </r>
  <r>
    <n v="72"/>
    <d v="2024-03-12T00:00:00"/>
    <x v="8"/>
    <n v="276"/>
    <n v="587.15"/>
    <n v="1404.14"/>
    <n v="816.99000000000012"/>
  </r>
  <r>
    <n v="73"/>
    <d v="2024-01-07T00:00:00"/>
    <x v="6"/>
    <n v="73"/>
    <n v="827.13"/>
    <n v="484.71"/>
    <n v="-342.42"/>
  </r>
  <r>
    <n v="74"/>
    <d v="2024-01-19T00:00:00"/>
    <x v="3"/>
    <n v="95"/>
    <n v="630.51"/>
    <n v="757.83"/>
    <n v="127.32000000000005"/>
  </r>
  <r>
    <n v="75"/>
    <d v="2024-02-21T00:00:00"/>
    <x v="0"/>
    <n v="131"/>
    <n v="357.61"/>
    <n v="257.93"/>
    <n v="-99.68"/>
  </r>
  <r>
    <n v="76"/>
    <d v="2024-03-17T00:00:00"/>
    <x v="12"/>
    <n v="201"/>
    <n v="547.87"/>
    <n v="673.75"/>
    <n v="125.88"/>
  </r>
  <r>
    <n v="77"/>
    <d v="2024-01-22T00:00:00"/>
    <x v="10"/>
    <n v="206"/>
    <n v="407.6"/>
    <n v="1120.3599999999999"/>
    <n v="712.75999999999988"/>
  </r>
  <r>
    <n v="78"/>
    <d v="2024-02-05T00:00:00"/>
    <x v="0"/>
    <n v="172"/>
    <n v="543.83000000000004"/>
    <n v="114.05"/>
    <n v="-429.78000000000003"/>
  </r>
  <r>
    <n v="79"/>
    <d v="2024-02-29T00:00:00"/>
    <x v="17"/>
    <n v="122"/>
    <n v="109.74"/>
    <n v="1782.44"/>
    <n v="1672.7"/>
  </r>
  <r>
    <n v="80"/>
    <d v="2024-01-24T00:00:00"/>
    <x v="8"/>
    <n v="418"/>
    <n v="354.83"/>
    <n v="1351.69"/>
    <n v="996.86000000000013"/>
  </r>
  <r>
    <n v="81"/>
    <d v="2024-02-01T00:00:00"/>
    <x v="18"/>
    <n v="218"/>
    <n v="832.1"/>
    <n v="386.86"/>
    <n v="-445.24"/>
  </r>
  <r>
    <n v="82"/>
    <d v="2024-03-17T00:00:00"/>
    <x v="10"/>
    <n v="222"/>
    <n v="444.16"/>
    <n v="1812.49"/>
    <n v="1368.33"/>
  </r>
  <r>
    <n v="83"/>
    <d v="2024-02-23T00:00:00"/>
    <x v="8"/>
    <n v="272"/>
    <n v="180.6"/>
    <n v="1658.14"/>
    <n v="1477.5400000000002"/>
  </r>
  <r>
    <n v="84"/>
    <d v="2024-01-20T00:00:00"/>
    <x v="1"/>
    <n v="19"/>
    <n v="394.61"/>
    <n v="1824.71"/>
    <n v="1430.1"/>
  </r>
  <r>
    <n v="85"/>
    <d v="2024-01-04T00:00:00"/>
    <x v="18"/>
    <n v="234"/>
    <n v="580.69000000000005"/>
    <n v="1499.88"/>
    <n v="919.19"/>
  </r>
  <r>
    <n v="86"/>
    <d v="2024-03-21T00:00:00"/>
    <x v="8"/>
    <n v="443"/>
    <n v="98.84"/>
    <n v="1381.47"/>
    <n v="1282.6300000000001"/>
  </r>
  <r>
    <n v="87"/>
    <d v="2024-01-17T00:00:00"/>
    <x v="6"/>
    <n v="226"/>
    <n v="296.82"/>
    <n v="1538.67"/>
    <n v="1241.8500000000001"/>
  </r>
  <r>
    <n v="88"/>
    <d v="2024-03-26T00:00:00"/>
    <x v="6"/>
    <n v="272"/>
    <n v="435.99"/>
    <n v="404.88"/>
    <n v="-31.110000000000014"/>
  </r>
  <r>
    <n v="89"/>
    <d v="2024-02-16T00:00:00"/>
    <x v="6"/>
    <n v="452"/>
    <n v="551"/>
    <n v="1337"/>
    <n v="786"/>
  </r>
  <r>
    <n v="90"/>
    <d v="2024-03-22T00:00:00"/>
    <x v="14"/>
    <n v="416"/>
    <n v="429.85"/>
    <n v="1138.6099999999999"/>
    <n v="708.75999999999988"/>
  </r>
  <r>
    <n v="91"/>
    <d v="2024-03-16T00:00:00"/>
    <x v="17"/>
    <n v="470"/>
    <n v="970.23"/>
    <n v="844.31"/>
    <n v="-125.92000000000007"/>
  </r>
  <r>
    <n v="92"/>
    <d v="2024-01-19T00:00:00"/>
    <x v="8"/>
    <n v="396"/>
    <n v="798.82"/>
    <n v="1311.35"/>
    <n v="512.52999999999986"/>
  </r>
  <r>
    <n v="93"/>
    <d v="2024-02-02T00:00:00"/>
    <x v="3"/>
    <n v="377"/>
    <n v="605.86"/>
    <n v="1529.98"/>
    <n v="924.12"/>
  </r>
  <r>
    <n v="94"/>
    <d v="2024-01-23T00:00:00"/>
    <x v="8"/>
    <n v="255"/>
    <n v="932.86"/>
    <n v="592.84"/>
    <n v="-340.02"/>
  </r>
  <r>
    <n v="95"/>
    <d v="2024-02-15T00:00:00"/>
    <x v="10"/>
    <n v="141"/>
    <n v="290.93"/>
    <n v="1425.44"/>
    <n v="1134.51"/>
  </r>
  <r>
    <n v="96"/>
    <d v="2024-03-27T00:00:00"/>
    <x v="0"/>
    <n v="207"/>
    <n v="973.59"/>
    <n v="1137.8399999999999"/>
    <n v="164.24999999999989"/>
  </r>
  <r>
    <n v="97"/>
    <d v="2024-03-25T00:00:00"/>
    <x v="16"/>
    <n v="345"/>
    <n v="445.53"/>
    <n v="1011.05"/>
    <n v="565.52"/>
  </r>
  <r>
    <n v="98"/>
    <d v="2024-03-05T00:00:00"/>
    <x v="4"/>
    <n v="75"/>
    <n v="926.15"/>
    <n v="1260.52"/>
    <n v="334.37"/>
  </r>
  <r>
    <n v="99"/>
    <d v="2024-03-29T00:00:00"/>
    <x v="6"/>
    <n v="389"/>
    <n v="931.66"/>
    <n v="1595.28"/>
    <n v="663.62"/>
  </r>
  <r>
    <n v="100"/>
    <d v="2024-03-08T00:00:00"/>
    <x v="9"/>
    <n v="213"/>
    <n v="73.84"/>
    <n v="1204.9100000000001"/>
    <n v="1131.0700000000002"/>
  </r>
  <r>
    <n v="101"/>
    <d v="2024-03-24T00:00:00"/>
    <x v="5"/>
    <n v="350"/>
    <n v="187.39"/>
    <n v="1763.72"/>
    <n v="1576.33"/>
  </r>
  <r>
    <n v="102"/>
    <d v="2024-01-16T00:00:00"/>
    <x v="11"/>
    <n v="260"/>
    <n v="965.44"/>
    <n v="1890.51"/>
    <n v="925.06999999999994"/>
  </r>
  <r>
    <n v="103"/>
    <d v="2024-01-26T00:00:00"/>
    <x v="5"/>
    <n v="315"/>
    <n v="420.89"/>
    <n v="490.65"/>
    <n v="69.759999999999991"/>
  </r>
  <r>
    <n v="104"/>
    <d v="2024-01-11T00:00:00"/>
    <x v="15"/>
    <n v="39"/>
    <n v="607.94000000000005"/>
    <n v="1176.8"/>
    <n v="568.8599999999999"/>
  </r>
  <r>
    <n v="105"/>
    <d v="2024-03-19T00:00:00"/>
    <x v="12"/>
    <n v="30"/>
    <n v="423.9"/>
    <n v="1667.73"/>
    <n v="1243.83"/>
  </r>
  <r>
    <n v="106"/>
    <d v="2024-01-11T00:00:00"/>
    <x v="5"/>
    <n v="24"/>
    <n v="468.04"/>
    <n v="1235.6400000000001"/>
    <n v="767.60000000000014"/>
  </r>
  <r>
    <n v="107"/>
    <d v="2024-01-24T00:00:00"/>
    <x v="4"/>
    <n v="128"/>
    <n v="284.49"/>
    <n v="459.61"/>
    <n v="175.12"/>
  </r>
  <r>
    <n v="108"/>
    <d v="2024-03-09T00:00:00"/>
    <x v="13"/>
    <n v="329"/>
    <n v="973.77"/>
    <n v="1176.94"/>
    <n v="203.17000000000007"/>
  </r>
  <r>
    <n v="109"/>
    <d v="2024-02-08T00:00:00"/>
    <x v="11"/>
    <n v="113"/>
    <n v="940.29"/>
    <n v="1741.6"/>
    <n v="801.31"/>
  </r>
  <r>
    <n v="110"/>
    <d v="2024-02-19T00:00:00"/>
    <x v="18"/>
    <n v="262"/>
    <n v="260.49"/>
    <n v="1395.49"/>
    <n v="1135"/>
  </r>
  <r>
    <n v="111"/>
    <d v="2024-03-06T00:00:00"/>
    <x v="7"/>
    <n v="150"/>
    <n v="900.53"/>
    <n v="1333.04"/>
    <n v="432.51"/>
  </r>
  <r>
    <n v="112"/>
    <d v="2024-02-06T00:00:00"/>
    <x v="2"/>
    <n v="465"/>
    <n v="917.71"/>
    <n v="1399.16"/>
    <n v="481.45000000000005"/>
  </r>
  <r>
    <n v="113"/>
    <d v="2024-02-24T00:00:00"/>
    <x v="4"/>
    <n v="14"/>
    <n v="835.19"/>
    <n v="1804.91"/>
    <n v="969.72"/>
  </r>
  <r>
    <n v="114"/>
    <d v="2024-03-25T00:00:00"/>
    <x v="12"/>
    <n v="207"/>
    <n v="877.49"/>
    <n v="584.42999999999995"/>
    <n v="-293.06000000000006"/>
  </r>
  <r>
    <n v="115"/>
    <d v="2024-01-25T00:00:00"/>
    <x v="14"/>
    <n v="157"/>
    <n v="143.34"/>
    <n v="300.7"/>
    <n v="157.35999999999999"/>
  </r>
  <r>
    <n v="116"/>
    <d v="2024-01-15T00:00:00"/>
    <x v="19"/>
    <n v="315"/>
    <n v="684.95"/>
    <n v="1916.61"/>
    <n v="1231.6599999999999"/>
  </r>
  <r>
    <n v="117"/>
    <d v="2024-02-13T00:00:00"/>
    <x v="3"/>
    <n v="321"/>
    <n v="625.05999999999995"/>
    <n v="1851.46"/>
    <n v="1226.4000000000001"/>
  </r>
  <r>
    <n v="118"/>
    <d v="2024-01-05T00:00:00"/>
    <x v="8"/>
    <n v="493"/>
    <n v="612.84"/>
    <n v="1655.4"/>
    <n v="1042.56"/>
  </r>
  <r>
    <n v="119"/>
    <d v="2024-03-23T00:00:00"/>
    <x v="11"/>
    <n v="272"/>
    <n v="447.15"/>
    <n v="728.3"/>
    <n v="281.14999999999998"/>
  </r>
  <r>
    <n v="120"/>
    <d v="2024-01-04T00:00:00"/>
    <x v="5"/>
    <n v="498"/>
    <n v="107.46"/>
    <n v="391.79"/>
    <n v="284.33000000000004"/>
  </r>
  <r>
    <n v="121"/>
    <d v="2024-03-05T00:00:00"/>
    <x v="5"/>
    <n v="272"/>
    <n v="717.26"/>
    <n v="1224.3800000000001"/>
    <n v="507.12000000000012"/>
  </r>
  <r>
    <n v="122"/>
    <d v="2024-01-12T00:00:00"/>
    <x v="12"/>
    <n v="13"/>
    <n v="255.02"/>
    <n v="927.87"/>
    <n v="672.85"/>
  </r>
  <r>
    <n v="123"/>
    <d v="2024-02-28T00:00:00"/>
    <x v="3"/>
    <n v="470"/>
    <n v="77.66"/>
    <n v="631.01"/>
    <n v="553.35"/>
  </r>
  <r>
    <n v="124"/>
    <d v="2024-01-16T00:00:00"/>
    <x v="14"/>
    <n v="128"/>
    <n v="489.9"/>
    <n v="244.46"/>
    <n v="-245.43999999999997"/>
  </r>
  <r>
    <n v="125"/>
    <d v="2024-02-17T00:00:00"/>
    <x v="8"/>
    <n v="17"/>
    <n v="304.95"/>
    <n v="1008.29"/>
    <n v="703.33999999999992"/>
  </r>
  <r>
    <n v="126"/>
    <d v="2024-01-07T00:00:00"/>
    <x v="0"/>
    <n v="500"/>
    <n v="903.03"/>
    <n v="1954.49"/>
    <n v="1051.46"/>
  </r>
  <r>
    <n v="127"/>
    <d v="2024-03-21T00:00:00"/>
    <x v="8"/>
    <n v="116"/>
    <n v="250.83"/>
    <n v="1942.77"/>
    <n v="1691.94"/>
  </r>
  <r>
    <n v="128"/>
    <d v="2024-03-04T00:00:00"/>
    <x v="10"/>
    <n v="115"/>
    <n v="748.9"/>
    <n v="1516.34"/>
    <n v="767.43999999999994"/>
  </r>
  <r>
    <n v="129"/>
    <d v="2024-03-14T00:00:00"/>
    <x v="15"/>
    <n v="120"/>
    <n v="630.94000000000005"/>
    <n v="1393.23"/>
    <n v="762.29"/>
  </r>
  <r>
    <n v="130"/>
    <d v="2024-03-12T00:00:00"/>
    <x v="3"/>
    <n v="365"/>
    <n v="808.58"/>
    <n v="1397.33"/>
    <n v="588.74999999999989"/>
  </r>
  <r>
    <n v="131"/>
    <d v="2024-01-18T00:00:00"/>
    <x v="18"/>
    <n v="217"/>
    <n v="954.84"/>
    <n v="664.42"/>
    <n v="-290.42000000000007"/>
  </r>
  <r>
    <n v="132"/>
    <d v="2024-03-30T00:00:00"/>
    <x v="5"/>
    <n v="214"/>
    <n v="308.36"/>
    <n v="187.53"/>
    <n v="-120.83000000000001"/>
  </r>
  <r>
    <n v="133"/>
    <d v="2024-01-13T00:00:00"/>
    <x v="10"/>
    <n v="238"/>
    <n v="379.04"/>
    <n v="615.16"/>
    <n v="236.11999999999995"/>
  </r>
  <r>
    <n v="134"/>
    <d v="2024-01-28T00:00:00"/>
    <x v="18"/>
    <n v="200"/>
    <n v="56.46"/>
    <n v="781.2"/>
    <n v="724.74"/>
  </r>
  <r>
    <n v="135"/>
    <d v="2024-02-12T00:00:00"/>
    <x v="9"/>
    <n v="261"/>
    <n v="959.21"/>
    <n v="1390.62"/>
    <n v="431.40999999999985"/>
  </r>
  <r>
    <n v="136"/>
    <d v="2024-02-01T00:00:00"/>
    <x v="9"/>
    <n v="210"/>
    <n v="789.76"/>
    <n v="510.93"/>
    <n v="-278.83"/>
  </r>
  <r>
    <n v="137"/>
    <d v="2024-03-27T00:00:00"/>
    <x v="17"/>
    <n v="380"/>
    <n v="255.24"/>
    <n v="1141.17"/>
    <n v="885.93000000000006"/>
  </r>
  <r>
    <n v="138"/>
    <d v="2024-01-21T00:00:00"/>
    <x v="1"/>
    <n v="178"/>
    <n v="337.56"/>
    <n v="1021.06"/>
    <n v="683.5"/>
  </r>
  <r>
    <n v="139"/>
    <d v="2024-02-21T00:00:00"/>
    <x v="2"/>
    <n v="77"/>
    <n v="70"/>
    <n v="315.88"/>
    <n v="245.88"/>
  </r>
  <r>
    <n v="140"/>
    <d v="2024-02-12T00:00:00"/>
    <x v="7"/>
    <n v="17"/>
    <n v="589.80999999999995"/>
    <n v="1180.1199999999999"/>
    <n v="590.30999999999995"/>
  </r>
  <r>
    <n v="141"/>
    <d v="2024-01-17T00:00:00"/>
    <x v="2"/>
    <n v="271"/>
    <n v="426.31"/>
    <n v="1838.93"/>
    <n v="1412.6200000000001"/>
  </r>
  <r>
    <n v="142"/>
    <d v="2024-01-17T00:00:00"/>
    <x v="8"/>
    <n v="222"/>
    <n v="286.42"/>
    <n v="1991.03"/>
    <n v="1704.61"/>
  </r>
  <r>
    <n v="143"/>
    <d v="2024-02-12T00:00:00"/>
    <x v="6"/>
    <n v="242"/>
    <n v="311.14"/>
    <n v="379.43"/>
    <n v="68.29000000000002"/>
  </r>
  <r>
    <n v="144"/>
    <d v="2024-01-12T00:00:00"/>
    <x v="10"/>
    <n v="248"/>
    <n v="311.13"/>
    <n v="1257.81"/>
    <n v="946.68"/>
  </r>
  <r>
    <n v="145"/>
    <d v="2024-03-29T00:00:00"/>
    <x v="2"/>
    <n v="327"/>
    <n v="388.51"/>
    <n v="1745.02"/>
    <n v="1356.51"/>
  </r>
  <r>
    <n v="146"/>
    <d v="2024-01-31T00:00:00"/>
    <x v="2"/>
    <n v="492"/>
    <n v="983.65"/>
    <n v="401.47"/>
    <n v="-582.17999999999995"/>
  </r>
  <r>
    <n v="147"/>
    <d v="2024-01-12T00:00:00"/>
    <x v="6"/>
    <n v="15"/>
    <n v="183.75"/>
    <n v="1925.74"/>
    <n v="1741.99"/>
  </r>
  <r>
    <n v="148"/>
    <d v="2024-01-18T00:00:00"/>
    <x v="12"/>
    <n v="470"/>
    <n v="745.65"/>
    <n v="814.53"/>
    <n v="68.88"/>
  </r>
  <r>
    <n v="149"/>
    <d v="2024-02-21T00:00:00"/>
    <x v="6"/>
    <n v="316"/>
    <n v="797.21"/>
    <n v="545.11"/>
    <n v="-252.10000000000002"/>
  </r>
  <r>
    <n v="150"/>
    <d v="2024-02-03T00:00:00"/>
    <x v="10"/>
    <n v="142"/>
    <n v="484.89"/>
    <n v="691.51"/>
    <n v="206.62"/>
  </r>
  <r>
    <n v="151"/>
    <d v="2024-01-24T00:00:00"/>
    <x v="7"/>
    <n v="194"/>
    <n v="674"/>
    <n v="1029.6600000000001"/>
    <n v="355.66000000000008"/>
  </r>
  <r>
    <n v="152"/>
    <d v="2024-01-17T00:00:00"/>
    <x v="18"/>
    <n v="44"/>
    <n v="730.2"/>
    <n v="1446.66"/>
    <n v="716.46"/>
  </r>
  <r>
    <m/>
    <m/>
    <x v="2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Product" chartFormat="51">
  <location ref="A3:D25" firstHeaderRow="0" firstDataRow="1" firstDataCol="1"/>
  <pivotFields count="7">
    <pivotField showAll="0"/>
    <pivotField showAll="0"/>
    <pivotField axis="axisRow" sortType="descending" showAll="0">
      <items count="22">
        <item x="19"/>
        <item x="6"/>
        <item x="17"/>
        <item x="12"/>
        <item x="4"/>
        <item x="2"/>
        <item x="5"/>
        <item x="10"/>
        <item x="13"/>
        <item x="8"/>
        <item x="11"/>
        <item x="7"/>
        <item x="1"/>
        <item x="0"/>
        <item x="3"/>
        <item x="15"/>
        <item x="16"/>
        <item x="18"/>
        <item x="9"/>
        <item x="14"/>
        <item x="20"/>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dataField="1" showAll="0"/>
  </pivotFields>
  <rowFields count="1">
    <field x="2"/>
  </rowFields>
  <rowItems count="22">
    <i>
      <x v="9"/>
    </i>
    <i>
      <x v="5"/>
    </i>
    <i>
      <x v="7"/>
    </i>
    <i>
      <x v="1"/>
    </i>
    <i>
      <x v="14"/>
    </i>
    <i>
      <x v="2"/>
    </i>
    <i>
      <x v="6"/>
    </i>
    <i>
      <x v="12"/>
    </i>
    <i>
      <x v="4"/>
    </i>
    <i>
      <x v="3"/>
    </i>
    <i>
      <x v="13"/>
    </i>
    <i>
      <x v="18"/>
    </i>
    <i>
      <x v="10"/>
    </i>
    <i>
      <x v="17"/>
    </i>
    <i>
      <x v="11"/>
    </i>
    <i>
      <x v="19"/>
    </i>
    <i>
      <x v="15"/>
    </i>
    <i>
      <x v="16"/>
    </i>
    <i>
      <x/>
    </i>
    <i>
      <x v="20"/>
    </i>
    <i>
      <x v="8"/>
    </i>
    <i t="grand">
      <x/>
    </i>
  </rowItems>
  <colFields count="1">
    <field x="-2"/>
  </colFields>
  <colItems count="3">
    <i>
      <x/>
    </i>
    <i i="1">
      <x v="1"/>
    </i>
    <i i="2">
      <x v="2"/>
    </i>
  </colItems>
  <dataFields count="3">
    <dataField name="Sum of Profit " fld="6" baseField="0" baseItem="0"/>
    <dataField name="Sum of Unit Produced" fld="3" baseField="0" baseItem="0"/>
    <dataField name="Sum of Sales Price" fld="5" baseField="0" baseItem="0"/>
  </dataFields>
  <formats count="2">
    <format dxfId="0">
      <pivotArea dataOnly="0" outline="0" fieldPosition="0">
        <references count="1">
          <reference field="4294967294" count="1">
            <x v="0"/>
          </reference>
        </references>
      </pivotArea>
    </format>
    <format dxfId="1">
      <pivotArea dataOnly="0" outline="0" fieldPosition="0">
        <references count="1">
          <reference field="4294967294" count="1">
            <x v="2"/>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3:B15" totalsRowShown="0">
  <autoFilter xmlns:etc="http://www.wps.cn/officeDocument/2017/etCustomData" ref="A3:B15" etc:filterBottomFollowUsedRange="0"/>
  <tableColumns count="2">
    <tableColumn id="1" name="Column1" dataDxfId="2"/>
    <tableColumn id="2" name="Column2" dataDxfId="3"/>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G153" totalsRowShown="0">
  <autoFilter xmlns:etc="http://www.wps.cn/officeDocument/2017/etCustomData" ref="A1:G153" etc:filterBottomFollowUsedRange="0"/>
  <tableColumns count="7">
    <tableColumn id="1" name="S/N"/>
    <tableColumn id="2" name="Date" dataDxfId="5"/>
    <tableColumn id="3" name="Product"/>
    <tableColumn id="4" name="Unit Produced"/>
    <tableColumn id="5" name="Unit Cost" dataDxfId="6"/>
    <tableColumn id="6" name="Sales Price" dataDxfId="7"/>
    <tableColumn id="7" name="Profit " dataDxfId="8">
      <calculatedColumnFormula>F2-E2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4"/>
  <sheetViews>
    <sheetView workbookViewId="0">
      <selection activeCell="C17" sqref="C17"/>
    </sheetView>
  </sheetViews>
  <sheetFormatPr defaultColWidth="9" defaultRowHeight="14.5" outlineLevelCol="1"/>
  <cols>
    <col min="1" max="1" width="63" style="8" customWidth="1"/>
    <col min="2" max="2" width="19" style="8" customWidth="1"/>
    <col min="3" max="4" width="8.72727272727273" style="8"/>
  </cols>
  <sheetData>
    <row r="1" ht="17.5" spans="1:1">
      <c r="A1" s="9" t="s">
        <v>0</v>
      </c>
    </row>
    <row r="3" ht="15.5" spans="1:2">
      <c r="A3" s="10" t="s">
        <v>1</v>
      </c>
      <c r="B3" s="8" t="s">
        <v>2</v>
      </c>
    </row>
    <row r="4" ht="15.5" spans="1:1">
      <c r="A4" s="10" t="s">
        <v>3</v>
      </c>
    </row>
    <row r="6" spans="1:2">
      <c r="A6" s="11" t="s">
        <v>4</v>
      </c>
      <c r="B6" s="11" t="s">
        <v>5</v>
      </c>
    </row>
    <row r="7" spans="1:2">
      <c r="A7" s="11" t="s">
        <v>6</v>
      </c>
      <c r="B7" s="12">
        <v>13053.1</v>
      </c>
    </row>
    <row r="8" spans="1:2">
      <c r="A8" s="11" t="s">
        <v>7</v>
      </c>
      <c r="B8" s="12">
        <v>6777.19</v>
      </c>
    </row>
    <row r="9" spans="1:2">
      <c r="A9" s="11" t="s">
        <v>8</v>
      </c>
      <c r="B9" s="12">
        <v>6432.78</v>
      </c>
    </row>
    <row r="10" spans="1:2">
      <c r="A10" s="11" t="s">
        <v>9</v>
      </c>
      <c r="B10" s="12">
        <v>5759.82</v>
      </c>
    </row>
    <row r="11" spans="1:2">
      <c r="A11" s="11" t="s">
        <v>10</v>
      </c>
      <c r="B11" s="12">
        <v>5272.01</v>
      </c>
    </row>
    <row r="13" ht="15.5" spans="1:1">
      <c r="A13" s="13" t="s">
        <v>11</v>
      </c>
    </row>
    <row r="16" ht="17.5" spans="1:1">
      <c r="A16" s="9" t="s">
        <v>12</v>
      </c>
    </row>
    <row r="18" ht="87" spans="1:1">
      <c r="A18" s="8" t="s">
        <v>13</v>
      </c>
    </row>
    <row r="20" spans="1:1">
      <c r="A20" s="8" t="s">
        <v>14</v>
      </c>
    </row>
    <row r="21" ht="58" spans="1:1">
      <c r="A21" s="8" t="s">
        <v>15</v>
      </c>
    </row>
    <row r="22" ht="58" spans="1:1">
      <c r="A22" s="8" t="s">
        <v>16</v>
      </c>
    </row>
    <row r="24" ht="17.5" spans="1:1">
      <c r="A24" s="9" t="s">
        <v>17</v>
      </c>
    </row>
    <row r="26" ht="29" spans="1:1">
      <c r="A26" s="8" t="s">
        <v>18</v>
      </c>
    </row>
    <row r="27" spans="1:1">
      <c r="A27" s="8" t="s">
        <v>19</v>
      </c>
    </row>
    <row r="28" spans="1:1">
      <c r="A28" s="8" t="s">
        <v>20</v>
      </c>
    </row>
    <row r="30" spans="1:1">
      <c r="A30" s="8" t="s">
        <v>21</v>
      </c>
    </row>
    <row r="34" ht="17.5" spans="1:1">
      <c r="A34" s="9"/>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D25"/>
  <sheetViews>
    <sheetView tabSelected="1" topLeftCell="A90" workbookViewId="0">
      <selection activeCell="I65" sqref="I65"/>
    </sheetView>
  </sheetViews>
  <sheetFormatPr defaultColWidth="9" defaultRowHeight="14.5" outlineLevelCol="3"/>
  <cols>
    <col min="1" max="1" width="10.7272727272727" customWidth="1"/>
    <col min="2" max="2" width="12.2727272727273" customWidth="1"/>
    <col min="3" max="3" width="19.2727272727273" customWidth="1"/>
    <col min="4" max="5" width="15.9090909090909" customWidth="1"/>
  </cols>
  <sheetData>
    <row r="3" spans="1:4">
      <c r="A3" t="s">
        <v>4</v>
      </c>
      <c r="B3" s="2" t="s">
        <v>22</v>
      </c>
      <c r="C3" t="s">
        <v>23</v>
      </c>
      <c r="D3" s="2" t="s">
        <v>24</v>
      </c>
    </row>
    <row r="4" spans="1:4">
      <c r="A4" s="6" t="s">
        <v>6</v>
      </c>
      <c r="B4" s="2">
        <v>13053.1</v>
      </c>
      <c r="C4" s="7">
        <v>3704</v>
      </c>
      <c r="D4" s="2">
        <v>18026.31</v>
      </c>
    </row>
    <row r="5" spans="1:4">
      <c r="A5" s="6" t="s">
        <v>7</v>
      </c>
      <c r="B5" s="2">
        <v>6777.19</v>
      </c>
      <c r="C5" s="7">
        <v>2934</v>
      </c>
      <c r="D5" s="2">
        <v>13990.98</v>
      </c>
    </row>
    <row r="6" spans="1:4">
      <c r="A6" s="6" t="s">
        <v>8</v>
      </c>
      <c r="B6" s="2">
        <v>6432.78</v>
      </c>
      <c r="C6" s="7">
        <v>2263</v>
      </c>
      <c r="D6" s="2">
        <v>12104</v>
      </c>
    </row>
    <row r="7" spans="1:4">
      <c r="A7" s="6" t="s">
        <v>9</v>
      </c>
      <c r="B7" s="2">
        <v>5759.82</v>
      </c>
      <c r="C7" s="7">
        <v>3184</v>
      </c>
      <c r="D7" s="2">
        <v>12777.74</v>
      </c>
    </row>
    <row r="8" spans="1:4">
      <c r="A8" s="6" t="s">
        <v>10</v>
      </c>
      <c r="B8" s="2">
        <v>5272.01</v>
      </c>
      <c r="C8" s="7">
        <v>2187</v>
      </c>
      <c r="D8" s="2">
        <v>8602.44</v>
      </c>
    </row>
    <row r="9" spans="1:4">
      <c r="A9" s="6" t="s">
        <v>25</v>
      </c>
      <c r="B9" s="2">
        <v>5242.65</v>
      </c>
      <c r="C9" s="7">
        <v>1209</v>
      </c>
      <c r="D9" s="2">
        <v>7053.87</v>
      </c>
    </row>
    <row r="10" spans="1:4">
      <c r="A10" s="6" t="s">
        <v>26</v>
      </c>
      <c r="B10" s="2">
        <v>4708.92</v>
      </c>
      <c r="C10" s="7">
        <v>2614</v>
      </c>
      <c r="D10" s="2">
        <v>8348.81</v>
      </c>
    </row>
    <row r="11" spans="1:4">
      <c r="A11" s="6" t="s">
        <v>27</v>
      </c>
      <c r="B11" s="2">
        <v>4638.73</v>
      </c>
      <c r="C11" s="7">
        <v>725</v>
      </c>
      <c r="D11" s="2">
        <v>6021.69</v>
      </c>
    </row>
    <row r="12" spans="1:4">
      <c r="A12" s="6" t="s">
        <v>28</v>
      </c>
      <c r="B12" s="2">
        <v>4458.6</v>
      </c>
      <c r="C12" s="7">
        <v>2075</v>
      </c>
      <c r="D12" s="2">
        <v>9465.86</v>
      </c>
    </row>
    <row r="13" spans="1:4">
      <c r="A13" s="6" t="s">
        <v>29</v>
      </c>
      <c r="B13" s="2">
        <v>4406.46</v>
      </c>
      <c r="C13" s="7">
        <v>1571</v>
      </c>
      <c r="D13" s="2">
        <v>8423.77</v>
      </c>
    </row>
    <row r="14" spans="1:4">
      <c r="A14" s="6" t="s">
        <v>30</v>
      </c>
      <c r="B14" s="2">
        <v>4329.79</v>
      </c>
      <c r="C14" s="7">
        <v>2928</v>
      </c>
      <c r="D14" s="2">
        <v>10197.51</v>
      </c>
    </row>
    <row r="15" spans="1:4">
      <c r="A15" s="6" t="s">
        <v>31</v>
      </c>
      <c r="B15" s="2">
        <v>4180.2</v>
      </c>
      <c r="C15" s="7">
        <v>1917</v>
      </c>
      <c r="D15" s="2">
        <v>8295.8</v>
      </c>
    </row>
    <row r="16" spans="1:4">
      <c r="A16" s="6" t="s">
        <v>32</v>
      </c>
      <c r="B16" s="2">
        <v>3028.24</v>
      </c>
      <c r="C16" s="7">
        <v>1155</v>
      </c>
      <c r="D16" s="2">
        <v>5975.89</v>
      </c>
    </row>
    <row r="17" spans="1:4">
      <c r="A17" s="6" t="s">
        <v>33</v>
      </c>
      <c r="B17" s="2">
        <v>2812.23</v>
      </c>
      <c r="C17" s="7">
        <v>1458</v>
      </c>
      <c r="D17" s="2">
        <v>6977.24</v>
      </c>
    </row>
    <row r="18" spans="1:4">
      <c r="A18" s="6" t="s">
        <v>34</v>
      </c>
      <c r="B18" s="2">
        <v>2672.48</v>
      </c>
      <c r="C18" s="7">
        <v>2120</v>
      </c>
      <c r="D18" s="2">
        <v>8808.89</v>
      </c>
    </row>
    <row r="19" spans="1:4">
      <c r="A19" s="6" t="s">
        <v>35</v>
      </c>
      <c r="B19" s="2">
        <v>2117.37</v>
      </c>
      <c r="C19" s="7">
        <v>1239</v>
      </c>
      <c r="D19" s="2">
        <v>4788.74</v>
      </c>
    </row>
    <row r="20" spans="1:4">
      <c r="A20" s="6" t="s">
        <v>36</v>
      </c>
      <c r="B20" s="2">
        <v>1987.15</v>
      </c>
      <c r="C20" s="7">
        <v>1007</v>
      </c>
      <c r="D20" s="2">
        <v>5435.1</v>
      </c>
    </row>
    <row r="21" spans="1:4">
      <c r="A21" s="6" t="s">
        <v>37</v>
      </c>
      <c r="B21" s="2">
        <v>1961.82</v>
      </c>
      <c r="C21" s="7">
        <v>1045</v>
      </c>
      <c r="D21" s="2">
        <v>4443.58</v>
      </c>
    </row>
    <row r="22" spans="1:4">
      <c r="A22" s="6" t="s">
        <v>38</v>
      </c>
      <c r="B22" s="2">
        <v>426.1</v>
      </c>
      <c r="C22" s="7">
        <v>398</v>
      </c>
      <c r="D22" s="2">
        <v>2047.6</v>
      </c>
    </row>
    <row r="23" spans="1:4">
      <c r="A23" s="6" t="s">
        <v>39</v>
      </c>
      <c r="B23" s="2"/>
      <c r="C23" s="7"/>
      <c r="D23" s="2"/>
    </row>
    <row r="24" spans="1:4">
      <c r="A24" s="6" t="s">
        <v>40</v>
      </c>
      <c r="B24" s="2">
        <v>-90.3099999999999</v>
      </c>
      <c r="C24" s="7">
        <v>796</v>
      </c>
      <c r="D24" s="2">
        <v>1303.66</v>
      </c>
    </row>
    <row r="25" spans="1:4">
      <c r="A25" s="6" t="s">
        <v>41</v>
      </c>
      <c r="B25" s="2">
        <v>84175.33</v>
      </c>
      <c r="C25" s="7">
        <v>36529</v>
      </c>
      <c r="D25" s="2">
        <v>163089.48</v>
      </c>
    </row>
  </sheetData>
  <conditionalFormatting sqref="A3:A26">
    <cfRule type="top10" dxfId="4" priority="4" rank="5"/>
  </conditionalFormatting>
  <conditionalFormatting sqref="A3:A8">
    <cfRule type="top10" dxfId="4" priority="3" rank="5"/>
  </conditionalFormatting>
  <conditionalFormatting sqref="B4:B25">
    <cfRule type="top10" dxfId="4" priority="2" rank="5"/>
  </conditionalFormatting>
  <conditionalFormatting sqref="B4:B8">
    <cfRule type="top10" dxfId="4" priority="1" rank="10"/>
  </conditionalFormatting>
  <pageMargins left="0.7" right="0.7" top="0.75" bottom="0.75" header="0.3" footer="0.3"/>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topLeftCell="A2" workbookViewId="0">
      <selection activeCell="F4" sqref="F4"/>
    </sheetView>
  </sheetViews>
  <sheetFormatPr defaultColWidth="9" defaultRowHeight="14.5" outlineLevelRow="3" outlineLevelCol="1"/>
  <cols>
    <col min="1" max="1" width="12.4545454545455" customWidth="1"/>
    <col min="2" max="2" width="10.8181818181818" style="2" customWidth="1"/>
  </cols>
  <sheetData>
    <row r="1" spans="1:2">
      <c r="A1" s="3" t="s">
        <v>42</v>
      </c>
      <c r="B1" s="4" t="s">
        <v>43</v>
      </c>
    </row>
    <row r="2" spans="1:2">
      <c r="A2" s="3" t="s">
        <v>44</v>
      </c>
      <c r="B2" s="5">
        <f ca="1">GETPIVOTDATA("Sum of Sales Price",Sheet1!$A$3)</f>
        <v>163089.48</v>
      </c>
    </row>
    <row r="3" spans="1:2">
      <c r="A3" s="3" t="s">
        <v>45</v>
      </c>
      <c r="B3" s="5">
        <f ca="1">GETPIVOTDATA("Sum of Profit ",Sheet1!$A$3)</f>
        <v>84175.33</v>
      </c>
    </row>
    <row r="4" spans="1:2">
      <c r="A4" s="3" t="s">
        <v>46</v>
      </c>
      <c r="B4" s="5">
        <f ca="1">GETPIVOTDATA("Sum of Profit ",Sheet1!$A$3,"Product","Juice")</f>
        <v>13053.1</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3"/>
  <sheetViews>
    <sheetView workbookViewId="0">
      <selection activeCell="N7" sqref="N7"/>
    </sheetView>
  </sheetViews>
  <sheetFormatPr defaultColWidth="9" defaultRowHeight="14.5" outlineLevelCol="6"/>
  <cols>
    <col min="1" max="1" width="11.1818181818182" customWidth="1"/>
    <col min="2" max="2" width="13.1818181818182" style="1" customWidth="1"/>
    <col min="3" max="3" width="10" customWidth="1"/>
    <col min="4" max="4" width="14.8181818181818" customWidth="1"/>
    <col min="5" max="5" width="12.0909090909091" style="2" customWidth="1"/>
    <col min="6" max="6" width="11.5454545454545" style="2" customWidth="1"/>
  </cols>
  <sheetData>
    <row r="1" spans="1:7">
      <c r="A1" t="s">
        <v>47</v>
      </c>
      <c r="B1" s="1" t="s">
        <v>48</v>
      </c>
      <c r="C1" t="s">
        <v>4</v>
      </c>
      <c r="D1" t="s">
        <v>49</v>
      </c>
      <c r="E1" s="2" t="s">
        <v>50</v>
      </c>
      <c r="F1" s="2" t="s">
        <v>51</v>
      </c>
      <c r="G1" t="s">
        <v>52</v>
      </c>
    </row>
    <row r="2" spans="1:7">
      <c r="A2">
        <v>1</v>
      </c>
      <c r="B2" s="1">
        <v>45310</v>
      </c>
      <c r="C2" t="s">
        <v>30</v>
      </c>
      <c r="D2">
        <v>168</v>
      </c>
      <c r="E2" s="2">
        <v>379.03</v>
      </c>
      <c r="F2" s="2">
        <v>1138.09</v>
      </c>
      <c r="G2" s="2">
        <f>F2-E2</f>
        <v>759.06</v>
      </c>
    </row>
    <row r="3" spans="1:7">
      <c r="A3">
        <v>2</v>
      </c>
      <c r="B3" s="1">
        <v>45297</v>
      </c>
      <c r="C3" t="s">
        <v>27</v>
      </c>
      <c r="D3">
        <v>291</v>
      </c>
      <c r="E3" s="2">
        <v>498.28</v>
      </c>
      <c r="F3" s="2">
        <v>1232.06</v>
      </c>
      <c r="G3" s="2">
        <f>F3-E3</f>
        <v>733.78</v>
      </c>
    </row>
    <row r="4" spans="1:7">
      <c r="A4">
        <v>3</v>
      </c>
      <c r="B4" s="1">
        <v>45304</v>
      </c>
      <c r="C4" t="s">
        <v>7</v>
      </c>
      <c r="D4">
        <v>195</v>
      </c>
      <c r="E4" s="2">
        <v>377.8</v>
      </c>
      <c r="F4" s="2">
        <v>1084.79</v>
      </c>
      <c r="G4" s="2">
        <f t="shared" ref="G2:G33" si="0">F4-E4</f>
        <v>706.99</v>
      </c>
    </row>
    <row r="5" spans="1:7">
      <c r="A5">
        <v>4</v>
      </c>
      <c r="B5" s="1">
        <v>45320</v>
      </c>
      <c r="C5" t="s">
        <v>30</v>
      </c>
      <c r="D5">
        <v>469</v>
      </c>
      <c r="E5" s="2">
        <v>529.01</v>
      </c>
      <c r="F5" s="2">
        <v>291.14</v>
      </c>
      <c r="G5" s="2">
        <f t="shared" si="0"/>
        <v>-237.87</v>
      </c>
    </row>
    <row r="6" spans="1:7">
      <c r="A6">
        <v>5</v>
      </c>
      <c r="B6" s="1">
        <v>45295</v>
      </c>
      <c r="C6" t="s">
        <v>10</v>
      </c>
      <c r="D6">
        <v>80</v>
      </c>
      <c r="E6" s="2">
        <v>96.16</v>
      </c>
      <c r="F6" s="2">
        <v>490.91</v>
      </c>
      <c r="G6" s="2">
        <f t="shared" si="0"/>
        <v>394.75</v>
      </c>
    </row>
    <row r="7" spans="1:7">
      <c r="A7">
        <v>6</v>
      </c>
      <c r="B7" s="1">
        <v>45329</v>
      </c>
      <c r="C7" t="s">
        <v>28</v>
      </c>
      <c r="D7">
        <v>456</v>
      </c>
      <c r="E7" s="2">
        <v>857.56</v>
      </c>
      <c r="F7" s="2">
        <v>552.73</v>
      </c>
      <c r="G7" s="2">
        <f t="shared" si="0"/>
        <v>-304.83</v>
      </c>
    </row>
    <row r="8" spans="1:7">
      <c r="A8">
        <v>7</v>
      </c>
      <c r="B8" s="1">
        <v>45380</v>
      </c>
      <c r="C8" t="s">
        <v>26</v>
      </c>
      <c r="D8">
        <v>163</v>
      </c>
      <c r="E8" s="2">
        <v>282.98</v>
      </c>
      <c r="F8" s="2">
        <v>1434.1</v>
      </c>
      <c r="G8" s="2">
        <f t="shared" si="0"/>
        <v>1151.12</v>
      </c>
    </row>
    <row r="9" spans="1:7">
      <c r="A9">
        <v>8</v>
      </c>
      <c r="B9" s="1">
        <v>45310</v>
      </c>
      <c r="C9" t="s">
        <v>9</v>
      </c>
      <c r="D9">
        <v>38</v>
      </c>
      <c r="E9" s="2">
        <v>437.75</v>
      </c>
      <c r="F9" s="2">
        <v>146.66</v>
      </c>
      <c r="G9" s="2">
        <f t="shared" si="0"/>
        <v>-291.09</v>
      </c>
    </row>
    <row r="10" spans="1:7">
      <c r="A10">
        <v>9</v>
      </c>
      <c r="B10" s="1">
        <v>45340</v>
      </c>
      <c r="C10" t="s">
        <v>34</v>
      </c>
      <c r="D10">
        <v>246</v>
      </c>
      <c r="E10" s="2">
        <v>103.96</v>
      </c>
      <c r="F10" s="2">
        <v>1787.01</v>
      </c>
      <c r="G10" s="2">
        <f t="shared" si="0"/>
        <v>1683.05</v>
      </c>
    </row>
    <row r="11" spans="1:7">
      <c r="A11">
        <v>10</v>
      </c>
      <c r="B11" s="1">
        <v>45375</v>
      </c>
      <c r="C11" t="s">
        <v>6</v>
      </c>
      <c r="D11">
        <v>97</v>
      </c>
      <c r="E11" s="2">
        <v>105.29</v>
      </c>
      <c r="F11" s="2">
        <v>133.81</v>
      </c>
      <c r="G11" s="2">
        <f t="shared" si="0"/>
        <v>28.52</v>
      </c>
    </row>
    <row r="12" spans="1:7">
      <c r="A12">
        <v>11</v>
      </c>
      <c r="B12" s="1">
        <v>45360</v>
      </c>
      <c r="C12" t="s">
        <v>28</v>
      </c>
      <c r="D12">
        <v>401</v>
      </c>
      <c r="E12" s="2">
        <v>222.8</v>
      </c>
      <c r="F12" s="2">
        <v>1024.25</v>
      </c>
      <c r="G12" s="2">
        <f t="shared" si="0"/>
        <v>801.45</v>
      </c>
    </row>
    <row r="13" spans="1:7">
      <c r="A13">
        <v>12</v>
      </c>
      <c r="B13" s="1">
        <v>45337</v>
      </c>
      <c r="C13" t="s">
        <v>31</v>
      </c>
      <c r="D13">
        <v>473</v>
      </c>
      <c r="E13" s="2">
        <v>399.17</v>
      </c>
      <c r="F13" s="2">
        <v>1682.07</v>
      </c>
      <c r="G13" s="2">
        <f t="shared" si="0"/>
        <v>1282.9</v>
      </c>
    </row>
    <row r="14" spans="1:7">
      <c r="A14">
        <v>13</v>
      </c>
      <c r="B14" s="1">
        <v>45367</v>
      </c>
      <c r="C14" t="s">
        <v>34</v>
      </c>
      <c r="D14">
        <v>245</v>
      </c>
      <c r="E14" s="2">
        <v>856.47</v>
      </c>
      <c r="F14" s="2">
        <v>272.68</v>
      </c>
      <c r="G14" s="2">
        <f t="shared" si="0"/>
        <v>-583.79</v>
      </c>
    </row>
    <row r="15" spans="1:7">
      <c r="A15">
        <v>14</v>
      </c>
      <c r="B15" s="1">
        <v>45360</v>
      </c>
      <c r="C15" t="s">
        <v>7</v>
      </c>
      <c r="D15">
        <v>103</v>
      </c>
      <c r="E15" s="2">
        <v>328.16</v>
      </c>
      <c r="F15" s="2">
        <v>1358.67</v>
      </c>
      <c r="G15" s="2">
        <f t="shared" si="0"/>
        <v>1030.51</v>
      </c>
    </row>
    <row r="16" spans="1:7">
      <c r="A16">
        <v>15</v>
      </c>
      <c r="B16" s="1">
        <v>45370</v>
      </c>
      <c r="C16" t="s">
        <v>31</v>
      </c>
      <c r="D16">
        <v>320</v>
      </c>
      <c r="E16" s="2">
        <v>111.57</v>
      </c>
      <c r="F16" s="2">
        <v>183.93</v>
      </c>
      <c r="G16" s="2">
        <f t="shared" si="0"/>
        <v>72.36</v>
      </c>
    </row>
    <row r="17" spans="1:7">
      <c r="A17">
        <v>16</v>
      </c>
      <c r="B17" s="1">
        <v>45371</v>
      </c>
      <c r="C17" t="s">
        <v>9</v>
      </c>
      <c r="D17">
        <v>156</v>
      </c>
      <c r="E17" s="2">
        <v>604.58</v>
      </c>
      <c r="F17" s="2">
        <v>1309.64</v>
      </c>
      <c r="G17" s="2">
        <f t="shared" si="0"/>
        <v>705.06</v>
      </c>
    </row>
    <row r="18" spans="1:7">
      <c r="A18">
        <v>17</v>
      </c>
      <c r="B18" s="1">
        <v>45330</v>
      </c>
      <c r="C18" t="s">
        <v>30</v>
      </c>
      <c r="D18">
        <v>493</v>
      </c>
      <c r="E18" s="2">
        <v>624.47</v>
      </c>
      <c r="F18" s="2">
        <v>1572.14</v>
      </c>
      <c r="G18" s="2">
        <f t="shared" si="0"/>
        <v>947.67</v>
      </c>
    </row>
    <row r="19" spans="1:7">
      <c r="A19">
        <v>18</v>
      </c>
      <c r="B19" s="1">
        <v>45379</v>
      </c>
      <c r="C19" t="s">
        <v>7</v>
      </c>
      <c r="D19">
        <v>124</v>
      </c>
      <c r="E19" s="2">
        <v>775.9</v>
      </c>
      <c r="F19" s="2">
        <v>640.83</v>
      </c>
      <c r="G19" s="2">
        <f t="shared" si="0"/>
        <v>-135.07</v>
      </c>
    </row>
    <row r="20" spans="1:7">
      <c r="A20">
        <v>19</v>
      </c>
      <c r="B20" s="1">
        <v>45340</v>
      </c>
      <c r="C20" t="s">
        <v>8</v>
      </c>
      <c r="D20">
        <v>81</v>
      </c>
      <c r="E20" s="2">
        <v>656.48</v>
      </c>
      <c r="F20" s="2">
        <v>234.87</v>
      </c>
      <c r="G20" s="2">
        <f t="shared" si="0"/>
        <v>-421.61</v>
      </c>
    </row>
    <row r="21" spans="1:7">
      <c r="A21">
        <v>20</v>
      </c>
      <c r="B21" s="1">
        <v>45380</v>
      </c>
      <c r="C21" t="s">
        <v>32</v>
      </c>
      <c r="D21">
        <v>188</v>
      </c>
      <c r="E21" s="2">
        <v>345.67</v>
      </c>
      <c r="F21" s="2">
        <v>1367.7</v>
      </c>
      <c r="G21" s="2">
        <f t="shared" si="0"/>
        <v>1022.03</v>
      </c>
    </row>
    <row r="22" spans="1:7">
      <c r="A22">
        <v>21</v>
      </c>
      <c r="B22" s="1">
        <v>45308</v>
      </c>
      <c r="C22" t="s">
        <v>8</v>
      </c>
      <c r="D22">
        <v>209</v>
      </c>
      <c r="E22" s="2">
        <v>240.19</v>
      </c>
      <c r="F22" s="2">
        <v>1124.99</v>
      </c>
      <c r="G22" s="2">
        <f t="shared" si="0"/>
        <v>884.8</v>
      </c>
    </row>
    <row r="23" spans="1:7">
      <c r="A23">
        <v>22</v>
      </c>
      <c r="B23" s="1">
        <v>45301</v>
      </c>
      <c r="C23" t="s">
        <v>29</v>
      </c>
      <c r="D23">
        <v>319</v>
      </c>
      <c r="E23" s="2">
        <v>786.62</v>
      </c>
      <c r="F23" s="2">
        <v>1997.26</v>
      </c>
      <c r="G23" s="2">
        <f t="shared" si="0"/>
        <v>1210.64</v>
      </c>
    </row>
    <row r="24" spans="1:7">
      <c r="A24">
        <v>23</v>
      </c>
      <c r="B24" s="1">
        <v>45351</v>
      </c>
      <c r="C24" t="s">
        <v>40</v>
      </c>
      <c r="D24">
        <v>467</v>
      </c>
      <c r="E24" s="2">
        <v>420.2</v>
      </c>
      <c r="F24" s="2">
        <v>126.72</v>
      </c>
      <c r="G24" s="2">
        <f t="shared" si="0"/>
        <v>-293.48</v>
      </c>
    </row>
    <row r="25" spans="1:7">
      <c r="A25">
        <v>24</v>
      </c>
      <c r="B25" s="1">
        <v>45377</v>
      </c>
      <c r="C25" t="s">
        <v>35</v>
      </c>
      <c r="D25">
        <v>164</v>
      </c>
      <c r="E25" s="2">
        <v>299.78</v>
      </c>
      <c r="F25" s="2">
        <v>984.43</v>
      </c>
      <c r="G25" s="2">
        <f t="shared" si="0"/>
        <v>684.65</v>
      </c>
    </row>
    <row r="26" spans="1:7">
      <c r="A26">
        <v>25</v>
      </c>
      <c r="B26" s="1">
        <v>45351</v>
      </c>
      <c r="C26" t="s">
        <v>36</v>
      </c>
      <c r="D26">
        <v>219</v>
      </c>
      <c r="E26" s="2">
        <v>390.12</v>
      </c>
      <c r="F26" s="2">
        <v>180.06</v>
      </c>
      <c r="G26" s="2">
        <f t="shared" si="0"/>
        <v>-210.06</v>
      </c>
    </row>
    <row r="27" spans="1:7">
      <c r="A27">
        <v>26</v>
      </c>
      <c r="B27" s="1">
        <v>45376</v>
      </c>
      <c r="C27" t="s">
        <v>30</v>
      </c>
      <c r="D27">
        <v>29</v>
      </c>
      <c r="E27" s="2">
        <v>404.47</v>
      </c>
      <c r="F27" s="2">
        <v>1387.07</v>
      </c>
      <c r="G27" s="2">
        <f t="shared" si="0"/>
        <v>982.6</v>
      </c>
    </row>
    <row r="28" spans="1:7">
      <c r="A28">
        <v>27</v>
      </c>
      <c r="B28" s="1">
        <v>45361</v>
      </c>
      <c r="C28" t="s">
        <v>37</v>
      </c>
      <c r="D28">
        <v>222</v>
      </c>
      <c r="E28" s="2">
        <v>932.57</v>
      </c>
      <c r="F28" s="2">
        <v>1703.8</v>
      </c>
      <c r="G28" s="2">
        <f t="shared" si="0"/>
        <v>771.23</v>
      </c>
    </row>
    <row r="29" spans="1:7">
      <c r="A29">
        <v>28</v>
      </c>
      <c r="B29" s="1">
        <v>45313</v>
      </c>
      <c r="C29" t="s">
        <v>7</v>
      </c>
      <c r="D29">
        <v>16</v>
      </c>
      <c r="E29" s="2">
        <v>348.92</v>
      </c>
      <c r="F29" s="2">
        <v>974.23</v>
      </c>
      <c r="G29" s="2">
        <f t="shared" si="0"/>
        <v>625.31</v>
      </c>
    </row>
    <row r="30" spans="1:7">
      <c r="A30">
        <v>29</v>
      </c>
      <c r="B30" s="1">
        <v>45333</v>
      </c>
      <c r="C30" t="s">
        <v>10</v>
      </c>
      <c r="D30">
        <v>479</v>
      </c>
      <c r="E30" s="2">
        <v>486.6</v>
      </c>
      <c r="F30" s="2">
        <v>1943.92</v>
      </c>
      <c r="G30" s="2">
        <f t="shared" si="0"/>
        <v>1457.32</v>
      </c>
    </row>
    <row r="31" spans="1:7">
      <c r="A31">
        <v>30</v>
      </c>
      <c r="B31" s="1">
        <v>45326</v>
      </c>
      <c r="C31" t="s">
        <v>9</v>
      </c>
      <c r="D31">
        <v>231</v>
      </c>
      <c r="E31" s="2">
        <v>563.12</v>
      </c>
      <c r="F31" s="2">
        <v>656.49</v>
      </c>
      <c r="G31" s="2">
        <f t="shared" si="0"/>
        <v>93.37</v>
      </c>
    </row>
    <row r="32" spans="1:7">
      <c r="A32">
        <v>31</v>
      </c>
      <c r="B32" s="1">
        <v>45372</v>
      </c>
      <c r="C32" t="s">
        <v>7</v>
      </c>
      <c r="D32">
        <v>184</v>
      </c>
      <c r="E32" s="2">
        <v>856.54</v>
      </c>
      <c r="F32" s="2">
        <v>405.75</v>
      </c>
      <c r="G32" s="2">
        <f t="shared" si="0"/>
        <v>-450.79</v>
      </c>
    </row>
    <row r="33" spans="1:7">
      <c r="A33">
        <v>32</v>
      </c>
      <c r="B33" s="1">
        <v>45307</v>
      </c>
      <c r="C33" t="s">
        <v>32</v>
      </c>
      <c r="D33">
        <v>322</v>
      </c>
      <c r="E33" s="2">
        <v>249.1</v>
      </c>
      <c r="F33" s="2">
        <v>247.78</v>
      </c>
      <c r="G33" s="2">
        <f t="shared" si="0"/>
        <v>-1.31999999999999</v>
      </c>
    </row>
    <row r="34" spans="1:7">
      <c r="A34">
        <v>33</v>
      </c>
      <c r="B34" s="1">
        <v>45301</v>
      </c>
      <c r="C34" t="s">
        <v>29</v>
      </c>
      <c r="D34">
        <v>331</v>
      </c>
      <c r="E34" s="2">
        <v>380.76</v>
      </c>
      <c r="F34" s="2">
        <v>1758.2</v>
      </c>
      <c r="G34" s="2">
        <f t="shared" ref="G34:G65" si="1">F34-E34</f>
        <v>1377.44</v>
      </c>
    </row>
    <row r="35" spans="1:7">
      <c r="A35">
        <v>34</v>
      </c>
      <c r="B35" s="1">
        <v>45304</v>
      </c>
      <c r="C35" t="s">
        <v>35</v>
      </c>
      <c r="D35">
        <v>282</v>
      </c>
      <c r="E35" s="2">
        <v>885.66</v>
      </c>
      <c r="F35" s="2">
        <v>489.04</v>
      </c>
      <c r="G35" s="2">
        <f t="shared" si="1"/>
        <v>-396.62</v>
      </c>
    </row>
    <row r="36" spans="1:7">
      <c r="A36">
        <v>35</v>
      </c>
      <c r="B36" s="1">
        <v>45307</v>
      </c>
      <c r="C36" t="s">
        <v>34</v>
      </c>
      <c r="D36">
        <v>285</v>
      </c>
      <c r="E36" s="2">
        <v>702.59</v>
      </c>
      <c r="F36" s="2">
        <v>924.06</v>
      </c>
      <c r="G36" s="2">
        <f t="shared" si="1"/>
        <v>221.47</v>
      </c>
    </row>
    <row r="37" spans="1:7">
      <c r="A37">
        <v>36</v>
      </c>
      <c r="B37" s="1">
        <v>45316</v>
      </c>
      <c r="C37" t="s">
        <v>26</v>
      </c>
      <c r="D37">
        <v>479</v>
      </c>
      <c r="E37" s="2">
        <v>971.34</v>
      </c>
      <c r="F37" s="2">
        <v>1296.71</v>
      </c>
      <c r="G37" s="2">
        <f t="shared" si="1"/>
        <v>325.37</v>
      </c>
    </row>
    <row r="38" spans="1:7">
      <c r="A38">
        <v>37</v>
      </c>
      <c r="B38" s="1">
        <v>45299</v>
      </c>
      <c r="C38" t="s">
        <v>28</v>
      </c>
      <c r="D38">
        <v>245</v>
      </c>
      <c r="E38" s="2">
        <v>766.87</v>
      </c>
      <c r="F38" s="2">
        <v>1124.18</v>
      </c>
      <c r="G38" s="2">
        <f t="shared" si="1"/>
        <v>357.31</v>
      </c>
    </row>
    <row r="39" spans="1:7">
      <c r="A39">
        <v>38</v>
      </c>
      <c r="B39" s="1">
        <v>45357</v>
      </c>
      <c r="C39" t="s">
        <v>8</v>
      </c>
      <c r="D39">
        <v>167</v>
      </c>
      <c r="E39" s="2">
        <v>796.36</v>
      </c>
      <c r="F39" s="2">
        <v>914.26</v>
      </c>
      <c r="G39" s="2">
        <f t="shared" si="1"/>
        <v>117.9</v>
      </c>
    </row>
    <row r="40" spans="1:7">
      <c r="A40">
        <v>39</v>
      </c>
      <c r="B40" s="1">
        <v>45292</v>
      </c>
      <c r="C40" t="s">
        <v>34</v>
      </c>
      <c r="D40">
        <v>282</v>
      </c>
      <c r="E40" s="2">
        <v>763.06</v>
      </c>
      <c r="F40" s="2">
        <v>488.36</v>
      </c>
      <c r="G40" s="2">
        <f t="shared" si="1"/>
        <v>-274.7</v>
      </c>
    </row>
    <row r="41" spans="1:7">
      <c r="A41">
        <v>40</v>
      </c>
      <c r="B41" s="1">
        <v>45300</v>
      </c>
      <c r="C41" t="s">
        <v>25</v>
      </c>
      <c r="D41">
        <v>11</v>
      </c>
      <c r="E41" s="2">
        <v>347.57</v>
      </c>
      <c r="F41" s="2">
        <v>1779.97</v>
      </c>
      <c r="G41" s="2">
        <f t="shared" si="1"/>
        <v>1432.4</v>
      </c>
    </row>
    <row r="42" spans="1:7">
      <c r="A42">
        <v>41</v>
      </c>
      <c r="B42" s="1">
        <v>45343</v>
      </c>
      <c r="C42" t="s">
        <v>36</v>
      </c>
      <c r="D42">
        <v>208</v>
      </c>
      <c r="E42" s="2">
        <v>843.39</v>
      </c>
      <c r="F42" s="2">
        <v>1921.61</v>
      </c>
      <c r="G42" s="2">
        <f t="shared" si="1"/>
        <v>1078.22</v>
      </c>
    </row>
    <row r="43" spans="1:7">
      <c r="A43">
        <v>42</v>
      </c>
      <c r="B43" s="1">
        <v>45300</v>
      </c>
      <c r="C43" t="s">
        <v>31</v>
      </c>
      <c r="D43">
        <v>165</v>
      </c>
      <c r="E43" s="2">
        <v>599.49</v>
      </c>
      <c r="F43" s="2">
        <v>1193.66</v>
      </c>
      <c r="G43" s="2">
        <f t="shared" si="1"/>
        <v>594.17</v>
      </c>
    </row>
    <row r="44" spans="1:7">
      <c r="A44">
        <v>43</v>
      </c>
      <c r="B44" s="1">
        <v>45371</v>
      </c>
      <c r="C44" t="s">
        <v>6</v>
      </c>
      <c r="D44">
        <v>409</v>
      </c>
      <c r="E44" s="2">
        <v>175.9</v>
      </c>
      <c r="F44" s="2">
        <v>1645.13</v>
      </c>
      <c r="G44" s="2">
        <f t="shared" si="1"/>
        <v>1469.23</v>
      </c>
    </row>
    <row r="45" spans="1:7">
      <c r="A45">
        <v>44</v>
      </c>
      <c r="B45" s="1">
        <v>45351</v>
      </c>
      <c r="C45" t="s">
        <v>9</v>
      </c>
      <c r="D45">
        <v>476</v>
      </c>
      <c r="E45" s="2">
        <v>236.81</v>
      </c>
      <c r="F45" s="2">
        <v>738.71</v>
      </c>
      <c r="G45" s="2">
        <f t="shared" si="1"/>
        <v>501.9</v>
      </c>
    </row>
    <row r="46" spans="1:7">
      <c r="A46">
        <v>45</v>
      </c>
      <c r="B46" s="1">
        <v>45337</v>
      </c>
      <c r="C46" t="s">
        <v>34</v>
      </c>
      <c r="D46">
        <v>347</v>
      </c>
      <c r="E46" s="2">
        <v>179.77</v>
      </c>
      <c r="F46" s="2">
        <v>629.94</v>
      </c>
      <c r="G46" s="2">
        <f t="shared" si="1"/>
        <v>450.17</v>
      </c>
    </row>
    <row r="47" spans="1:7">
      <c r="A47">
        <v>46</v>
      </c>
      <c r="B47" s="1">
        <v>45336</v>
      </c>
      <c r="C47" t="s">
        <v>31</v>
      </c>
      <c r="D47">
        <v>220</v>
      </c>
      <c r="E47" s="2">
        <v>365.62</v>
      </c>
      <c r="F47" s="2">
        <v>964.78</v>
      </c>
      <c r="G47" s="2">
        <f t="shared" si="1"/>
        <v>599.16</v>
      </c>
    </row>
    <row r="48" spans="1:7">
      <c r="A48">
        <v>47</v>
      </c>
      <c r="B48" s="1">
        <v>45319</v>
      </c>
      <c r="C48" t="s">
        <v>30</v>
      </c>
      <c r="D48">
        <v>457</v>
      </c>
      <c r="E48" s="2">
        <v>921.23</v>
      </c>
      <c r="F48" s="2">
        <v>1018</v>
      </c>
      <c r="G48" s="2">
        <f t="shared" si="1"/>
        <v>96.77</v>
      </c>
    </row>
    <row r="49" spans="1:7">
      <c r="A49">
        <v>48</v>
      </c>
      <c r="B49" s="1">
        <v>45371</v>
      </c>
      <c r="C49" t="s">
        <v>33</v>
      </c>
      <c r="D49">
        <v>128</v>
      </c>
      <c r="E49" s="2">
        <v>156.86</v>
      </c>
      <c r="F49" s="2">
        <v>135.96</v>
      </c>
      <c r="G49" s="2">
        <f t="shared" si="1"/>
        <v>-20.9</v>
      </c>
    </row>
    <row r="50" spans="1:7">
      <c r="A50">
        <v>49</v>
      </c>
      <c r="B50" s="1">
        <v>45347</v>
      </c>
      <c r="C50" t="s">
        <v>7</v>
      </c>
      <c r="D50">
        <v>158</v>
      </c>
      <c r="E50" s="2">
        <v>358.93</v>
      </c>
      <c r="F50" s="2">
        <v>1068.19</v>
      </c>
      <c r="G50" s="2">
        <f t="shared" si="1"/>
        <v>709.26</v>
      </c>
    </row>
    <row r="51" spans="1:7">
      <c r="A51">
        <v>50</v>
      </c>
      <c r="B51" s="1">
        <v>45327</v>
      </c>
      <c r="C51" t="s">
        <v>34</v>
      </c>
      <c r="D51">
        <v>114</v>
      </c>
      <c r="E51" s="2">
        <v>508.37</v>
      </c>
      <c r="F51" s="2">
        <v>381.73</v>
      </c>
      <c r="G51" s="2">
        <f t="shared" si="1"/>
        <v>-126.64</v>
      </c>
    </row>
    <row r="52" spans="1:7">
      <c r="A52">
        <v>51</v>
      </c>
      <c r="B52" s="1">
        <v>45292</v>
      </c>
      <c r="C52" t="s">
        <v>34</v>
      </c>
      <c r="D52">
        <v>240</v>
      </c>
      <c r="E52" s="2">
        <v>857.85</v>
      </c>
      <c r="F52" s="2">
        <v>782.29</v>
      </c>
      <c r="G52" s="2">
        <f t="shared" si="1"/>
        <v>-75.5600000000001</v>
      </c>
    </row>
    <row r="53" spans="1:7">
      <c r="A53">
        <v>52</v>
      </c>
      <c r="B53" s="1">
        <v>45361</v>
      </c>
      <c r="C53" t="s">
        <v>9</v>
      </c>
      <c r="D53">
        <v>190</v>
      </c>
      <c r="E53" s="2">
        <v>761.88</v>
      </c>
      <c r="F53" s="2">
        <v>1318.82</v>
      </c>
      <c r="G53" s="2">
        <f t="shared" si="1"/>
        <v>556.94</v>
      </c>
    </row>
    <row r="54" spans="1:7">
      <c r="A54">
        <v>53</v>
      </c>
      <c r="B54" s="1">
        <v>45348</v>
      </c>
      <c r="C54" t="s">
        <v>33</v>
      </c>
      <c r="D54">
        <v>155</v>
      </c>
      <c r="E54" s="2">
        <v>593.37</v>
      </c>
      <c r="F54" s="2">
        <v>666.77</v>
      </c>
      <c r="G54" s="2">
        <f t="shared" si="1"/>
        <v>73.4</v>
      </c>
    </row>
    <row r="55" spans="1:7">
      <c r="A55">
        <v>54</v>
      </c>
      <c r="B55" s="1">
        <v>45322</v>
      </c>
      <c r="C55" t="s">
        <v>38</v>
      </c>
      <c r="D55">
        <v>83</v>
      </c>
      <c r="E55" s="2">
        <v>936.55</v>
      </c>
      <c r="F55" s="2">
        <v>130.99</v>
      </c>
      <c r="G55" s="2">
        <f t="shared" si="1"/>
        <v>-805.56</v>
      </c>
    </row>
    <row r="56" spans="1:7">
      <c r="A56">
        <v>55</v>
      </c>
      <c r="B56" s="1">
        <v>45333</v>
      </c>
      <c r="C56" t="s">
        <v>8</v>
      </c>
      <c r="D56">
        <v>494</v>
      </c>
      <c r="E56" s="2">
        <v>911.54</v>
      </c>
      <c r="F56" s="2">
        <v>1390.77</v>
      </c>
      <c r="G56" s="2">
        <f t="shared" si="1"/>
        <v>479.23</v>
      </c>
    </row>
    <row r="57" spans="1:7">
      <c r="A57">
        <v>56</v>
      </c>
      <c r="B57" s="1">
        <v>45309</v>
      </c>
      <c r="C57" t="s">
        <v>27</v>
      </c>
      <c r="D57">
        <v>237</v>
      </c>
      <c r="E57" s="2">
        <v>152.51</v>
      </c>
      <c r="F57" s="2">
        <v>1943.86</v>
      </c>
      <c r="G57" s="2">
        <f t="shared" si="1"/>
        <v>1791.35</v>
      </c>
    </row>
    <row r="58" spans="1:7">
      <c r="A58">
        <v>57</v>
      </c>
      <c r="B58" s="1">
        <v>45344</v>
      </c>
      <c r="C58" t="s">
        <v>28</v>
      </c>
      <c r="D58">
        <v>134</v>
      </c>
      <c r="E58" s="2">
        <v>279.84</v>
      </c>
      <c r="F58" s="2">
        <v>1515.34</v>
      </c>
      <c r="G58" s="2">
        <f t="shared" si="1"/>
        <v>1235.5</v>
      </c>
    </row>
    <row r="59" spans="1:7">
      <c r="A59">
        <v>58</v>
      </c>
      <c r="B59" s="1">
        <v>45337</v>
      </c>
      <c r="C59" t="s">
        <v>7</v>
      </c>
      <c r="D59">
        <v>131</v>
      </c>
      <c r="E59" s="2">
        <v>868.35</v>
      </c>
      <c r="F59" s="2">
        <v>1996.1</v>
      </c>
      <c r="G59" s="2">
        <f t="shared" si="1"/>
        <v>1127.75</v>
      </c>
    </row>
    <row r="60" spans="1:7">
      <c r="A60">
        <v>59</v>
      </c>
      <c r="B60" s="1">
        <v>45321</v>
      </c>
      <c r="C60" t="s">
        <v>25</v>
      </c>
      <c r="D60">
        <v>226</v>
      </c>
      <c r="E60" s="2">
        <v>128.44</v>
      </c>
      <c r="F60" s="2">
        <v>1505.98</v>
      </c>
      <c r="G60" s="2">
        <f t="shared" si="1"/>
        <v>1377.54</v>
      </c>
    </row>
    <row r="61" spans="1:7">
      <c r="A61">
        <v>60</v>
      </c>
      <c r="B61" s="1">
        <v>45304</v>
      </c>
      <c r="C61" t="s">
        <v>30</v>
      </c>
      <c r="D61">
        <v>302</v>
      </c>
      <c r="E61" s="2">
        <v>231.45</v>
      </c>
      <c r="F61" s="2">
        <v>1326.76</v>
      </c>
      <c r="G61" s="2">
        <f t="shared" si="1"/>
        <v>1095.31</v>
      </c>
    </row>
    <row r="62" spans="1:7">
      <c r="A62">
        <v>61</v>
      </c>
      <c r="B62" s="1">
        <v>45296</v>
      </c>
      <c r="C62" t="s">
        <v>7</v>
      </c>
      <c r="D62">
        <v>391</v>
      </c>
      <c r="E62" s="2">
        <v>513.01</v>
      </c>
      <c r="F62" s="2">
        <v>761.96</v>
      </c>
      <c r="G62" s="2">
        <f t="shared" si="1"/>
        <v>248.95</v>
      </c>
    </row>
    <row r="63" spans="1:7">
      <c r="A63">
        <v>62</v>
      </c>
      <c r="B63" s="1">
        <v>45345</v>
      </c>
      <c r="C63" t="s">
        <v>28</v>
      </c>
      <c r="D63">
        <v>410</v>
      </c>
      <c r="E63" s="2">
        <v>263.23</v>
      </c>
      <c r="F63" s="2">
        <v>1038.84</v>
      </c>
      <c r="G63" s="2">
        <f t="shared" si="1"/>
        <v>775.61</v>
      </c>
    </row>
    <row r="64" spans="1:7">
      <c r="A64">
        <v>63</v>
      </c>
      <c r="B64" s="1">
        <v>45330</v>
      </c>
      <c r="C64" t="s">
        <v>28</v>
      </c>
      <c r="D64">
        <v>212</v>
      </c>
      <c r="E64" s="2">
        <v>571.13</v>
      </c>
      <c r="F64" s="2">
        <v>685.48</v>
      </c>
      <c r="G64" s="2">
        <f t="shared" si="1"/>
        <v>114.35</v>
      </c>
    </row>
    <row r="65" spans="1:7">
      <c r="A65">
        <v>64</v>
      </c>
      <c r="B65" s="1">
        <v>45324</v>
      </c>
      <c r="C65" t="s">
        <v>26</v>
      </c>
      <c r="D65">
        <v>299</v>
      </c>
      <c r="E65" s="2">
        <v>176.17</v>
      </c>
      <c r="F65" s="2">
        <v>324.29</v>
      </c>
      <c r="G65" s="2">
        <f t="shared" si="1"/>
        <v>148.12</v>
      </c>
    </row>
    <row r="66" spans="1:7">
      <c r="A66">
        <v>65</v>
      </c>
      <c r="B66" s="1">
        <v>45360</v>
      </c>
      <c r="C66" t="s">
        <v>31</v>
      </c>
      <c r="D66">
        <v>55</v>
      </c>
      <c r="E66" s="2">
        <v>816.94</v>
      </c>
      <c r="F66" s="2">
        <v>1164.9</v>
      </c>
      <c r="G66" s="2">
        <f t="shared" ref="G66:G97" si="2">F66-E66</f>
        <v>347.96</v>
      </c>
    </row>
    <row r="67" spans="1:7">
      <c r="A67">
        <v>66</v>
      </c>
      <c r="B67" s="1">
        <v>45322</v>
      </c>
      <c r="C67" t="s">
        <v>35</v>
      </c>
      <c r="D67">
        <v>92</v>
      </c>
      <c r="E67" s="2">
        <v>422.84</v>
      </c>
      <c r="F67" s="2">
        <v>1631.5</v>
      </c>
      <c r="G67" s="2">
        <f t="shared" si="2"/>
        <v>1208.66</v>
      </c>
    </row>
    <row r="68" spans="1:7">
      <c r="A68">
        <v>67</v>
      </c>
      <c r="B68" s="1">
        <v>45324</v>
      </c>
      <c r="C68" t="s">
        <v>37</v>
      </c>
      <c r="D68">
        <v>290</v>
      </c>
      <c r="E68" s="2">
        <v>786.28</v>
      </c>
      <c r="F68" s="2">
        <v>415.06</v>
      </c>
      <c r="G68" s="2">
        <f t="shared" si="2"/>
        <v>-371.22</v>
      </c>
    </row>
    <row r="69" spans="1:7">
      <c r="A69">
        <v>68</v>
      </c>
      <c r="B69" s="1">
        <v>45301</v>
      </c>
      <c r="C69" t="s">
        <v>9</v>
      </c>
      <c r="D69">
        <v>108</v>
      </c>
      <c r="E69" s="2">
        <v>79.08</v>
      </c>
      <c r="F69" s="2">
        <v>396.6</v>
      </c>
      <c r="G69" s="2">
        <f t="shared" si="2"/>
        <v>317.52</v>
      </c>
    </row>
    <row r="70" spans="1:7">
      <c r="A70">
        <v>69</v>
      </c>
      <c r="B70" s="1">
        <v>45381</v>
      </c>
      <c r="C70" t="s">
        <v>37</v>
      </c>
      <c r="D70">
        <v>188</v>
      </c>
      <c r="E70" s="2">
        <v>317.38</v>
      </c>
      <c r="F70" s="2">
        <v>1313.67</v>
      </c>
      <c r="G70" s="2">
        <f t="shared" si="2"/>
        <v>996.29</v>
      </c>
    </row>
    <row r="71" spans="1:7">
      <c r="A71">
        <v>70</v>
      </c>
      <c r="B71" s="1">
        <v>45376</v>
      </c>
      <c r="C71" t="s">
        <v>36</v>
      </c>
      <c r="D71">
        <v>421</v>
      </c>
      <c r="E71" s="2">
        <v>975.56</v>
      </c>
      <c r="F71" s="2">
        <v>763.4</v>
      </c>
      <c r="G71" s="2">
        <f t="shared" si="2"/>
        <v>-212.16</v>
      </c>
    </row>
    <row r="72" spans="1:7">
      <c r="A72">
        <v>71</v>
      </c>
      <c r="B72" s="1">
        <v>45353</v>
      </c>
      <c r="C72" t="s">
        <v>6</v>
      </c>
      <c r="D72">
        <v>290</v>
      </c>
      <c r="E72" s="2">
        <v>283.88</v>
      </c>
      <c r="F72" s="2">
        <v>1950.25</v>
      </c>
      <c r="G72" s="2">
        <f t="shared" si="2"/>
        <v>1666.37</v>
      </c>
    </row>
    <row r="73" spans="1:7">
      <c r="A73">
        <v>72</v>
      </c>
      <c r="B73" s="1">
        <v>45363</v>
      </c>
      <c r="C73" t="s">
        <v>6</v>
      </c>
      <c r="D73">
        <v>276</v>
      </c>
      <c r="E73" s="2">
        <v>587.15</v>
      </c>
      <c r="F73" s="2">
        <v>1404.14</v>
      </c>
      <c r="G73" s="2">
        <f t="shared" si="2"/>
        <v>816.99</v>
      </c>
    </row>
    <row r="74" spans="1:7">
      <c r="A74">
        <v>73</v>
      </c>
      <c r="B74" s="1">
        <v>45298</v>
      </c>
      <c r="C74" t="s">
        <v>9</v>
      </c>
      <c r="D74">
        <v>73</v>
      </c>
      <c r="E74" s="2">
        <v>827.13</v>
      </c>
      <c r="F74" s="2">
        <v>484.71</v>
      </c>
      <c r="G74" s="2">
        <f t="shared" si="2"/>
        <v>-342.42</v>
      </c>
    </row>
    <row r="75" spans="1:7">
      <c r="A75">
        <v>74</v>
      </c>
      <c r="B75" s="1">
        <v>45310</v>
      </c>
      <c r="C75" t="s">
        <v>10</v>
      </c>
      <c r="D75">
        <v>95</v>
      </c>
      <c r="E75" s="2">
        <v>630.51</v>
      </c>
      <c r="F75" s="2">
        <v>757.83</v>
      </c>
      <c r="G75" s="2">
        <f t="shared" si="2"/>
        <v>127.32</v>
      </c>
    </row>
    <row r="76" spans="1:7">
      <c r="A76">
        <v>75</v>
      </c>
      <c r="B76" s="1">
        <v>45343</v>
      </c>
      <c r="C76" t="s">
        <v>30</v>
      </c>
      <c r="D76">
        <v>131</v>
      </c>
      <c r="E76" s="2">
        <v>357.61</v>
      </c>
      <c r="F76" s="2">
        <v>257.93</v>
      </c>
      <c r="G76" s="2">
        <f t="shared" si="2"/>
        <v>-99.68</v>
      </c>
    </row>
    <row r="77" spans="1:7">
      <c r="A77">
        <v>76</v>
      </c>
      <c r="B77" s="1">
        <v>45368</v>
      </c>
      <c r="C77" t="s">
        <v>29</v>
      </c>
      <c r="D77">
        <v>201</v>
      </c>
      <c r="E77" s="2">
        <v>547.87</v>
      </c>
      <c r="F77" s="2">
        <v>673.75</v>
      </c>
      <c r="G77" s="2">
        <f t="shared" si="2"/>
        <v>125.88</v>
      </c>
    </row>
    <row r="78" spans="1:7">
      <c r="A78">
        <v>77</v>
      </c>
      <c r="B78" s="1">
        <v>45313</v>
      </c>
      <c r="C78" t="s">
        <v>8</v>
      </c>
      <c r="D78">
        <v>206</v>
      </c>
      <c r="E78" s="2">
        <v>407.6</v>
      </c>
      <c r="F78" s="2">
        <v>1120.36</v>
      </c>
      <c r="G78" s="2">
        <f t="shared" si="2"/>
        <v>712.76</v>
      </c>
    </row>
    <row r="79" spans="1:7">
      <c r="A79">
        <v>78</v>
      </c>
      <c r="B79" s="1">
        <v>45327</v>
      </c>
      <c r="C79" t="s">
        <v>30</v>
      </c>
      <c r="D79">
        <v>172</v>
      </c>
      <c r="E79" s="2">
        <v>543.83</v>
      </c>
      <c r="F79" s="2">
        <v>114.05</v>
      </c>
      <c r="G79" s="2">
        <f t="shared" si="2"/>
        <v>-429.78</v>
      </c>
    </row>
    <row r="80" spans="1:7">
      <c r="A80">
        <v>79</v>
      </c>
      <c r="B80" s="1">
        <v>45351</v>
      </c>
      <c r="C80" t="s">
        <v>25</v>
      </c>
      <c r="D80">
        <v>122</v>
      </c>
      <c r="E80" s="2">
        <v>109.74</v>
      </c>
      <c r="F80" s="2">
        <v>1782.44</v>
      </c>
      <c r="G80" s="2">
        <f t="shared" si="2"/>
        <v>1672.7</v>
      </c>
    </row>
    <row r="81" spans="1:7">
      <c r="A81">
        <v>80</v>
      </c>
      <c r="B81" s="1">
        <v>45315</v>
      </c>
      <c r="C81" t="s">
        <v>6</v>
      </c>
      <c r="D81">
        <v>418</v>
      </c>
      <c r="E81" s="2">
        <v>354.83</v>
      </c>
      <c r="F81" s="2">
        <v>1351.69</v>
      </c>
      <c r="G81" s="2">
        <f t="shared" si="2"/>
        <v>996.86</v>
      </c>
    </row>
    <row r="82" spans="1:7">
      <c r="A82">
        <v>81</v>
      </c>
      <c r="B82" s="1">
        <v>45323</v>
      </c>
      <c r="C82" t="s">
        <v>33</v>
      </c>
      <c r="D82">
        <v>218</v>
      </c>
      <c r="E82" s="2">
        <v>832.1</v>
      </c>
      <c r="F82" s="2">
        <v>386.86</v>
      </c>
      <c r="G82" s="2">
        <f t="shared" si="2"/>
        <v>-445.24</v>
      </c>
    </row>
    <row r="83" spans="1:7">
      <c r="A83">
        <v>82</v>
      </c>
      <c r="B83" s="1">
        <v>45368</v>
      </c>
      <c r="C83" t="s">
        <v>8</v>
      </c>
      <c r="D83">
        <v>222</v>
      </c>
      <c r="E83" s="2">
        <v>444.16</v>
      </c>
      <c r="F83" s="2">
        <v>1812.49</v>
      </c>
      <c r="G83" s="2">
        <f t="shared" si="2"/>
        <v>1368.33</v>
      </c>
    </row>
    <row r="84" spans="1:7">
      <c r="A84">
        <v>83</v>
      </c>
      <c r="B84" s="1">
        <v>45345</v>
      </c>
      <c r="C84" t="s">
        <v>6</v>
      </c>
      <c r="D84">
        <v>272</v>
      </c>
      <c r="E84" s="2">
        <v>180.6</v>
      </c>
      <c r="F84" s="2">
        <v>1658.14</v>
      </c>
      <c r="G84" s="2">
        <f t="shared" si="2"/>
        <v>1477.54</v>
      </c>
    </row>
    <row r="85" spans="1:7">
      <c r="A85">
        <v>84</v>
      </c>
      <c r="B85" s="1">
        <v>45311</v>
      </c>
      <c r="C85" t="s">
        <v>27</v>
      </c>
      <c r="D85">
        <v>19</v>
      </c>
      <c r="E85" s="2">
        <v>394.61</v>
      </c>
      <c r="F85" s="2">
        <v>1824.71</v>
      </c>
      <c r="G85" s="2">
        <f t="shared" si="2"/>
        <v>1430.1</v>
      </c>
    </row>
    <row r="86" spans="1:7">
      <c r="A86">
        <v>85</v>
      </c>
      <c r="B86" s="1">
        <v>45295</v>
      </c>
      <c r="C86" t="s">
        <v>33</v>
      </c>
      <c r="D86">
        <v>234</v>
      </c>
      <c r="E86" s="2">
        <v>580.69</v>
      </c>
      <c r="F86" s="2">
        <v>1499.88</v>
      </c>
      <c r="G86" s="2">
        <f t="shared" si="2"/>
        <v>919.19</v>
      </c>
    </row>
    <row r="87" spans="1:7">
      <c r="A87">
        <v>86</v>
      </c>
      <c r="B87" s="1">
        <v>45372</v>
      </c>
      <c r="C87" t="s">
        <v>6</v>
      </c>
      <c r="D87">
        <v>443</v>
      </c>
      <c r="E87" s="2">
        <v>98.84</v>
      </c>
      <c r="F87" s="2">
        <v>1381.47</v>
      </c>
      <c r="G87" s="2">
        <f t="shared" si="2"/>
        <v>1282.63</v>
      </c>
    </row>
    <row r="88" spans="1:7">
      <c r="A88">
        <v>87</v>
      </c>
      <c r="B88" s="1">
        <v>45308</v>
      </c>
      <c r="C88" t="s">
        <v>9</v>
      </c>
      <c r="D88">
        <v>226</v>
      </c>
      <c r="E88" s="2">
        <v>296.82</v>
      </c>
      <c r="F88" s="2">
        <v>1538.67</v>
      </c>
      <c r="G88" s="2">
        <f t="shared" si="2"/>
        <v>1241.85</v>
      </c>
    </row>
    <row r="89" spans="1:7">
      <c r="A89">
        <v>88</v>
      </c>
      <c r="B89" s="1">
        <v>45377</v>
      </c>
      <c r="C89" t="s">
        <v>9</v>
      </c>
      <c r="D89">
        <v>272</v>
      </c>
      <c r="E89" s="2">
        <v>435.99</v>
      </c>
      <c r="F89" s="2">
        <v>404.88</v>
      </c>
      <c r="G89" s="2">
        <f t="shared" si="2"/>
        <v>-31.11</v>
      </c>
    </row>
    <row r="90" spans="1:7">
      <c r="A90">
        <v>89</v>
      </c>
      <c r="B90" s="1">
        <v>45338</v>
      </c>
      <c r="C90" t="s">
        <v>9</v>
      </c>
      <c r="D90">
        <v>452</v>
      </c>
      <c r="E90" s="2">
        <v>551</v>
      </c>
      <c r="F90" s="2">
        <v>1337</v>
      </c>
      <c r="G90" s="2">
        <f t="shared" si="2"/>
        <v>786</v>
      </c>
    </row>
    <row r="91" spans="1:7">
      <c r="A91">
        <v>90</v>
      </c>
      <c r="B91" s="1">
        <v>45373</v>
      </c>
      <c r="C91" t="s">
        <v>35</v>
      </c>
      <c r="D91">
        <v>416</v>
      </c>
      <c r="E91" s="2">
        <v>429.85</v>
      </c>
      <c r="F91" s="2">
        <v>1138.61</v>
      </c>
      <c r="G91" s="2">
        <f t="shared" si="2"/>
        <v>708.76</v>
      </c>
    </row>
    <row r="92" spans="1:7">
      <c r="A92">
        <v>91</v>
      </c>
      <c r="B92" s="1">
        <v>45367</v>
      </c>
      <c r="C92" t="s">
        <v>25</v>
      </c>
      <c r="D92">
        <v>470</v>
      </c>
      <c r="E92" s="2">
        <v>970.23</v>
      </c>
      <c r="F92" s="2">
        <v>844.31</v>
      </c>
      <c r="G92" s="2">
        <f t="shared" si="2"/>
        <v>-125.92</v>
      </c>
    </row>
    <row r="93" spans="1:7">
      <c r="A93">
        <v>92</v>
      </c>
      <c r="B93" s="1">
        <v>45310</v>
      </c>
      <c r="C93" t="s">
        <v>6</v>
      </c>
      <c r="D93">
        <v>396</v>
      </c>
      <c r="E93" s="2">
        <v>798.82</v>
      </c>
      <c r="F93" s="2">
        <v>1311.35</v>
      </c>
      <c r="G93" s="2">
        <f t="shared" si="2"/>
        <v>512.53</v>
      </c>
    </row>
    <row r="94" spans="1:7">
      <c r="A94">
        <v>93</v>
      </c>
      <c r="B94" s="1">
        <v>45324</v>
      </c>
      <c r="C94" t="s">
        <v>10</v>
      </c>
      <c r="D94">
        <v>377</v>
      </c>
      <c r="E94" s="2">
        <v>605.86</v>
      </c>
      <c r="F94" s="2">
        <v>1529.98</v>
      </c>
      <c r="G94" s="2">
        <f t="shared" si="2"/>
        <v>924.12</v>
      </c>
    </row>
    <row r="95" spans="1:7">
      <c r="A95">
        <v>94</v>
      </c>
      <c r="B95" s="1">
        <v>45314</v>
      </c>
      <c r="C95" t="s">
        <v>6</v>
      </c>
      <c r="D95">
        <v>255</v>
      </c>
      <c r="E95" s="2">
        <v>932.86</v>
      </c>
      <c r="F95" s="2">
        <v>592.84</v>
      </c>
      <c r="G95" s="2">
        <f t="shared" si="2"/>
        <v>-340.02</v>
      </c>
    </row>
    <row r="96" spans="1:7">
      <c r="A96">
        <v>95</v>
      </c>
      <c r="B96" s="1">
        <v>45337</v>
      </c>
      <c r="C96" t="s">
        <v>8</v>
      </c>
      <c r="D96">
        <v>141</v>
      </c>
      <c r="E96" s="2">
        <v>290.93</v>
      </c>
      <c r="F96" s="2">
        <v>1425.44</v>
      </c>
      <c r="G96" s="2">
        <f t="shared" si="2"/>
        <v>1134.51</v>
      </c>
    </row>
    <row r="97" spans="1:7">
      <c r="A97">
        <v>96</v>
      </c>
      <c r="B97" s="1">
        <v>45378</v>
      </c>
      <c r="C97" t="s">
        <v>30</v>
      </c>
      <c r="D97">
        <v>207</v>
      </c>
      <c r="E97" s="2">
        <v>973.59</v>
      </c>
      <c r="F97" s="2">
        <v>1137.84</v>
      </c>
      <c r="G97" s="2">
        <f t="shared" si="2"/>
        <v>164.25</v>
      </c>
    </row>
    <row r="98" spans="1:7">
      <c r="A98">
        <v>97</v>
      </c>
      <c r="B98" s="1">
        <v>45376</v>
      </c>
      <c r="C98" t="s">
        <v>37</v>
      </c>
      <c r="D98">
        <v>345</v>
      </c>
      <c r="E98" s="2">
        <v>445.53</v>
      </c>
      <c r="F98" s="2">
        <v>1011.05</v>
      </c>
      <c r="G98" s="2">
        <f t="shared" ref="G98:G129" si="3">F98-E98</f>
        <v>565.52</v>
      </c>
    </row>
    <row r="99" spans="1:7">
      <c r="A99">
        <v>98</v>
      </c>
      <c r="B99" s="1">
        <v>45356</v>
      </c>
      <c r="C99" t="s">
        <v>28</v>
      </c>
      <c r="D99">
        <v>75</v>
      </c>
      <c r="E99" s="2">
        <v>926.15</v>
      </c>
      <c r="F99" s="2">
        <v>1260.52</v>
      </c>
      <c r="G99" s="2">
        <f t="shared" si="3"/>
        <v>334.37</v>
      </c>
    </row>
    <row r="100" spans="1:7">
      <c r="A100">
        <v>99</v>
      </c>
      <c r="B100" s="1">
        <v>45380</v>
      </c>
      <c r="C100" t="s">
        <v>9</v>
      </c>
      <c r="D100">
        <v>389</v>
      </c>
      <c r="E100" s="2">
        <v>931.66</v>
      </c>
      <c r="F100" s="2">
        <v>1595.28</v>
      </c>
      <c r="G100" s="2">
        <f t="shared" si="3"/>
        <v>663.62</v>
      </c>
    </row>
    <row r="101" spans="1:7">
      <c r="A101">
        <v>100</v>
      </c>
      <c r="B101" s="1">
        <v>45359</v>
      </c>
      <c r="C101" t="s">
        <v>31</v>
      </c>
      <c r="D101">
        <v>213</v>
      </c>
      <c r="E101" s="2">
        <v>73.84</v>
      </c>
      <c r="F101" s="2">
        <v>1204.91</v>
      </c>
      <c r="G101" s="2">
        <f t="shared" si="3"/>
        <v>1131.07</v>
      </c>
    </row>
    <row r="102" spans="1:7">
      <c r="A102">
        <v>101</v>
      </c>
      <c r="B102" s="1">
        <v>45375</v>
      </c>
      <c r="C102" t="s">
        <v>26</v>
      </c>
      <c r="D102">
        <v>350</v>
      </c>
      <c r="E102" s="2">
        <v>187.39</v>
      </c>
      <c r="F102" s="2">
        <v>1763.72</v>
      </c>
      <c r="G102" s="2">
        <f t="shared" si="3"/>
        <v>1576.33</v>
      </c>
    </row>
    <row r="103" spans="1:7">
      <c r="A103">
        <v>102</v>
      </c>
      <c r="B103" s="1">
        <v>45307</v>
      </c>
      <c r="C103" t="s">
        <v>32</v>
      </c>
      <c r="D103">
        <v>260</v>
      </c>
      <c r="E103" s="2">
        <v>965.44</v>
      </c>
      <c r="F103" s="2">
        <v>1890.51</v>
      </c>
      <c r="G103" s="2">
        <f t="shared" si="3"/>
        <v>925.07</v>
      </c>
    </row>
    <row r="104" spans="1:7">
      <c r="A104">
        <v>103</v>
      </c>
      <c r="B104" s="1">
        <v>45317</v>
      </c>
      <c r="C104" t="s">
        <v>26</v>
      </c>
      <c r="D104">
        <v>315</v>
      </c>
      <c r="E104" s="2">
        <v>420.89</v>
      </c>
      <c r="F104" s="2">
        <v>490.65</v>
      </c>
      <c r="G104" s="2">
        <f t="shared" si="3"/>
        <v>69.76</v>
      </c>
    </row>
    <row r="105" spans="1:7">
      <c r="A105">
        <v>104</v>
      </c>
      <c r="B105" s="1">
        <v>45302</v>
      </c>
      <c r="C105" t="s">
        <v>36</v>
      </c>
      <c r="D105">
        <v>39</v>
      </c>
      <c r="E105" s="2">
        <v>607.94</v>
      </c>
      <c r="F105" s="2">
        <v>1176.8</v>
      </c>
      <c r="G105" s="2">
        <f t="shared" si="3"/>
        <v>568.86</v>
      </c>
    </row>
    <row r="106" spans="1:7">
      <c r="A106">
        <v>105</v>
      </c>
      <c r="B106" s="1">
        <v>45370</v>
      </c>
      <c r="C106" t="s">
        <v>29</v>
      </c>
      <c r="D106">
        <v>30</v>
      </c>
      <c r="E106" s="2">
        <v>423.9</v>
      </c>
      <c r="F106" s="2">
        <v>1667.73</v>
      </c>
      <c r="G106" s="2">
        <f t="shared" si="3"/>
        <v>1243.83</v>
      </c>
    </row>
    <row r="107" spans="1:7">
      <c r="A107">
        <v>106</v>
      </c>
      <c r="B107" s="1">
        <v>45302</v>
      </c>
      <c r="C107" t="s">
        <v>26</v>
      </c>
      <c r="D107">
        <v>24</v>
      </c>
      <c r="E107" s="2">
        <v>468.04</v>
      </c>
      <c r="F107" s="2">
        <v>1235.64</v>
      </c>
      <c r="G107" s="2">
        <f t="shared" si="3"/>
        <v>767.6</v>
      </c>
    </row>
    <row r="108" spans="1:7">
      <c r="A108">
        <v>107</v>
      </c>
      <c r="B108" s="1">
        <v>45315</v>
      </c>
      <c r="C108" t="s">
        <v>28</v>
      </c>
      <c r="D108">
        <v>128</v>
      </c>
      <c r="E108" s="2">
        <v>284.49</v>
      </c>
      <c r="F108" s="2">
        <v>459.61</v>
      </c>
      <c r="G108" s="2">
        <f t="shared" si="3"/>
        <v>175.12</v>
      </c>
    </row>
    <row r="109" spans="1:7">
      <c r="A109">
        <v>108</v>
      </c>
      <c r="B109" s="1">
        <v>45360</v>
      </c>
      <c r="C109" t="s">
        <v>40</v>
      </c>
      <c r="D109">
        <v>329</v>
      </c>
      <c r="E109" s="2">
        <v>973.77</v>
      </c>
      <c r="F109" s="2">
        <v>1176.94</v>
      </c>
      <c r="G109" s="2">
        <f t="shared" si="3"/>
        <v>203.17</v>
      </c>
    </row>
    <row r="110" spans="1:7">
      <c r="A110">
        <v>109</v>
      </c>
      <c r="B110" s="1">
        <v>45330</v>
      </c>
      <c r="C110" t="s">
        <v>32</v>
      </c>
      <c r="D110">
        <v>113</v>
      </c>
      <c r="E110" s="2">
        <v>940.29</v>
      </c>
      <c r="F110" s="2">
        <v>1741.6</v>
      </c>
      <c r="G110" s="2">
        <f t="shared" si="3"/>
        <v>801.31</v>
      </c>
    </row>
    <row r="111" spans="1:7">
      <c r="A111">
        <v>110</v>
      </c>
      <c r="B111" s="1">
        <v>45341</v>
      </c>
      <c r="C111" t="s">
        <v>33</v>
      </c>
      <c r="D111">
        <v>262</v>
      </c>
      <c r="E111" s="2">
        <v>260.49</v>
      </c>
      <c r="F111" s="2">
        <v>1395.49</v>
      </c>
      <c r="G111" s="2">
        <f t="shared" si="3"/>
        <v>1135</v>
      </c>
    </row>
    <row r="112" spans="1:7">
      <c r="A112">
        <v>111</v>
      </c>
      <c r="B112" s="1">
        <v>45357</v>
      </c>
      <c r="C112" t="s">
        <v>34</v>
      </c>
      <c r="D112">
        <v>150</v>
      </c>
      <c r="E112" s="2">
        <v>900.53</v>
      </c>
      <c r="F112" s="2">
        <v>1333.04</v>
      </c>
      <c r="G112" s="2">
        <f t="shared" si="3"/>
        <v>432.51</v>
      </c>
    </row>
    <row r="113" spans="1:7">
      <c r="A113">
        <v>112</v>
      </c>
      <c r="B113" s="1">
        <v>45328</v>
      </c>
      <c r="C113" t="s">
        <v>7</v>
      </c>
      <c r="D113">
        <v>465</v>
      </c>
      <c r="E113" s="2">
        <v>917.71</v>
      </c>
      <c r="F113" s="2">
        <v>1399.16</v>
      </c>
      <c r="G113" s="2">
        <f t="shared" si="3"/>
        <v>481.45</v>
      </c>
    </row>
    <row r="114" spans="1:7">
      <c r="A114">
        <v>113</v>
      </c>
      <c r="B114" s="1">
        <v>45346</v>
      </c>
      <c r="C114" t="s">
        <v>28</v>
      </c>
      <c r="D114">
        <v>14</v>
      </c>
      <c r="E114" s="2">
        <v>835.19</v>
      </c>
      <c r="F114" s="2">
        <v>1804.91</v>
      </c>
      <c r="G114" s="2">
        <f t="shared" si="3"/>
        <v>969.72</v>
      </c>
    </row>
    <row r="115" spans="1:7">
      <c r="A115">
        <v>114</v>
      </c>
      <c r="B115" s="1">
        <v>45376</v>
      </c>
      <c r="C115" t="s">
        <v>29</v>
      </c>
      <c r="D115">
        <v>207</v>
      </c>
      <c r="E115" s="2">
        <v>877.49</v>
      </c>
      <c r="F115" s="2">
        <v>584.43</v>
      </c>
      <c r="G115" s="2">
        <f t="shared" si="3"/>
        <v>-293.06</v>
      </c>
    </row>
    <row r="116" spans="1:7">
      <c r="A116">
        <v>115</v>
      </c>
      <c r="B116" s="1">
        <v>45316</v>
      </c>
      <c r="C116" t="s">
        <v>35</v>
      </c>
      <c r="D116">
        <v>157</v>
      </c>
      <c r="E116" s="2">
        <v>143.34</v>
      </c>
      <c r="F116" s="2">
        <v>300.7</v>
      </c>
      <c r="G116" s="2">
        <f t="shared" si="3"/>
        <v>157.36</v>
      </c>
    </row>
    <row r="117" spans="1:7">
      <c r="A117">
        <v>116</v>
      </c>
      <c r="B117" s="1">
        <v>45306</v>
      </c>
      <c r="C117" t="s">
        <v>38</v>
      </c>
      <c r="D117">
        <v>315</v>
      </c>
      <c r="E117" s="2">
        <v>684.95</v>
      </c>
      <c r="F117" s="2">
        <v>1916.61</v>
      </c>
      <c r="G117" s="2">
        <f t="shared" si="3"/>
        <v>1231.66</v>
      </c>
    </row>
    <row r="118" spans="1:7">
      <c r="A118">
        <v>117</v>
      </c>
      <c r="B118" s="1">
        <v>45335</v>
      </c>
      <c r="C118" t="s">
        <v>10</v>
      </c>
      <c r="D118">
        <v>321</v>
      </c>
      <c r="E118" s="2">
        <v>625.06</v>
      </c>
      <c r="F118" s="2">
        <v>1851.46</v>
      </c>
      <c r="G118" s="2">
        <f t="shared" si="3"/>
        <v>1226.4</v>
      </c>
    </row>
    <row r="119" spans="1:7">
      <c r="A119">
        <v>118</v>
      </c>
      <c r="B119" s="1">
        <v>45296</v>
      </c>
      <c r="C119" t="s">
        <v>6</v>
      </c>
      <c r="D119">
        <v>493</v>
      </c>
      <c r="E119" s="2">
        <v>612.84</v>
      </c>
      <c r="F119" s="2">
        <v>1655.4</v>
      </c>
      <c r="G119" s="2">
        <f t="shared" si="3"/>
        <v>1042.56</v>
      </c>
    </row>
    <row r="120" spans="1:7">
      <c r="A120">
        <v>119</v>
      </c>
      <c r="B120" s="1">
        <v>45374</v>
      </c>
      <c r="C120" t="s">
        <v>32</v>
      </c>
      <c r="D120">
        <v>272</v>
      </c>
      <c r="E120" s="2">
        <v>447.15</v>
      </c>
      <c r="F120" s="2">
        <v>728.3</v>
      </c>
      <c r="G120" s="2">
        <f t="shared" si="3"/>
        <v>281.15</v>
      </c>
    </row>
    <row r="121" spans="1:7">
      <c r="A121">
        <v>120</v>
      </c>
      <c r="B121" s="1">
        <v>45295</v>
      </c>
      <c r="C121" t="s">
        <v>26</v>
      </c>
      <c r="D121">
        <v>498</v>
      </c>
      <c r="E121" s="2">
        <v>107.46</v>
      </c>
      <c r="F121" s="2">
        <v>391.79</v>
      </c>
      <c r="G121" s="2">
        <f t="shared" si="3"/>
        <v>284.33</v>
      </c>
    </row>
    <row r="122" spans="1:7">
      <c r="A122">
        <v>121</v>
      </c>
      <c r="B122" s="1">
        <v>45356</v>
      </c>
      <c r="C122" t="s">
        <v>26</v>
      </c>
      <c r="D122">
        <v>272</v>
      </c>
      <c r="E122" s="2">
        <v>717.26</v>
      </c>
      <c r="F122" s="2">
        <v>1224.38</v>
      </c>
      <c r="G122" s="2">
        <f t="shared" si="3"/>
        <v>507.12</v>
      </c>
    </row>
    <row r="123" spans="1:7">
      <c r="A123">
        <v>122</v>
      </c>
      <c r="B123" s="1">
        <v>45303</v>
      </c>
      <c r="C123" t="s">
        <v>29</v>
      </c>
      <c r="D123">
        <v>13</v>
      </c>
      <c r="E123" s="2">
        <v>255.02</v>
      </c>
      <c r="F123" s="2">
        <v>927.87</v>
      </c>
      <c r="G123" s="2">
        <f t="shared" si="3"/>
        <v>672.85</v>
      </c>
    </row>
    <row r="124" spans="1:7">
      <c r="A124">
        <v>123</v>
      </c>
      <c r="B124" s="1">
        <v>45350</v>
      </c>
      <c r="C124" t="s">
        <v>10</v>
      </c>
      <c r="D124">
        <v>470</v>
      </c>
      <c r="E124" s="2">
        <v>77.66</v>
      </c>
      <c r="F124" s="2">
        <v>631.01</v>
      </c>
      <c r="G124" s="2">
        <f t="shared" si="3"/>
        <v>553.35</v>
      </c>
    </row>
    <row r="125" spans="1:7">
      <c r="A125">
        <v>124</v>
      </c>
      <c r="B125" s="1">
        <v>45307</v>
      </c>
      <c r="C125" t="s">
        <v>35</v>
      </c>
      <c r="D125">
        <v>128</v>
      </c>
      <c r="E125" s="2">
        <v>489.9</v>
      </c>
      <c r="F125" s="2">
        <v>244.46</v>
      </c>
      <c r="G125" s="2">
        <f t="shared" si="3"/>
        <v>-245.44</v>
      </c>
    </row>
    <row r="126" spans="1:7">
      <c r="A126">
        <v>125</v>
      </c>
      <c r="B126" s="1">
        <v>45339</v>
      </c>
      <c r="C126" t="s">
        <v>6</v>
      </c>
      <c r="D126">
        <v>17</v>
      </c>
      <c r="E126" s="2">
        <v>304.95</v>
      </c>
      <c r="F126" s="2">
        <v>1008.29</v>
      </c>
      <c r="G126" s="2">
        <f t="shared" si="3"/>
        <v>703.34</v>
      </c>
    </row>
    <row r="127" spans="1:7">
      <c r="A127">
        <v>126</v>
      </c>
      <c r="B127" s="1">
        <v>45298</v>
      </c>
      <c r="C127" t="s">
        <v>30</v>
      </c>
      <c r="D127">
        <v>500</v>
      </c>
      <c r="E127" s="2">
        <v>903.03</v>
      </c>
      <c r="F127" s="2">
        <v>1954.49</v>
      </c>
      <c r="G127" s="2">
        <f t="shared" si="3"/>
        <v>1051.46</v>
      </c>
    </row>
    <row r="128" spans="1:7">
      <c r="A128">
        <v>127</v>
      </c>
      <c r="B128" s="1">
        <v>45372</v>
      </c>
      <c r="C128" t="s">
        <v>6</v>
      </c>
      <c r="D128">
        <v>116</v>
      </c>
      <c r="E128" s="2">
        <v>250.83</v>
      </c>
      <c r="F128" s="2">
        <v>1942.77</v>
      </c>
      <c r="G128" s="2">
        <f t="shared" si="3"/>
        <v>1691.94</v>
      </c>
    </row>
    <row r="129" spans="1:7">
      <c r="A129">
        <v>128</v>
      </c>
      <c r="B129" s="1">
        <v>45355</v>
      </c>
      <c r="C129" t="s">
        <v>8</v>
      </c>
      <c r="D129">
        <v>115</v>
      </c>
      <c r="E129" s="2">
        <v>748.9</v>
      </c>
      <c r="F129" s="2">
        <v>1516.34</v>
      </c>
      <c r="G129" s="2">
        <f t="shared" si="3"/>
        <v>767.44</v>
      </c>
    </row>
    <row r="130" spans="1:7">
      <c r="A130">
        <v>129</v>
      </c>
      <c r="B130" s="1">
        <v>45365</v>
      </c>
      <c r="C130" t="s">
        <v>36</v>
      </c>
      <c r="D130">
        <v>120</v>
      </c>
      <c r="E130" s="2">
        <v>630.94</v>
      </c>
      <c r="F130" s="2">
        <v>1393.23</v>
      </c>
      <c r="G130" s="2">
        <f t="shared" ref="G130:G161" si="4">F130-E130</f>
        <v>762.29</v>
      </c>
    </row>
    <row r="131" spans="1:7">
      <c r="A131">
        <v>130</v>
      </c>
      <c r="B131" s="1">
        <v>45363</v>
      </c>
      <c r="C131" t="s">
        <v>10</v>
      </c>
      <c r="D131">
        <v>365</v>
      </c>
      <c r="E131" s="2">
        <v>808.58</v>
      </c>
      <c r="F131" s="2">
        <v>1397.33</v>
      </c>
      <c r="G131" s="2">
        <f t="shared" si="4"/>
        <v>588.75</v>
      </c>
    </row>
    <row r="132" spans="1:7">
      <c r="A132">
        <v>131</v>
      </c>
      <c r="B132" s="1">
        <v>45309</v>
      </c>
      <c r="C132" t="s">
        <v>33</v>
      </c>
      <c r="D132">
        <v>217</v>
      </c>
      <c r="E132" s="2">
        <v>954.84</v>
      </c>
      <c r="F132" s="2">
        <v>664.42</v>
      </c>
      <c r="G132" s="2">
        <f t="shared" si="4"/>
        <v>-290.42</v>
      </c>
    </row>
    <row r="133" spans="1:7">
      <c r="A133">
        <v>132</v>
      </c>
      <c r="B133" s="1">
        <v>45381</v>
      </c>
      <c r="C133" t="s">
        <v>26</v>
      </c>
      <c r="D133">
        <v>214</v>
      </c>
      <c r="E133" s="2">
        <v>308.36</v>
      </c>
      <c r="F133" s="2">
        <v>187.53</v>
      </c>
      <c r="G133" s="2">
        <f t="shared" si="4"/>
        <v>-120.83</v>
      </c>
    </row>
    <row r="134" spans="1:7">
      <c r="A134">
        <v>133</v>
      </c>
      <c r="B134" s="1">
        <v>45304</v>
      </c>
      <c r="C134" t="s">
        <v>8</v>
      </c>
      <c r="D134">
        <v>238</v>
      </c>
      <c r="E134" s="2">
        <v>379.04</v>
      </c>
      <c r="F134" s="2">
        <v>615.16</v>
      </c>
      <c r="G134" s="2">
        <f t="shared" si="4"/>
        <v>236.12</v>
      </c>
    </row>
    <row r="135" spans="1:7">
      <c r="A135">
        <v>134</v>
      </c>
      <c r="B135" s="1">
        <v>45319</v>
      </c>
      <c r="C135" t="s">
        <v>33</v>
      </c>
      <c r="D135">
        <v>200</v>
      </c>
      <c r="E135" s="2">
        <v>56.46</v>
      </c>
      <c r="F135" s="2">
        <v>781.2</v>
      </c>
      <c r="G135" s="2">
        <f t="shared" si="4"/>
        <v>724.74</v>
      </c>
    </row>
    <row r="136" spans="1:7">
      <c r="A136">
        <v>135</v>
      </c>
      <c r="B136" s="1">
        <v>45334</v>
      </c>
      <c r="C136" t="s">
        <v>31</v>
      </c>
      <c r="D136">
        <v>261</v>
      </c>
      <c r="E136" s="2">
        <v>959.21</v>
      </c>
      <c r="F136" s="2">
        <v>1390.62</v>
      </c>
      <c r="G136" s="2">
        <f t="shared" si="4"/>
        <v>431.41</v>
      </c>
    </row>
    <row r="137" spans="1:7">
      <c r="A137">
        <v>136</v>
      </c>
      <c r="B137" s="1">
        <v>45323</v>
      </c>
      <c r="C137" t="s">
        <v>31</v>
      </c>
      <c r="D137">
        <v>210</v>
      </c>
      <c r="E137" s="2">
        <v>789.76</v>
      </c>
      <c r="F137" s="2">
        <v>510.93</v>
      </c>
      <c r="G137" s="2">
        <f t="shared" si="4"/>
        <v>-278.83</v>
      </c>
    </row>
    <row r="138" spans="1:7">
      <c r="A138">
        <v>137</v>
      </c>
      <c r="B138" s="1">
        <v>45378</v>
      </c>
      <c r="C138" t="s">
        <v>25</v>
      </c>
      <c r="D138">
        <v>380</v>
      </c>
      <c r="E138" s="2">
        <v>255.24</v>
      </c>
      <c r="F138" s="2">
        <v>1141.17</v>
      </c>
      <c r="G138" s="2">
        <f t="shared" si="4"/>
        <v>885.93</v>
      </c>
    </row>
    <row r="139" spans="1:7">
      <c r="A139">
        <v>138</v>
      </c>
      <c r="B139" s="1">
        <v>45312</v>
      </c>
      <c r="C139" t="s">
        <v>27</v>
      </c>
      <c r="D139">
        <v>178</v>
      </c>
      <c r="E139" s="2">
        <v>337.56</v>
      </c>
      <c r="F139" s="2">
        <v>1021.06</v>
      </c>
      <c r="G139" s="2">
        <f t="shared" si="4"/>
        <v>683.5</v>
      </c>
    </row>
    <row r="140" spans="1:7">
      <c r="A140">
        <v>139</v>
      </c>
      <c r="B140" s="1">
        <v>45343</v>
      </c>
      <c r="C140" t="s">
        <v>7</v>
      </c>
      <c r="D140">
        <v>77</v>
      </c>
      <c r="E140" s="2">
        <v>70</v>
      </c>
      <c r="F140" s="2">
        <v>315.88</v>
      </c>
      <c r="G140" s="2">
        <f t="shared" si="4"/>
        <v>245.88</v>
      </c>
    </row>
    <row r="141" spans="1:7">
      <c r="A141">
        <v>140</v>
      </c>
      <c r="B141" s="1">
        <v>45334</v>
      </c>
      <c r="C141" t="s">
        <v>34</v>
      </c>
      <c r="D141">
        <v>17</v>
      </c>
      <c r="E141" s="2">
        <v>589.81</v>
      </c>
      <c r="F141" s="2">
        <v>1180.12</v>
      </c>
      <c r="G141" s="2">
        <f t="shared" si="4"/>
        <v>590.31</v>
      </c>
    </row>
    <row r="142" spans="1:7">
      <c r="A142">
        <v>141</v>
      </c>
      <c r="B142" s="1">
        <v>45308</v>
      </c>
      <c r="C142" t="s">
        <v>7</v>
      </c>
      <c r="D142">
        <v>271</v>
      </c>
      <c r="E142" s="2">
        <v>426.31</v>
      </c>
      <c r="F142" s="2">
        <v>1838.93</v>
      </c>
      <c r="G142" s="2">
        <f t="shared" si="4"/>
        <v>1412.62</v>
      </c>
    </row>
    <row r="143" spans="1:7">
      <c r="A143">
        <v>142</v>
      </c>
      <c r="B143" s="1">
        <v>45308</v>
      </c>
      <c r="C143" t="s">
        <v>6</v>
      </c>
      <c r="D143">
        <v>222</v>
      </c>
      <c r="E143" s="2">
        <v>286.42</v>
      </c>
      <c r="F143" s="2">
        <v>1991.03</v>
      </c>
      <c r="G143" s="2">
        <f t="shared" si="4"/>
        <v>1704.61</v>
      </c>
    </row>
    <row r="144" spans="1:7">
      <c r="A144">
        <v>143</v>
      </c>
      <c r="B144" s="1">
        <v>45334</v>
      </c>
      <c r="C144" t="s">
        <v>9</v>
      </c>
      <c r="D144">
        <v>242</v>
      </c>
      <c r="E144" s="2">
        <v>311.14</v>
      </c>
      <c r="F144" s="2">
        <v>379.43</v>
      </c>
      <c r="G144" s="2">
        <f t="shared" si="4"/>
        <v>68.29</v>
      </c>
    </row>
    <row r="145" spans="1:7">
      <c r="A145">
        <v>144</v>
      </c>
      <c r="B145" s="1">
        <v>45303</v>
      </c>
      <c r="C145" t="s">
        <v>8</v>
      </c>
      <c r="D145">
        <v>248</v>
      </c>
      <c r="E145" s="2">
        <v>311.13</v>
      </c>
      <c r="F145" s="2">
        <v>1257.81</v>
      </c>
      <c r="G145" s="2">
        <f t="shared" si="4"/>
        <v>946.68</v>
      </c>
    </row>
    <row r="146" spans="1:7">
      <c r="A146">
        <v>145</v>
      </c>
      <c r="B146" s="1">
        <v>45380</v>
      </c>
      <c r="C146" t="s">
        <v>7</v>
      </c>
      <c r="D146">
        <v>327</v>
      </c>
      <c r="E146" s="2">
        <v>388.51</v>
      </c>
      <c r="F146" s="2">
        <v>1745.02</v>
      </c>
      <c r="G146" s="2">
        <f t="shared" si="4"/>
        <v>1356.51</v>
      </c>
    </row>
    <row r="147" spans="1:7">
      <c r="A147">
        <v>146</v>
      </c>
      <c r="B147" s="1">
        <v>45322</v>
      </c>
      <c r="C147" t="s">
        <v>7</v>
      </c>
      <c r="D147">
        <v>492</v>
      </c>
      <c r="E147" s="2">
        <v>983.65</v>
      </c>
      <c r="F147" s="2">
        <v>401.47</v>
      </c>
      <c r="G147" s="2">
        <f t="shared" si="4"/>
        <v>-582.18</v>
      </c>
    </row>
    <row r="148" spans="1:7">
      <c r="A148">
        <v>147</v>
      </c>
      <c r="B148" s="1">
        <v>45303</v>
      </c>
      <c r="C148" t="s">
        <v>9</v>
      </c>
      <c r="D148">
        <v>15</v>
      </c>
      <c r="E148" s="2">
        <v>183.75</v>
      </c>
      <c r="F148" s="2">
        <v>1925.74</v>
      </c>
      <c r="G148" s="2">
        <f t="shared" si="4"/>
        <v>1741.99</v>
      </c>
    </row>
    <row r="149" spans="1:7">
      <c r="A149">
        <v>148</v>
      </c>
      <c r="B149" s="1">
        <v>45309</v>
      </c>
      <c r="C149" t="s">
        <v>29</v>
      </c>
      <c r="D149">
        <v>470</v>
      </c>
      <c r="E149" s="2">
        <v>745.65</v>
      </c>
      <c r="F149" s="2">
        <v>814.53</v>
      </c>
      <c r="G149" s="2">
        <f t="shared" si="4"/>
        <v>68.88</v>
      </c>
    </row>
    <row r="150" spans="1:7">
      <c r="A150">
        <v>149</v>
      </c>
      <c r="B150" s="1">
        <v>45343</v>
      </c>
      <c r="C150" t="s">
        <v>9</v>
      </c>
      <c r="D150">
        <v>316</v>
      </c>
      <c r="E150" s="2">
        <v>797.21</v>
      </c>
      <c r="F150" s="2">
        <v>545.11</v>
      </c>
      <c r="G150" s="2">
        <f t="shared" si="4"/>
        <v>-252.1</v>
      </c>
    </row>
    <row r="151" spans="1:7">
      <c r="A151">
        <v>150</v>
      </c>
      <c r="B151" s="1">
        <v>45325</v>
      </c>
      <c r="C151" t="s">
        <v>8</v>
      </c>
      <c r="D151">
        <v>142</v>
      </c>
      <c r="E151" s="2">
        <v>484.89</v>
      </c>
      <c r="F151" s="2">
        <v>691.51</v>
      </c>
      <c r="G151" s="2">
        <f t="shared" si="4"/>
        <v>206.62</v>
      </c>
    </row>
    <row r="152" spans="1:7">
      <c r="A152">
        <v>151</v>
      </c>
      <c r="B152" s="1">
        <v>45315</v>
      </c>
      <c r="C152" t="s">
        <v>34</v>
      </c>
      <c r="D152">
        <v>194</v>
      </c>
      <c r="E152" s="2">
        <v>674</v>
      </c>
      <c r="F152" s="2">
        <v>1029.66</v>
      </c>
      <c r="G152" s="2">
        <f t="shared" si="4"/>
        <v>355.66</v>
      </c>
    </row>
    <row r="153" spans="1:7">
      <c r="A153">
        <v>152</v>
      </c>
      <c r="B153" s="1">
        <v>45308</v>
      </c>
      <c r="C153" t="s">
        <v>33</v>
      </c>
      <c r="D153">
        <v>44</v>
      </c>
      <c r="E153" s="2">
        <v>730.2</v>
      </c>
      <c r="F153" s="2">
        <v>1446.66</v>
      </c>
      <c r="G153" s="2">
        <f t="shared" si="4"/>
        <v>716.46</v>
      </c>
    </row>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Summary</vt:lpstr>
      <vt:lpstr>Sheet1</vt:lpstr>
      <vt:lpstr>excel_workbook</vt:lpstr>
      <vt:lpstr>food_drink_dataset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08077739666</dc:creator>
  <cp:lastModifiedBy>PC</cp:lastModifiedBy>
  <dcterms:created xsi:type="dcterms:W3CDTF">2025-03-12T11:42:00Z</dcterms:created>
  <dcterms:modified xsi:type="dcterms:W3CDTF">2025-03-12T11:47:50Z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728C588175C84493A088B112074FF786_12</vt:lpwstr>
  </property>
  <property fmtid="{D5CDD505-2E9C-101B-9397-08002B2CF9AE}" pid="3" name="KSOProductBuildVer">
    <vt:lpwstr>1033-12.2.0.19307</vt:lpwstr>
  </property>
</Properties>
</file>