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166925"/>
  <mc:AlternateContent xmlns:mc="http://schemas.openxmlformats.org/markup-compatibility/2006">
    <mc:Choice Requires="x15">
      <x15ac:absPath xmlns:x15ac="http://schemas.microsoft.com/office/spreadsheetml/2010/11/ac" url="/Users/vincentvu/Desktop/RESEARCH THESIS/DISENGAGEMENTS/"/>
    </mc:Choice>
  </mc:AlternateContent>
  <xr:revisionPtr revIDLastSave="0" documentId="13_ncr:1_{F3D767D1-8008-4A45-8ECC-DC6CB4DA615C}" xr6:coauthVersionLast="45" xr6:coauthVersionMax="45" xr10:uidLastSave="{00000000-0000-0000-0000-000000000000}"/>
  <bookViews>
    <workbookView xWindow="0" yWindow="460" windowWidth="38400" windowHeight="21140" activeTab="5" xr2:uid="{97DBEF9E-F38E-6043-8431-A1DA581F6E58}"/>
  </bookViews>
  <sheets>
    <sheet name="README" sheetId="12" r:id="rId1"/>
    <sheet name="2015_SUMMARY" sheetId="1" r:id="rId2"/>
    <sheet name="DELPHI" sheetId="11" r:id="rId3"/>
    <sheet name="GM_CRUISE" sheetId="14" r:id="rId4"/>
    <sheet name="GOOGLE (WAYMO)" sheetId="3" r:id="rId5"/>
    <sheet name="MERCEDES-BENZ" sheetId="5" r:id="rId6"/>
    <sheet name="NISSAN" sheetId="9" r:id="rId7"/>
    <sheet name="VOLKWAGEN" sheetId="13" r:id="rId8"/>
  </sheets>
  <definedNames>
    <definedName name="_xlnm._FilterDatabase" localSheetId="4" hidden="1">'GOOGLE (WAYMO)'!$A$1:$E$259</definedName>
    <definedName name="_xlnm._FilterDatabase" localSheetId="5" hidden="1">'MERCEDES-BENZ'!$A$1:$F$512</definedName>
  </definedNames>
  <calcPr calcId="191029" calcOnSave="0"/>
  <pivotCaches>
    <pivotCache cacheId="436" r:id="rId9"/>
    <pivotCache cacheId="437" r:id="rId10"/>
    <pivotCache cacheId="438" r:id="rId11"/>
    <pivotCache cacheId="439" r:id="rId12"/>
    <pivotCache cacheId="440" r:id="rId13"/>
    <pivotCache cacheId="44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3" l="1"/>
  <c r="J13" i="5"/>
  <c r="J12" i="5"/>
  <c r="I13" i="11" l="1"/>
  <c r="I12" i="11"/>
  <c r="I11" i="11"/>
  <c r="I10" i="11"/>
  <c r="I9" i="11"/>
  <c r="I8" i="11"/>
  <c r="I7" i="11"/>
  <c r="I6" i="11"/>
  <c r="I5" i="11"/>
  <c r="I4" i="11"/>
  <c r="I3" i="11"/>
  <c r="C75" i="1" l="1"/>
  <c r="C58" i="1" l="1"/>
  <c r="C57" i="1"/>
  <c r="C24" i="1" l="1"/>
  <c r="C23" i="1"/>
  <c r="C22" i="1"/>
  <c r="C21" i="1"/>
  <c r="C20" i="1"/>
  <c r="C19" i="1"/>
  <c r="C18" i="1"/>
  <c r="C17" i="1"/>
  <c r="C16" i="1"/>
  <c r="C15" i="1"/>
  <c r="C14" i="1"/>
</calcChain>
</file>

<file path=xl/sharedStrings.xml><?xml version="1.0" encoding="utf-8"?>
<sst xmlns="http://schemas.openxmlformats.org/spreadsheetml/2006/main" count="4466" uniqueCount="142">
  <si>
    <t>BOSCH</t>
  </si>
  <si>
    <t>DELPHI</t>
  </si>
  <si>
    <t>Street</t>
  </si>
  <si>
    <t>Safe Operation</t>
  </si>
  <si>
    <t>Disengage for a perception discrepancy</t>
  </si>
  <si>
    <t>Disengage for a recklessly behaving agent</t>
  </si>
  <si>
    <t>Failure Detection</t>
  </si>
  <si>
    <t>Disengage for hardware discrepancy</t>
  </si>
  <si>
    <t>Disengage for incorrect behavior prediction of other traffic participants</t>
  </si>
  <si>
    <t>Disengage for unwanted maneuver of the vehicle</t>
  </si>
  <si>
    <t>Disengage for a software discrepancy</t>
  </si>
  <si>
    <t>Highway</t>
  </si>
  <si>
    <t>Disengage for construction zone during testing</t>
  </si>
  <si>
    <t>Disengage for adverse road surface conditions such as road holes or bumps</t>
  </si>
  <si>
    <t>Disengage for weather conditions during testing</t>
  </si>
  <si>
    <t>Freeway</t>
  </si>
  <si>
    <t>Interstate</t>
  </si>
  <si>
    <t>Disengage for emergency vehicle during testing</t>
  </si>
  <si>
    <t>MERCEDES-BENZ</t>
  </si>
  <si>
    <t>NISSAN</t>
  </si>
  <si>
    <t>TESLA</t>
  </si>
  <si>
    <t>VOLKSWAGEN</t>
  </si>
  <si>
    <t>Row Labels</t>
  </si>
  <si>
    <t>Grand Total</t>
  </si>
  <si>
    <t>Column Labels</t>
  </si>
  <si>
    <t>2015</t>
  </si>
  <si>
    <t>COMPANY</t>
  </si>
  <si>
    <t>MONTH</t>
  </si>
  <si>
    <t>MILES_DRIVEN</t>
  </si>
  <si>
    <t>MANUAL_DISENGAGEMENT</t>
  </si>
  <si>
    <t>AUTOMATIC_DISENGAGEMENT</t>
  </si>
  <si>
    <t/>
  </si>
  <si>
    <t>Sep</t>
  </si>
  <si>
    <t>Oct</t>
  </si>
  <si>
    <t>Nov</t>
  </si>
  <si>
    <t>Dec</t>
  </si>
  <si>
    <t>Jan</t>
  </si>
  <si>
    <t>Feb</t>
  </si>
  <si>
    <t>Mar</t>
  </si>
  <si>
    <t>Apr</t>
  </si>
  <si>
    <t>May</t>
  </si>
  <si>
    <t>Jun</t>
  </si>
  <si>
    <t>Jul</t>
  </si>
  <si>
    <t>Aug</t>
  </si>
  <si>
    <t>TESTING_CONDITIONS</t>
  </si>
  <si>
    <t>A route could not be generated due to a localization error. Autonomous control shut off and the driver resumed manual control of the AV.</t>
  </si>
  <si>
    <t>The AV began to merge into lane behind another vehicle very closely. For safety, the driver overrode they system with manual braking input, causing the control to disengage.</t>
  </si>
  <si>
    <t>Unknown failure caused the AV to slow to a stop. The driver overrode the system with manual acceleration input, causing the control to disengage.</t>
  </si>
  <si>
    <t>Too many pedestrians and vehicles at the intersection for the system to predictably handle. As a safety measure, the driver overrode the system with manual brake input, causing the control to disengage.</t>
  </si>
  <si>
    <t>Departure logic failed, and the AV would not begin moving. The driver overrode the system with manual acceleration input, causing the control to disengage.</t>
  </si>
  <si>
    <t>A vehicle stopped suddenly in front of AV at an intersection. For safety, the driver overrode the system with manual brake input, causing the control to disengage.</t>
  </si>
  <si>
    <t>While the AV was coming to a stop autonomously, another vehicle approached from the side but was undetected by the perception system. For safety, the driver overrode the system with manual braking input, causing the control to disengage.</t>
  </si>
  <si>
    <t>Generation of route goal failed causing the AV to come to a stop. The driver overrode the system with manual acceleration input and resumed manual control.</t>
  </si>
  <si>
    <t>AV position estimation failure caused the AV to begin traveling outside of its lane. The driver overrode the system with manual steering input, causing the control to disengage.</t>
  </si>
  <si>
    <t>After the AV turned right at the intersection, the recognition system lost the trajectory of the preceding vehicle. Control was disengaged and the driver resumed manual control.</t>
  </si>
  <si>
    <t>When the AV was turning onto a ramp with a small curve, the recognition system lost the trajectory of preceding vehicle. Control was disengaged and the driver resumed manual control.</t>
  </si>
  <si>
    <t>Recognition system lost the preceding vehicle stopped at the intersection. Control was disengaged and the driver resumed manual control.</t>
  </si>
  <si>
    <t>The recognition system lost the trajectory of the preceding vehicle. The driver resumed manual control.</t>
  </si>
  <si>
    <t>Because the driver felt a delay in deceleration, the driver took over the brake operation. As a result, the autonomous control was disengaged.</t>
  </si>
  <si>
    <t>System incorrectly recognized the preceding vehicle as a vehicle in the next lane. For safety, the driver took over the braking operation immediately.</t>
  </si>
  <si>
    <t>Because the preceding vehicle trajectory was detected further to the left than in reality, our AV drove too close to the left side of the lane. The AV did no enter the incorrect lane but the driver resumed manual control for safety.</t>
  </si>
  <si>
    <t>As a preceding vehicle was decelerating for a red light, the AV Recognition system lost track of it. As a result, brake control was released and the AV encroached on the preceding vehicle.</t>
  </si>
  <si>
    <t>AV system fails and requires driver to take over.</t>
  </si>
  <si>
    <t>AV is about to rear-end another vehicle due to insufficient deceleration of the AV.</t>
  </si>
  <si>
    <t>AV is about to collide with another vehicles or obstacles due to self-steering</t>
  </si>
  <si>
    <t xml:space="preserve">AV system does not recognize failure, but the driver needs to take over for safety </t>
  </si>
  <si>
    <t>ISSUE</t>
  </si>
  <si>
    <t>TIME TO DISENGAGEMENT</t>
  </si>
  <si>
    <t>System tuning and calibration</t>
  </si>
  <si>
    <t>Poor lane markings</t>
  </si>
  <si>
    <t>Complete lane change</t>
  </si>
  <si>
    <t>N/A</t>
  </si>
  <si>
    <t>&lt; 1 sec</t>
  </si>
  <si>
    <t>LOCATION</t>
  </si>
  <si>
    <t>Other driver unexpected behavior</t>
  </si>
  <si>
    <t>Traffic light detection</t>
  </si>
  <si>
    <t>Poor Sun Conditions</t>
  </si>
  <si>
    <t>Typical</t>
  </si>
  <si>
    <t>Freshly Paved Roadway</t>
  </si>
  <si>
    <t>Bott’s Dots</t>
  </si>
  <si>
    <t>Construction Zone</t>
  </si>
  <si>
    <t>Construction</t>
  </si>
  <si>
    <t>Heavy Traffic</t>
  </si>
  <si>
    <t>Construction Zones</t>
  </si>
  <si>
    <t>Heavy pedestrian traffic</t>
  </si>
  <si>
    <t>Emergency Vehicles</t>
  </si>
  <si>
    <t>Emergency</t>
  </si>
  <si>
    <t>Stock Vehicle Failure</t>
  </si>
  <si>
    <t>Cyclist</t>
  </si>
  <si>
    <t>Faded Markings</t>
  </si>
  <si>
    <t>CONDITIONS</t>
  </si>
  <si>
    <t>Count of TIME TO DISENGAGEMENT</t>
  </si>
  <si>
    <t>MILES DRIVEN</t>
  </si>
  <si>
    <t>AUTONOMOUS_DISENGAGEMENT</t>
  </si>
  <si>
    <t>WEATHER</t>
  </si>
  <si>
    <t>TYPE_OF_TRIGGER</t>
  </si>
  <si>
    <t>REACTION_TIME</t>
  </si>
  <si>
    <t>CAUSE_OF_DISENGAGEMENT</t>
  </si>
  <si>
    <t>Technology Evaluation Management</t>
  </si>
  <si>
    <t>Driver Was Uncomfortable</t>
  </si>
  <si>
    <t>Automatic</t>
  </si>
  <si>
    <t>Manual</t>
  </si>
  <si>
    <t>Clear</t>
  </si>
  <si>
    <t>Cloudy</t>
  </si>
  <si>
    <t>Urban Street</t>
  </si>
  <si>
    <t>MONTHS</t>
  </si>
  <si>
    <t>Count of TYPE_OF_TRIGGER</t>
  </si>
  <si>
    <t>DATE</t>
  </si>
  <si>
    <t>TYPE</t>
  </si>
  <si>
    <t>TIME_IN_SECONDS</t>
  </si>
  <si>
    <t>CAUSE_FOR_DISENGAGEMENT</t>
  </si>
  <si>
    <t>Count of TYPE</t>
  </si>
  <si>
    <t xml:space="preserve">This excel file shows both manual and automatic disengagements, as well as the miles driven for all manufacturers who has reported disengagements in 2015 through the CA DMV. </t>
  </si>
  <si>
    <t>MAIN-STATE_MACHINE_MODE</t>
  </si>
  <si>
    <t>FAILURE_DESCRIPTION</t>
  </si>
  <si>
    <t>Basic Vehicle Requirements Not Satisfied</t>
  </si>
  <si>
    <t>Planner Not Ready</t>
  </si>
  <si>
    <t>Lateral Actors</t>
  </si>
  <si>
    <t>Watchdog Error</t>
  </si>
  <si>
    <t>Planner Data Not Received</t>
  </si>
  <si>
    <t>Takeover-Request</t>
  </si>
  <si>
    <t>Count of MAIN-STATE_MACHINE_MODE</t>
  </si>
  <si>
    <t>TIME_ELPASED_FROM_TAKEOVER-REQUEST_TO_DRIVER_TAKEOVER_IN_SECONDS</t>
  </si>
  <si>
    <t>The summary of all manufacturer's disengagements and miles driven have been presented in the tab "2015_SUMMARY". Note that manufacturers highlighted in red are those who have had a permit with CA DMV for 2015 but have not reported.</t>
  </si>
  <si>
    <t>GOOGLE (WAYMO)</t>
  </si>
  <si>
    <t>Disengage For Weather Conditions During Testing</t>
  </si>
  <si>
    <t>Disengage For A Software Discrepancy</t>
  </si>
  <si>
    <t>A vehicle suddenly cut in front of the AV, driver safely disengaged and resumed manual control.</t>
  </si>
  <si>
    <t>The driver stepped on the brake because the driver felt uncomfortable when a car merged from the adjacent lane. As a result, the driver safely disengaged and resumed manual control</t>
  </si>
  <si>
    <t>Driver noticed high traffic on a low visibility corner. As a result, the driver safely disengaged and resumed manual control.</t>
  </si>
  <si>
    <t xml:space="preserve">SUMMARY OF MERCEDEZ-BENZ 2015 DISENGAGEMENT </t>
  </si>
  <si>
    <t xml:space="preserve">SUMMARY OF NISSAN 2015 DISENGAGEMENT </t>
  </si>
  <si>
    <t xml:space="preserve">SUMMARY OF VOLKSWAGEN 2015 DISENGAGEMENT </t>
  </si>
  <si>
    <t>GM CRUISE</t>
  </si>
  <si>
    <t>Planned Test</t>
  </si>
  <si>
    <t>CAUSE</t>
  </si>
  <si>
    <t>SUMMARY OF GM CRUISE 2015 DISENGAGEMENTS</t>
  </si>
  <si>
    <t>Count of CAUSE</t>
  </si>
  <si>
    <t xml:space="preserve">SUMMARY OF DELPHI 2015 DISENGAGEMENT </t>
  </si>
  <si>
    <t xml:space="preserve">SUMMARY OF GOOGLE 2015 DISENGAGEMENT </t>
  </si>
  <si>
    <t xml:space="preserve">Furthermore, there are tabs of manufacturers, where individual reportings have been manually recorded to extract the autonomous and manual disengagements. In these tab, there are three tables (from left to right); 
1. A table that displays the necessary informations to find the disengagement types 
2. A summary table for the miles driven and disengagements for each month
3. A pivot table. </t>
  </si>
  <si>
    <t>Note: Bosch does not have their own subfile since their report is a summary and there are no individual disengagement reports to be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</si>
</sst>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scheme val="minor"/>
    </font>
    <font>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ont="1"/>
    <xf numFmtId="2" fontId="0" fillId="0" borderId="0" xfId="0" applyNumberFormat="1" applyFont="1"/>
    <xf numFmtId="0" fontId="0" fillId="0" borderId="0" xfId="0"/>
    <xf numFmtId="0" fontId="0" fillId="0" borderId="0" xfId="0" applyBorder="1"/>
    <xf numFmtId="17" fontId="0" fillId="0" borderId="0" xfId="0" applyNumberFormat="1" applyBorder="1"/>
    <xf numFmtId="0" fontId="1" fillId="0" borderId="0" xfId="0" applyFont="1" applyBorder="1"/>
    <xf numFmtId="0" fontId="0" fillId="0" borderId="0" xfId="0" applyFont="1" applyBorder="1"/>
    <xf numFmtId="17" fontId="0" fillId="0" borderId="0" xfId="0" applyNumberFormat="1" applyFont="1" applyBorder="1"/>
    <xf numFmtId="0" fontId="0" fillId="0" borderId="0" xfId="0" applyFont="1"/>
    <xf numFmtId="17" fontId="0" fillId="0" borderId="0" xfId="0" applyNumberFormat="1" applyAlignment="1">
      <alignment horizontal="left" indent="1"/>
    </xf>
    <xf numFmtId="17" fontId="0"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0" fillId="3" borderId="1" xfId="0" applyFont="1" applyFill="1" applyBorder="1" applyAlignment="1">
      <alignment horizontal="center" vertical="center"/>
    </xf>
    <xf numFmtId="0" fontId="0" fillId="0" borderId="1" xfId="0" applyFont="1" applyBorder="1" applyAlignment="1">
      <alignment horizontal="center"/>
    </xf>
    <xf numFmtId="17" fontId="0" fillId="0" borderId="1" xfId="0" applyNumberFormat="1" applyFont="1" applyBorder="1" applyAlignment="1">
      <alignment horizontal="center"/>
    </xf>
    <xf numFmtId="0" fontId="0" fillId="0" borderId="1" xfId="0" applyNumberFormat="1" applyFont="1" applyBorder="1" applyAlignment="1">
      <alignment horizontal="center"/>
    </xf>
    <xf numFmtId="0" fontId="0" fillId="4" borderId="1" xfId="0" applyFont="1" applyFill="1" applyBorder="1" applyAlignment="1">
      <alignment horizontal="center"/>
    </xf>
    <xf numFmtId="17" fontId="0" fillId="0" borderId="1" xfId="0" applyNumberFormat="1" applyFont="1" applyFill="1" applyBorder="1" applyAlignment="1">
      <alignment horizontal="center"/>
    </xf>
    <xf numFmtId="0" fontId="0" fillId="0" borderId="0" xfId="0" applyFont="1" applyFill="1"/>
    <xf numFmtId="17" fontId="0" fillId="3" borderId="1" xfId="0" applyNumberFormat="1" applyFont="1" applyFill="1" applyBorder="1" applyAlignment="1">
      <alignment horizontal="center"/>
    </xf>
    <xf numFmtId="0" fontId="2" fillId="3" borderId="1" xfId="0" applyFont="1" applyFill="1" applyBorder="1" applyAlignment="1">
      <alignment horizontal="center" vertical="center" wrapText="1"/>
    </xf>
    <xf numFmtId="0" fontId="2" fillId="0" borderId="0" xfId="0" applyFont="1" applyFill="1" applyBorder="1" applyAlignment="1">
      <alignment horizontal="left"/>
    </xf>
    <xf numFmtId="17" fontId="0" fillId="0" borderId="1" xfId="0" applyNumberForma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1" xfId="0" applyFont="1" applyBorder="1" applyAlignment="1">
      <alignment horizontal="center" vertical="center"/>
    </xf>
    <xf numFmtId="17" fontId="2" fillId="0" borderId="1" xfId="0" applyNumberFormat="1" applyFont="1" applyBorder="1" applyAlignment="1">
      <alignment horizontal="center" vertical="center" wrapText="1"/>
    </xf>
    <xf numFmtId="0" fontId="0" fillId="3" borderId="1" xfId="0" applyFill="1" applyBorder="1" applyAlignment="1">
      <alignment horizontal="center"/>
    </xf>
    <xf numFmtId="0" fontId="0" fillId="0" borderId="0" xfId="0" applyFont="1" applyFill="1" applyBorder="1" applyAlignment="1">
      <alignment horizontal="left" vertical="center"/>
    </xf>
    <xf numFmtId="17" fontId="0" fillId="0" borderId="1" xfId="0" applyNumberFormat="1" applyFill="1" applyBorder="1" applyAlignment="1">
      <alignment horizontal="center"/>
    </xf>
    <xf numFmtId="0" fontId="0" fillId="0" borderId="1" xfId="0" applyBorder="1" applyAlignment="1">
      <alignment horizontal="left"/>
    </xf>
    <xf numFmtId="0" fontId="0" fillId="3" borderId="1" xfId="0" applyFill="1" applyBorder="1" applyAlignment="1">
      <alignment horizontal="left"/>
    </xf>
    <xf numFmtId="0" fontId="0" fillId="4" borderId="1" xfId="0"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1" xfId="0" applyNumberFormat="1" applyBorder="1" applyAlignment="1">
      <alignment horizontal="center"/>
    </xf>
    <xf numFmtId="0" fontId="0" fillId="0" borderId="1" xfId="0" applyNumberFormat="1" applyFill="1" applyBorder="1" applyAlignment="1">
      <alignment horizontal="center"/>
    </xf>
    <xf numFmtId="0" fontId="0" fillId="5" borderId="1" xfId="0" applyFill="1" applyBorder="1" applyAlignment="1">
      <alignment horizontal="center"/>
    </xf>
    <xf numFmtId="0" fontId="0" fillId="2" borderId="1" xfId="0" applyFill="1" applyBorder="1" applyAlignment="1">
      <alignment horizontal="center"/>
    </xf>
    <xf numFmtId="0" fontId="3" fillId="0" borderId="1" xfId="0" applyFont="1" applyBorder="1" applyAlignment="1">
      <alignment horizontal="center" vertical="center" wrapText="1"/>
    </xf>
    <xf numFmtId="17" fontId="4"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0</xdr:colOff>
      <xdr:row>221</xdr:row>
      <xdr:rowOff>0</xdr:rowOff>
    </xdr:from>
    <xdr:ext cx="12700" cy="12700"/>
    <xdr:pic>
      <xdr:nvPicPr>
        <xdr:cNvPr id="2" name="Picture 1" descr="page2image13876992">
          <a:extLst>
            <a:ext uri="{FF2B5EF4-FFF2-40B4-BE49-F238E27FC236}">
              <a16:creationId xmlns:a16="http://schemas.microsoft.com/office/drawing/2014/main" id="{EACFB440-016B-464A-9691-F483C7ADF7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1016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224</xdr:row>
      <xdr:rowOff>0</xdr:rowOff>
    </xdr:from>
    <xdr:ext cx="12700" cy="12700"/>
    <xdr:pic>
      <xdr:nvPicPr>
        <xdr:cNvPr id="3" name="Picture 2" descr="page2image14114112">
          <a:extLst>
            <a:ext uri="{FF2B5EF4-FFF2-40B4-BE49-F238E27FC236}">
              <a16:creationId xmlns:a16="http://schemas.microsoft.com/office/drawing/2014/main" id="{4F2878E5-9C2D-8E48-B8C7-14DA9F49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162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225</xdr:row>
      <xdr:rowOff>0</xdr:rowOff>
    </xdr:from>
    <xdr:ext cx="12700" cy="12700"/>
    <xdr:pic>
      <xdr:nvPicPr>
        <xdr:cNvPr id="4" name="Picture 3" descr="page2image14114688">
          <a:extLst>
            <a:ext uri="{FF2B5EF4-FFF2-40B4-BE49-F238E27FC236}">
              <a16:creationId xmlns:a16="http://schemas.microsoft.com/office/drawing/2014/main" id="{3530D162-279A-A74B-837E-22FE39D93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227</xdr:row>
      <xdr:rowOff>0</xdr:rowOff>
    </xdr:from>
    <xdr:ext cx="12700" cy="12700"/>
    <xdr:pic>
      <xdr:nvPicPr>
        <xdr:cNvPr id="5" name="Picture 4" descr="page2image14112192">
          <a:extLst>
            <a:ext uri="{FF2B5EF4-FFF2-40B4-BE49-F238E27FC236}">
              <a16:creationId xmlns:a16="http://schemas.microsoft.com/office/drawing/2014/main" id="{D56D1287-3520-8248-845B-BBB511532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223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226</xdr:row>
      <xdr:rowOff>0</xdr:rowOff>
    </xdr:from>
    <xdr:ext cx="12700" cy="12700"/>
    <xdr:pic>
      <xdr:nvPicPr>
        <xdr:cNvPr id="6" name="Picture 5" descr="page2image14112384">
          <a:extLst>
            <a:ext uri="{FF2B5EF4-FFF2-40B4-BE49-F238E27FC236}">
              <a16:creationId xmlns:a16="http://schemas.microsoft.com/office/drawing/2014/main" id="{C015548A-EBC2-B943-88BD-275FFAA246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91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228</xdr:row>
      <xdr:rowOff>0</xdr:rowOff>
    </xdr:from>
    <xdr:ext cx="12700" cy="12700"/>
    <xdr:pic>
      <xdr:nvPicPr>
        <xdr:cNvPr id="7" name="Picture 6" descr="page2image14115456">
          <a:extLst>
            <a:ext uri="{FF2B5EF4-FFF2-40B4-BE49-F238E27FC236}">
              <a16:creationId xmlns:a16="http://schemas.microsoft.com/office/drawing/2014/main" id="{C3E4D650-D4DB-2446-B594-1F9114DAF7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9100" y="24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229</xdr:row>
      <xdr:rowOff>0</xdr:rowOff>
    </xdr:from>
    <xdr:ext cx="0" cy="190500"/>
    <xdr:pic>
      <xdr:nvPicPr>
        <xdr:cNvPr id="8" name="Picture 7" descr="page2image20314224">
          <a:extLst>
            <a:ext uri="{FF2B5EF4-FFF2-40B4-BE49-F238E27FC236}">
              <a16:creationId xmlns:a16="http://schemas.microsoft.com/office/drawing/2014/main" id="{0DEAB355-101A-6742-9E7C-B971D727E7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5500" y="2641600"/>
          <a:ext cx="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229</xdr:row>
      <xdr:rowOff>0</xdr:rowOff>
    </xdr:from>
    <xdr:ext cx="12700" cy="12700"/>
    <xdr:pic>
      <xdr:nvPicPr>
        <xdr:cNvPr id="9" name="Picture 8" descr="page2image14114304">
          <a:extLst>
            <a:ext uri="{FF2B5EF4-FFF2-40B4-BE49-F238E27FC236}">
              <a16:creationId xmlns:a16="http://schemas.microsoft.com/office/drawing/2014/main" id="{F75D389B-674C-D74D-A70D-D8966E1ABB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9100" y="264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231</xdr:row>
      <xdr:rowOff>0</xdr:rowOff>
    </xdr:from>
    <xdr:ext cx="12700" cy="12700"/>
    <xdr:pic>
      <xdr:nvPicPr>
        <xdr:cNvPr id="10" name="Picture 9" descr="page2image13876992">
          <a:extLst>
            <a:ext uri="{FF2B5EF4-FFF2-40B4-BE49-F238E27FC236}">
              <a16:creationId xmlns:a16="http://schemas.microsoft.com/office/drawing/2014/main" id="{95CFB8D8-1F73-924D-A24B-13DE0C5006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304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234</xdr:row>
      <xdr:rowOff>0</xdr:rowOff>
    </xdr:from>
    <xdr:ext cx="12700" cy="12700"/>
    <xdr:pic>
      <xdr:nvPicPr>
        <xdr:cNvPr id="11" name="Picture 10" descr="page2image14114112">
          <a:extLst>
            <a:ext uri="{FF2B5EF4-FFF2-40B4-BE49-F238E27FC236}">
              <a16:creationId xmlns:a16="http://schemas.microsoft.com/office/drawing/2014/main" id="{8674795E-BDD0-AB47-8E6D-90A6C0FB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365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235</xdr:row>
      <xdr:rowOff>0</xdr:rowOff>
    </xdr:from>
    <xdr:ext cx="12700" cy="12700"/>
    <xdr:pic>
      <xdr:nvPicPr>
        <xdr:cNvPr id="12" name="Picture 11" descr="page2image14114688">
          <a:extLst>
            <a:ext uri="{FF2B5EF4-FFF2-40B4-BE49-F238E27FC236}">
              <a16:creationId xmlns:a16="http://schemas.microsoft.com/office/drawing/2014/main" id="{06683C63-4236-564D-8784-6DD96D224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386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237</xdr:row>
      <xdr:rowOff>0</xdr:rowOff>
    </xdr:from>
    <xdr:ext cx="12700" cy="12700"/>
    <xdr:pic>
      <xdr:nvPicPr>
        <xdr:cNvPr id="13" name="Picture 12" descr="page2image14112192">
          <a:extLst>
            <a:ext uri="{FF2B5EF4-FFF2-40B4-BE49-F238E27FC236}">
              <a16:creationId xmlns:a16="http://schemas.microsoft.com/office/drawing/2014/main" id="{5522F4E1-D60D-294F-B6AA-233C0EEA3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42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218</xdr:row>
      <xdr:rowOff>0</xdr:rowOff>
    </xdr:from>
    <xdr:ext cx="736600" cy="0"/>
    <xdr:pic>
      <xdr:nvPicPr>
        <xdr:cNvPr id="14" name="Picture 13" descr="page3image20601968">
          <a:extLst>
            <a:ext uri="{FF2B5EF4-FFF2-40B4-BE49-F238E27FC236}">
              <a16:creationId xmlns:a16="http://schemas.microsoft.com/office/drawing/2014/main" id="{857CF990-D642-9F4F-93F7-9908DA87083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9100" y="4064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221</xdr:row>
      <xdr:rowOff>0</xdr:rowOff>
    </xdr:from>
    <xdr:ext cx="736600" cy="0"/>
    <xdr:pic>
      <xdr:nvPicPr>
        <xdr:cNvPr id="15" name="Picture 14" descr="page3image20598384">
          <a:extLst>
            <a:ext uri="{FF2B5EF4-FFF2-40B4-BE49-F238E27FC236}">
              <a16:creationId xmlns:a16="http://schemas.microsoft.com/office/drawing/2014/main" id="{CF9F9DCD-B720-F540-8C86-09078814A71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9100" y="10160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221</xdr:row>
      <xdr:rowOff>0</xdr:rowOff>
    </xdr:from>
    <xdr:ext cx="736600" cy="0"/>
    <xdr:pic>
      <xdr:nvPicPr>
        <xdr:cNvPr id="16" name="Picture 15" descr="page3image20599392">
          <a:extLst>
            <a:ext uri="{FF2B5EF4-FFF2-40B4-BE49-F238E27FC236}">
              <a16:creationId xmlns:a16="http://schemas.microsoft.com/office/drawing/2014/main" id="{1F516263-0A56-6C42-A41C-696EFF46A2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9100" y="10160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223</xdr:row>
      <xdr:rowOff>0</xdr:rowOff>
    </xdr:from>
    <xdr:ext cx="736600" cy="0"/>
    <xdr:pic>
      <xdr:nvPicPr>
        <xdr:cNvPr id="17" name="Picture 16" descr="page3image20598832">
          <a:extLst>
            <a:ext uri="{FF2B5EF4-FFF2-40B4-BE49-F238E27FC236}">
              <a16:creationId xmlns:a16="http://schemas.microsoft.com/office/drawing/2014/main" id="{906F5A81-A9B8-A145-9C6A-8BAA0C1D1D5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9100" y="14224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224</xdr:row>
      <xdr:rowOff>0</xdr:rowOff>
    </xdr:from>
    <xdr:ext cx="736600" cy="0"/>
    <xdr:pic>
      <xdr:nvPicPr>
        <xdr:cNvPr id="18" name="Picture 17" descr="page3image20598048">
          <a:extLst>
            <a:ext uri="{FF2B5EF4-FFF2-40B4-BE49-F238E27FC236}">
              <a16:creationId xmlns:a16="http://schemas.microsoft.com/office/drawing/2014/main" id="{8D1C2843-A03E-724E-B79D-4B118553E8A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9100" y="16256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225</xdr:row>
      <xdr:rowOff>0</xdr:rowOff>
    </xdr:from>
    <xdr:ext cx="736600" cy="0"/>
    <xdr:pic>
      <xdr:nvPicPr>
        <xdr:cNvPr id="19" name="Picture 18" descr="page3image20601408">
          <a:extLst>
            <a:ext uri="{FF2B5EF4-FFF2-40B4-BE49-F238E27FC236}">
              <a16:creationId xmlns:a16="http://schemas.microsoft.com/office/drawing/2014/main" id="{B80117F1-1965-CF48-86AC-F2B9220E051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9100" y="1828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229</xdr:row>
      <xdr:rowOff>0</xdr:rowOff>
    </xdr:from>
    <xdr:ext cx="12700" cy="12700"/>
    <xdr:pic>
      <xdr:nvPicPr>
        <xdr:cNvPr id="20" name="Picture 19" descr="page2image14115456">
          <a:extLst>
            <a:ext uri="{FF2B5EF4-FFF2-40B4-BE49-F238E27FC236}">
              <a16:creationId xmlns:a16="http://schemas.microsoft.com/office/drawing/2014/main" id="{E27A02AF-DF8D-D046-9790-B7CC998E4E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9100" y="264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7896712963" createdVersion="6" refreshedVersion="6" minRefreshableVersion="3" recordCount="243" xr:uid="{F0F99527-6E1F-2344-AA70-430C3DF8C1DB}">
  <cacheSource type="worksheet">
    <worksheetSource ref="A1:E244" sheet="DELPHI"/>
  </cacheSource>
  <cacheFields count="6">
    <cacheField name="MONTH" numFmtId="17">
      <sharedItems containsSemiMixedTypes="0" containsNonDate="0" containsDate="1" containsString="0" minDate="2015-01-01T00:00:00" maxDate="2015-12-02T00:00:00" count="12">
        <d v="2015-01-01T00:00:00"/>
        <d v="2015-02-01T00:00:00"/>
        <d v="2015-03-01T00:00:00"/>
        <d v="2015-04-01T00:00:00"/>
        <d v="2015-05-01T00:00:00"/>
        <d v="2015-06-01T00:00:00"/>
        <d v="2015-07-01T00:00:00"/>
        <d v="2015-08-01T00:00:00"/>
        <d v="2015-09-01T00:00:00"/>
        <d v="2015-10-01T00:00:00"/>
        <d v="2015-11-01T00:00:00"/>
        <d v="2015-12-01T00:00:00"/>
      </sharedItems>
      <fieldGroup par="5" base="0">
        <rangePr groupBy="days" startDate="2015-01-01T00:00:00" endDate="2015-12-02T00:00:00"/>
        <groupItems count="368">
          <s v="&lt;1/1/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15"/>
        </groupItems>
      </fieldGroup>
    </cacheField>
    <cacheField name="ISSUE" numFmtId="0">
      <sharedItems/>
    </cacheField>
    <cacheField name="TIME TO DISENGAGEMENT" numFmtId="0">
      <sharedItems count="2">
        <s v="N/A"/>
        <s v="&lt; 1 sec"/>
      </sharedItems>
    </cacheField>
    <cacheField name="LOCATION" numFmtId="0">
      <sharedItems/>
    </cacheField>
    <cacheField name="CONDITIONS" numFmtId="0">
      <sharedItems/>
    </cacheField>
    <cacheField name="Months" numFmtId="0" databaseField="0">
      <fieldGroup base="0">
        <rangePr groupBy="months" startDate="2015-01-01T00:00:00" endDate="2015-12-02T00:00:00"/>
        <groupItems count="14">
          <s v="&lt;1/1/15"/>
          <s v="Jan"/>
          <s v="Feb"/>
          <s v="Mar"/>
          <s v="Apr"/>
          <s v="May"/>
          <s v="Jun"/>
          <s v="Jul"/>
          <s v="Aug"/>
          <s v="Sep"/>
          <s v="Oct"/>
          <s v="Nov"/>
          <s v="Dec"/>
          <s v="&gt;2/12/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86060416666" createdVersion="6" refreshedVersion="6" minRefreshableVersion="3" recordCount="258" xr:uid="{4317E575-A7F9-1248-B67A-9D8DDF905A14}">
  <cacheSource type="worksheet">
    <worksheetSource ref="A1:E259" sheet="GOOGLE (WAYMO)"/>
  </cacheSource>
  <cacheFields count="6">
    <cacheField name="DATE" numFmtId="17">
      <sharedItems containsSemiMixedTypes="0" containsNonDate="0" containsDate="1" containsString="0" minDate="2015-01-01T00:00:00" maxDate="2015-12-02T00:00:00" count="12">
        <d v="2015-01-01T00:00:00"/>
        <d v="2015-02-01T00:00:00"/>
        <d v="2015-03-01T00:00:00"/>
        <d v="2015-04-01T00:00:00"/>
        <d v="2015-05-01T00:00:00"/>
        <d v="2015-06-01T00:00:00"/>
        <d v="2015-07-01T00:00:00"/>
        <d v="2015-08-01T00:00:00"/>
        <d v="2015-09-01T00:00:00"/>
        <d v="2015-10-01T00:00:00"/>
        <d v="2015-11-01T00:00:00"/>
        <d v="2015-12-01T00:00:00"/>
      </sharedItems>
      <fieldGroup par="5" base="0">
        <rangePr groupBy="days" startDate="2015-01-01T00:00:00" endDate="2015-12-02T00:00:00"/>
        <groupItems count="368">
          <s v="&lt;1/1/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15"/>
        </groupItems>
      </fieldGroup>
    </cacheField>
    <cacheField name="LOCATION" numFmtId="0">
      <sharedItems/>
    </cacheField>
    <cacheField name="TYPE" numFmtId="0">
      <sharedItems count="3">
        <s v="Failure Detection"/>
        <s v="Safe Operation"/>
        <s v="Failure Detection " u="1"/>
      </sharedItems>
    </cacheField>
    <cacheField name="TIME_IN_SECONDS" numFmtId="0">
      <sharedItems containsBlank="1" containsMixedTypes="1" containsNumber="1" minValue="0.1" maxValue="2.2000000000000002"/>
    </cacheField>
    <cacheField name="CAUSE_FOR_DISENGAGEMENT" numFmtId="0">
      <sharedItems/>
    </cacheField>
    <cacheField name="Months" numFmtId="0" databaseField="0">
      <fieldGroup base="0">
        <rangePr groupBy="months" startDate="2015-01-01T00:00:00" endDate="2015-12-02T00:00:00"/>
        <groupItems count="14">
          <s v="&lt;1/1/15"/>
          <s v="Jan"/>
          <s v="Feb"/>
          <s v="Mar"/>
          <s v="Apr"/>
          <s v="May"/>
          <s v="Jun"/>
          <s v="Jul"/>
          <s v="Aug"/>
          <s v="Sep"/>
          <s v="Oct"/>
          <s v="Nov"/>
          <s v="Dec"/>
          <s v="&gt;2/12/15"/>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9229212963" createdVersion="6" refreshedVersion="6" minRefreshableVersion="3" recordCount="511" xr:uid="{42D16C58-3DDB-A843-AFA2-E619212CE1B6}">
  <cacheSource type="worksheet">
    <worksheetSource ref="A1:F512" sheet="MERCEDES-BENZ"/>
  </cacheSource>
  <cacheFields count="8">
    <cacheField name="MONTH" numFmtId="17">
      <sharedItems containsSemiMixedTypes="0" containsNonDate="0" containsDate="1" containsString="0" minDate="2015-01-01T00:00:00" maxDate="2015-11-02T00:00:00" count="11">
        <d v="2015-01-01T00:00:00"/>
        <d v="2015-02-01T00:00:00"/>
        <d v="2015-03-01T00:00:00"/>
        <d v="2015-04-01T00:00:00"/>
        <d v="2015-05-01T00:00:00"/>
        <d v="2015-06-01T00:00:00"/>
        <d v="2015-07-01T00:00:00"/>
        <d v="2015-08-01T00:00:00"/>
        <d v="2015-09-01T00:00:00"/>
        <d v="2015-10-01T00:00:00"/>
        <d v="2015-11-01T00:00:00"/>
      </sharedItems>
      <fieldGroup par="7" base="0">
        <rangePr groupBy="months" startDate="2015-01-01T00:00:00" endDate="2015-11-02T00:00:00"/>
        <groupItems count="14">
          <s v="&lt;1/1/15"/>
          <s v="Jan"/>
          <s v="Feb"/>
          <s v="Mar"/>
          <s v="Apr"/>
          <s v="May"/>
          <s v="Jun"/>
          <s v="Jul"/>
          <s v="Aug"/>
          <s v="Sep"/>
          <s v="Oct"/>
          <s v="Nov"/>
          <s v="Dec"/>
          <s v="&gt;2/11/15"/>
        </groupItems>
      </fieldGroup>
    </cacheField>
    <cacheField name="LOCATION" numFmtId="0">
      <sharedItems/>
    </cacheField>
    <cacheField name="WEATHER" numFmtId="0">
      <sharedItems/>
    </cacheField>
    <cacheField name="TYPE_OF_TRIGGER" numFmtId="0">
      <sharedItems count="2">
        <s v="Manual"/>
        <s v="Automatic"/>
      </sharedItems>
    </cacheField>
    <cacheField name="REACTION_TIME" numFmtId="0">
      <sharedItems containsString="0" containsBlank="1" containsNumber="1" minValue="0" maxValue="7.95"/>
    </cacheField>
    <cacheField name="CAUSE_OF_DISENGAGEMENT" numFmtId="0">
      <sharedItems/>
    </cacheField>
    <cacheField name="Quarters" numFmtId="0" databaseField="0">
      <fieldGroup base="0">
        <rangePr groupBy="quarters" startDate="2015-01-01T00:00:00" endDate="2015-11-02T00:00:00"/>
        <groupItems count="6">
          <s v="&lt;1/1/15"/>
          <s v="Qtr1"/>
          <s v="Qtr2"/>
          <s v="Qtr3"/>
          <s v="Qtr4"/>
          <s v="&gt;2/11/15"/>
        </groupItems>
      </fieldGroup>
    </cacheField>
    <cacheField name="Years" numFmtId="0" databaseField="0">
      <fieldGroup base="0">
        <rangePr groupBy="years" startDate="2015-01-01T00:00:00" endDate="2015-11-02T00:00:00"/>
        <groupItems count="3">
          <s v="&lt;1/1/15"/>
          <s v="2015"/>
          <s v="&gt;2/11/15"/>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94789930554" createdVersion="6" refreshedVersion="6" minRefreshableVersion="3" recordCount="72" xr:uid="{DAAC3721-F973-C142-B4DF-8A089652145C}">
  <cacheSource type="worksheet">
    <worksheetSource ref="A1:C73" sheet="NISSAN"/>
  </cacheSource>
  <cacheFields count="4">
    <cacheField name="MONTH" numFmtId="17">
      <sharedItems containsSemiMixedTypes="0" containsNonDate="0" containsDate="1" containsString="0" minDate="2015-01-01T00:00:00" maxDate="2015-12-02T00:00:00" count="4">
        <d v="2015-01-01T00:00:00"/>
        <d v="2015-10-01T00:00:00"/>
        <d v="2015-11-01T00:00:00"/>
        <d v="2015-12-01T00:00:00"/>
      </sharedItems>
      <fieldGroup par="3" base="0">
        <rangePr groupBy="days" startDate="2015-01-01T00:00:00" endDate="2015-12-02T00:00:00"/>
        <groupItems count="368">
          <s v="&lt;1/1/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15"/>
        </groupItems>
      </fieldGroup>
    </cacheField>
    <cacheField name="TESTING_CONDITIONS" numFmtId="0">
      <sharedItems/>
    </cacheField>
    <cacheField name="TYPE" numFmtId="0">
      <sharedItems count="4">
        <s v="AV system fails and requires driver to take over."/>
        <s v="AV system does not recognize failure, but the driver needs to take over for safety "/>
        <s v="AV is about to rear-end another vehicle due to insufficient deceleration of the AV."/>
        <s v="AV is about to collide with another vehicles or obstacles due to self-steering"/>
      </sharedItems>
    </cacheField>
    <cacheField name="Months" numFmtId="0" databaseField="0">
      <fieldGroup base="0">
        <rangePr groupBy="months" startDate="2015-01-01T00:00:00" endDate="2015-12-02T00:00:00"/>
        <groupItems count="14">
          <s v="&lt;1/1/15"/>
          <s v="Jan"/>
          <s v="Feb"/>
          <s v="Mar"/>
          <s v="Apr"/>
          <s v="May"/>
          <s v="Jun"/>
          <s v="Jul"/>
          <s v="Aug"/>
          <s v="Sep"/>
          <s v="Oct"/>
          <s v="Nov"/>
          <s v="Dec"/>
          <s v="&gt;2/12/15"/>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97648379633" createdVersion="6" refreshedVersion="6" minRefreshableVersion="3" recordCount="18" xr:uid="{9A33F835-C504-0D4A-8C4B-DF2FF56C998C}">
  <cacheSource type="worksheet">
    <worksheetSource ref="A1:D19" sheet="VOLKWAGEN"/>
  </cacheSource>
  <cacheFields count="6">
    <cacheField name="MONTH" numFmtId="17">
      <sharedItems containsSemiMixedTypes="0" containsNonDate="0" containsDate="1" containsString="0" minDate="2015-01-01T00:00:00" maxDate="2015-09-02T00:00:00" count="4">
        <d v="2015-01-01T00:00:00"/>
        <d v="2015-02-01T00:00:00"/>
        <d v="2015-06-01T00:00:00"/>
        <d v="2015-09-01T00:00:00"/>
      </sharedItems>
      <fieldGroup par="5" base="0">
        <rangePr groupBy="months" startDate="2015-01-01T00:00:00" endDate="2015-09-02T00:00:00"/>
        <groupItems count="14">
          <s v="&lt;1/1/15"/>
          <s v="Jan"/>
          <s v="Feb"/>
          <s v="Mar"/>
          <s v="Apr"/>
          <s v="May"/>
          <s v="Jun"/>
          <s v="Jul"/>
          <s v="Aug"/>
          <s v="Sep"/>
          <s v="Oct"/>
          <s v="Nov"/>
          <s v="Dec"/>
          <s v="&gt;2/9/15"/>
        </groupItems>
      </fieldGroup>
    </cacheField>
    <cacheField name="MAIN-STATE_MACHINE_MODE" numFmtId="0">
      <sharedItems count="1">
        <s v="Takeover-Request"/>
      </sharedItems>
    </cacheField>
    <cacheField name="FAILURE_DESCRIPTION" numFmtId="0">
      <sharedItems/>
    </cacheField>
    <cacheField name="TIME_ELPASED_FROM_TAKEOVER-REQUEST_TO_DRIVER_TAKEOVER_IN_SECONDS" numFmtId="0">
      <sharedItems containsSemiMixedTypes="0" containsString="0" containsNumber="1" containsInteger="1" minValue="0" maxValue="4"/>
    </cacheField>
    <cacheField name="Quarters" numFmtId="0" databaseField="0">
      <fieldGroup base="0">
        <rangePr groupBy="quarters" startDate="2015-01-01T00:00:00" endDate="2015-09-02T00:00:00"/>
        <groupItems count="6">
          <s v="&lt;1/1/15"/>
          <s v="Qtr1"/>
          <s v="Qtr2"/>
          <s v="Qtr3"/>
          <s v="Qtr4"/>
          <s v="&gt;2/9/15"/>
        </groupItems>
      </fieldGroup>
    </cacheField>
    <cacheField name="Years" numFmtId="0" databaseField="0">
      <fieldGroup base="0">
        <rangePr groupBy="years" startDate="2015-01-01T00:00:00" endDate="2015-09-02T00:00:00"/>
        <groupItems count="3">
          <s v="&lt;1/1/15"/>
          <s v="2015"/>
          <s v="&gt;2/9/15"/>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65900821759" createdVersion="6" refreshedVersion="6" minRefreshableVersion="3" recordCount="135" xr:uid="{F4504B63-44CE-0048-A114-8BF83A778AE1}">
  <cacheSource type="worksheet">
    <worksheetSource ref="A1:B136" sheet="GM_CRUISE"/>
  </cacheSource>
  <cacheFields count="3">
    <cacheField name="MONTH" numFmtId="17">
      <sharedItems containsSemiMixedTypes="0" containsNonDate="0" containsDate="1" containsString="0" minDate="2015-08-01T00:00:00" maxDate="2015-12-02T00:00:00" count="5">
        <d v="2015-08-01T00:00:00"/>
        <d v="2015-09-01T00:00:00"/>
        <d v="2015-10-01T00:00:00"/>
        <d v="2015-11-01T00:00:00"/>
        <d v="2015-12-01T00:00:00"/>
      </sharedItems>
      <fieldGroup par="2" base="0">
        <rangePr groupBy="days" startDate="2015-08-01T00:00:00" endDate="2015-12-02T00:00:00"/>
        <groupItems count="368">
          <s v="&lt;1/8/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15"/>
        </groupItems>
      </fieldGroup>
    </cacheField>
    <cacheField name="CAUSE" numFmtId="0">
      <sharedItems count="1">
        <s v="Planned Test"/>
      </sharedItems>
    </cacheField>
    <cacheField name="Months" numFmtId="0" databaseField="0">
      <fieldGroup base="0">
        <rangePr groupBy="months" startDate="2015-08-01T00:00:00" endDate="2015-12-02T00:00:00"/>
        <groupItems count="14">
          <s v="&lt;1/8/15"/>
          <s v="Jan"/>
          <s v="Feb"/>
          <s v="Mar"/>
          <s v="Apr"/>
          <s v="May"/>
          <s v="Jun"/>
          <s v="Jul"/>
          <s v="Aug"/>
          <s v="Sep"/>
          <s v="Oct"/>
          <s v="Nov"/>
          <s v="Dec"/>
          <s v="&gt;2/12/1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
  <r>
    <x v="0"/>
    <s v="Traffic light detection"/>
    <x v="0"/>
    <s v="Street"/>
    <s v="Poor Sun Conditions"/>
  </r>
  <r>
    <x v="0"/>
    <s v="Heavy pedestrian traffic"/>
    <x v="0"/>
    <s v="Street"/>
    <s v="Typical"/>
  </r>
  <r>
    <x v="0"/>
    <s v="Poor lane markings"/>
    <x v="1"/>
    <s v="Street"/>
    <s v="Bott’s Dots"/>
  </r>
  <r>
    <x v="0"/>
    <s v="Heavy pedestrian traffic"/>
    <x v="0"/>
    <s v="Street"/>
    <s v="Typical"/>
  </r>
  <r>
    <x v="0"/>
    <s v="Poor lane markings"/>
    <x v="1"/>
    <s v="Street"/>
    <s v="Bott’s Dots"/>
  </r>
  <r>
    <x v="0"/>
    <s v="Complete lane change"/>
    <x v="0"/>
    <s v="Street"/>
    <s v="Heavy Traffic"/>
  </r>
  <r>
    <x v="0"/>
    <s v="Traffic light detection"/>
    <x v="0"/>
    <s v="Street"/>
    <s v="Poor Sun Conditions"/>
  </r>
  <r>
    <x v="0"/>
    <s v="Heavy pedestrian traffic"/>
    <x v="0"/>
    <s v="Street"/>
    <s v="Typical"/>
  </r>
  <r>
    <x v="0"/>
    <s v="Heavy pedestrian traffic"/>
    <x v="0"/>
    <s v="Street"/>
    <s v="Typical"/>
  </r>
  <r>
    <x v="0"/>
    <s v="Poor lane markings"/>
    <x v="1"/>
    <s v="Street"/>
    <s v="Bott’s Dots"/>
  </r>
  <r>
    <x v="0"/>
    <s v="Cyclist"/>
    <x v="0"/>
    <s v="Street"/>
    <s v="Typical"/>
  </r>
  <r>
    <x v="0"/>
    <s v="Heavy pedestrian traffic"/>
    <x v="0"/>
    <s v="Street"/>
    <s v="Typical"/>
  </r>
  <r>
    <x v="0"/>
    <s v="Poor lane markings"/>
    <x v="1"/>
    <s v="Street"/>
    <s v="Bott’s Dots"/>
  </r>
  <r>
    <x v="0"/>
    <s v="Traffic light detection"/>
    <x v="0"/>
    <s v="Street"/>
    <s v="Poor Sun Conditions"/>
  </r>
  <r>
    <x v="0"/>
    <s v="Heavy pedestrian traffic"/>
    <x v="0"/>
    <s v="Street"/>
    <s v="Typical"/>
  </r>
  <r>
    <x v="0"/>
    <s v="Other driver unexpected behavior"/>
    <x v="0"/>
    <s v="Street"/>
    <s v="Typical"/>
  </r>
  <r>
    <x v="0"/>
    <s v="Poor lane markings"/>
    <x v="1"/>
    <s v="Street"/>
    <s v="Bott’s Dots"/>
  </r>
  <r>
    <x v="0"/>
    <s v="Heavy pedestrian traffic"/>
    <x v="0"/>
    <s v="Street"/>
    <s v="Typical"/>
  </r>
  <r>
    <x v="0"/>
    <s v="Cyclist"/>
    <x v="0"/>
    <s v="Street"/>
    <s v="Typical"/>
  </r>
  <r>
    <x v="0"/>
    <s v="Traffic light detection"/>
    <x v="0"/>
    <s v="Street"/>
    <s v="Poor Sun Conditions"/>
  </r>
  <r>
    <x v="0"/>
    <s v="Emergency Vehicles"/>
    <x v="0"/>
    <s v="Street"/>
    <s v="Emergency"/>
  </r>
  <r>
    <x v="0"/>
    <s v="Stock Vehicle Failure"/>
    <x v="1"/>
    <s v="Street"/>
    <s v="Typical"/>
  </r>
  <r>
    <x v="0"/>
    <s v="Complete lane change"/>
    <x v="0"/>
    <s v="Street"/>
    <s v="Heavy Traffic"/>
  </r>
  <r>
    <x v="0"/>
    <s v="Heavy pedestrian traffic"/>
    <x v="0"/>
    <s v="Street"/>
    <s v="Typical"/>
  </r>
  <r>
    <x v="0"/>
    <s v="Poor lane markings"/>
    <x v="1"/>
    <s v="Street"/>
    <s v="Bott’s Dots"/>
  </r>
  <r>
    <x v="0"/>
    <s v="Traffic light detection"/>
    <x v="0"/>
    <s v="Street"/>
    <s v="Poor Sun Conditions"/>
  </r>
  <r>
    <x v="0"/>
    <s v="Poor lane markings"/>
    <x v="1"/>
    <s v="Street"/>
    <s v="Bott’s Dots"/>
  </r>
  <r>
    <x v="0"/>
    <s v="Poor lane markings"/>
    <x v="1"/>
    <s v="Street"/>
    <s v="Bott’s Dots"/>
  </r>
  <r>
    <x v="0"/>
    <s v="Poor lane markings"/>
    <x v="1"/>
    <s v="Street"/>
    <s v="Bott’s Dots"/>
  </r>
  <r>
    <x v="0"/>
    <s v="Heavy pedestrian traffic"/>
    <x v="0"/>
    <s v="Street"/>
    <s v="Typical"/>
  </r>
  <r>
    <x v="0"/>
    <s v="Traffic light detection"/>
    <x v="0"/>
    <s v="Street"/>
    <s v="Poor Sun Conditions"/>
  </r>
  <r>
    <x v="0"/>
    <s v="Stock Vehicle Failure"/>
    <x v="1"/>
    <s v="Street"/>
    <s v="Typical"/>
  </r>
  <r>
    <x v="0"/>
    <s v="Cyclist"/>
    <x v="0"/>
    <s v="Street"/>
    <s v="Typical"/>
  </r>
  <r>
    <x v="0"/>
    <s v="Construction Zones"/>
    <x v="0"/>
    <s v="Street"/>
    <s v="Construction"/>
  </r>
  <r>
    <x v="0"/>
    <s v="Cyclist"/>
    <x v="0"/>
    <s v="Street"/>
    <s v="Typical"/>
  </r>
  <r>
    <x v="1"/>
    <s v="Stock Vehicle Failure"/>
    <x v="1"/>
    <s v="Street"/>
    <s v="Typical"/>
  </r>
  <r>
    <x v="1"/>
    <s v="Poor lane markings"/>
    <x v="1"/>
    <s v="Street"/>
    <s v="Bott’s Dots"/>
  </r>
  <r>
    <x v="1"/>
    <s v="Poor lane markings"/>
    <x v="1"/>
    <s v="Street"/>
    <s v="Bott’s Dots"/>
  </r>
  <r>
    <x v="1"/>
    <s v="Poor lane markings"/>
    <x v="1"/>
    <s v="Street"/>
    <s v="Bott’s Dots"/>
  </r>
  <r>
    <x v="1"/>
    <s v="Poor lane markings"/>
    <x v="1"/>
    <s v="Street"/>
    <s v="Bott’s Dots"/>
  </r>
  <r>
    <x v="1"/>
    <s v="Traffic light detection"/>
    <x v="0"/>
    <s v="Street"/>
    <s v="Poor Sun Conditions"/>
  </r>
  <r>
    <x v="1"/>
    <s v="Traffic light detection"/>
    <x v="0"/>
    <s v="Street"/>
    <s v="Poor Sun Conditions"/>
  </r>
  <r>
    <x v="1"/>
    <s v="Poor lane markings"/>
    <x v="1"/>
    <s v="Street"/>
    <s v="Bott’s Dots"/>
  </r>
  <r>
    <x v="1"/>
    <s v="Traffic light detection"/>
    <x v="0"/>
    <s v="Street"/>
    <s v="Poor Sun Conditions"/>
  </r>
  <r>
    <x v="1"/>
    <s v="Traffic light detection"/>
    <x v="0"/>
    <s v="Street"/>
    <s v="Poor Sun Conditions"/>
  </r>
  <r>
    <x v="2"/>
    <s v="Complete lane change"/>
    <x v="0"/>
    <s v="Street"/>
    <s v="Heavy Traffic"/>
  </r>
  <r>
    <x v="2"/>
    <s v="Poor lane markings"/>
    <x v="1"/>
    <s v="Street"/>
    <s v="Faded Markings"/>
  </r>
  <r>
    <x v="2"/>
    <s v="Poor lane markings"/>
    <x v="1"/>
    <s v="Highway"/>
    <s v="Freshly Paved Roadway"/>
  </r>
  <r>
    <x v="2"/>
    <s v="System tuning and calibration"/>
    <x v="0"/>
    <s v="Interstate"/>
    <s v="Typical"/>
  </r>
  <r>
    <x v="2"/>
    <s v="Poor lane markings"/>
    <x v="1"/>
    <s v="Interstate"/>
    <s v="Bott’s Dots"/>
  </r>
  <r>
    <x v="2"/>
    <s v="Poor lane markings"/>
    <x v="1"/>
    <s v="Highway"/>
    <s v="Bott’s Dots"/>
  </r>
  <r>
    <x v="2"/>
    <s v="Complete lane change"/>
    <x v="0"/>
    <s v="Interstate"/>
    <s v="Heavy Traffic"/>
  </r>
  <r>
    <x v="2"/>
    <s v="Poor lane markings"/>
    <x v="1"/>
    <s v="Highway"/>
    <s v="Bott’s Dots"/>
  </r>
  <r>
    <x v="2"/>
    <s v="Poor lane markings"/>
    <x v="1"/>
    <s v="Interstate"/>
    <s v="Freshly Paved Roadway"/>
  </r>
  <r>
    <x v="2"/>
    <s v="Poor lane markings"/>
    <x v="1"/>
    <s v="Highway"/>
    <s v="Freshly Paved Roadway"/>
  </r>
  <r>
    <x v="2"/>
    <s v="Poor lane markings"/>
    <x v="1"/>
    <s v="Highway"/>
    <s v="Faded Markings"/>
  </r>
  <r>
    <x v="2"/>
    <s v="System tuning and calibration"/>
    <x v="0"/>
    <s v="Highway"/>
    <s v="Typical"/>
  </r>
  <r>
    <x v="2"/>
    <s v="System tuning and calibration"/>
    <x v="0"/>
    <s v="Interstate"/>
    <s v="Typical"/>
  </r>
  <r>
    <x v="2"/>
    <s v="Poor lane markings"/>
    <x v="1"/>
    <s v="Highway"/>
    <s v="Bott’s Dots"/>
  </r>
  <r>
    <x v="2"/>
    <s v="Complete lane change"/>
    <x v="0"/>
    <s v="Interstate"/>
    <s v="Heavy Traffic"/>
  </r>
  <r>
    <x v="2"/>
    <s v="Poor lane markings"/>
    <x v="1"/>
    <s v="Highway"/>
    <s v="Faded Markings"/>
  </r>
  <r>
    <x v="2"/>
    <s v="Poor lane markings"/>
    <x v="1"/>
    <s v="Interstate"/>
    <s v="Faded Markings"/>
  </r>
  <r>
    <x v="2"/>
    <s v="Poor lane markings"/>
    <x v="1"/>
    <s v="Highway"/>
    <s v="Freshly Paved Roadway"/>
  </r>
  <r>
    <x v="2"/>
    <s v="Poor lane markings"/>
    <x v="1"/>
    <s v="Interstate"/>
    <s v="Freshly Paved Roadway"/>
  </r>
  <r>
    <x v="2"/>
    <s v="Poor lane markings"/>
    <x v="1"/>
    <s v="Interstate"/>
    <s v="Faded Markings"/>
  </r>
  <r>
    <x v="2"/>
    <s v="Poor lane markings"/>
    <x v="1"/>
    <s v="Interstate"/>
    <s v="Faded Markings"/>
  </r>
  <r>
    <x v="2"/>
    <s v="Poor lane markings"/>
    <x v="1"/>
    <s v="Highway"/>
    <s v="Freshly Paved Roadway"/>
  </r>
  <r>
    <x v="2"/>
    <s v="Poor lane markings"/>
    <x v="1"/>
    <s v="Interstate"/>
    <s v="Freshly Paved Roadway"/>
  </r>
  <r>
    <x v="2"/>
    <s v="Other driver unexpected behavior"/>
    <x v="0"/>
    <s v="Interstate"/>
    <s v="Heavy Traffic"/>
  </r>
  <r>
    <x v="2"/>
    <s v="Poor lane markings"/>
    <x v="1"/>
    <s v="Interstate"/>
    <s v="Faded Markings"/>
  </r>
  <r>
    <x v="2"/>
    <s v="Poor lane markings"/>
    <x v="1"/>
    <s v="Interstate"/>
    <s v="Faded Markings"/>
  </r>
  <r>
    <x v="2"/>
    <s v="Complete lane change"/>
    <x v="0"/>
    <s v="Interstate"/>
    <s v="Heavy Traffic"/>
  </r>
  <r>
    <x v="2"/>
    <s v="Poor lane markings"/>
    <x v="1"/>
    <s v="Interstate"/>
    <s v="Faded Markings"/>
  </r>
  <r>
    <x v="2"/>
    <s v="Emergency Vehicles"/>
    <x v="0"/>
    <s v="Interstate"/>
    <s v="Emergency"/>
  </r>
  <r>
    <x v="2"/>
    <s v="System tuning and calibration"/>
    <x v="0"/>
    <s v="Interstate"/>
    <s v="Typical"/>
  </r>
  <r>
    <x v="2"/>
    <s v="Poor lane markings"/>
    <x v="1"/>
    <s v="Interstate"/>
    <s v="Faded Markings"/>
  </r>
  <r>
    <x v="2"/>
    <s v="Construction Zones"/>
    <x v="0"/>
    <s v="Interstate"/>
    <s v="Construction"/>
  </r>
  <r>
    <x v="2"/>
    <s v="Construction Zones"/>
    <x v="0"/>
    <s v="Interstate"/>
    <s v="Construction"/>
  </r>
  <r>
    <x v="2"/>
    <s v="Construction Zones"/>
    <x v="0"/>
    <s v="Interstate"/>
    <s v="Construction"/>
  </r>
  <r>
    <x v="2"/>
    <s v="Construction Zones"/>
    <x v="0"/>
    <s v="Interstate"/>
    <s v="Construction"/>
  </r>
  <r>
    <x v="2"/>
    <s v="Poor lane markings"/>
    <x v="1"/>
    <s v="Highway"/>
    <s v="Faded Markings"/>
  </r>
  <r>
    <x v="2"/>
    <s v="Poor lane markings"/>
    <x v="1"/>
    <s v="Interstate"/>
    <s v="Faded Markings"/>
  </r>
  <r>
    <x v="2"/>
    <s v="System tuning and calibration"/>
    <x v="0"/>
    <s v="Highway"/>
    <s v="Typical"/>
  </r>
  <r>
    <x v="2"/>
    <s v="Poor lane markings"/>
    <x v="1"/>
    <s v="Highway"/>
    <s v="Faded Markings"/>
  </r>
  <r>
    <x v="2"/>
    <s v="Poor lane markings"/>
    <x v="1"/>
    <s v="Highway"/>
    <s v="Freshly Paved Roadway"/>
  </r>
  <r>
    <x v="2"/>
    <s v="Poor lane markings"/>
    <x v="1"/>
    <s v="Interstate"/>
    <s v="Faded Markings"/>
  </r>
  <r>
    <x v="2"/>
    <s v="Poor lane markings"/>
    <x v="1"/>
    <s v="Interstate"/>
    <s v="Freshly Paved Roadway"/>
  </r>
  <r>
    <x v="2"/>
    <s v="Poor lane markings"/>
    <x v="1"/>
    <s v="Interstate"/>
    <s v="Freshly Paved Roadway"/>
  </r>
  <r>
    <x v="2"/>
    <s v="Poor lane markings"/>
    <x v="1"/>
    <s v="Highway"/>
    <s v="Freshly Paved Roadway"/>
  </r>
  <r>
    <x v="2"/>
    <s v="Other driver unexpected behavior"/>
    <x v="0"/>
    <s v="Highway"/>
    <s v="Typical"/>
  </r>
  <r>
    <x v="2"/>
    <s v="Complete lane change"/>
    <x v="0"/>
    <s v="Interstate"/>
    <s v="Heavy Traffic"/>
  </r>
  <r>
    <x v="2"/>
    <s v="Poor lane markings"/>
    <x v="1"/>
    <s v="Interstate"/>
    <s v="Faded Markings"/>
  </r>
  <r>
    <x v="2"/>
    <s v="Poor lane markings"/>
    <x v="1"/>
    <s v="Interstate"/>
    <s v="Faded Markings"/>
  </r>
  <r>
    <x v="2"/>
    <s v="Poor lane markings"/>
    <x v="1"/>
    <s v="Interstate"/>
    <s v="Faded Markings"/>
  </r>
  <r>
    <x v="2"/>
    <s v="Complete lane change"/>
    <x v="0"/>
    <s v="Interstate"/>
    <s v="Heavy Traffic"/>
  </r>
  <r>
    <x v="2"/>
    <s v="Poor lane markings"/>
    <x v="1"/>
    <s v="Interstate"/>
    <s v="Bott’s Dots"/>
  </r>
  <r>
    <x v="2"/>
    <s v="Poor lane markings"/>
    <x v="1"/>
    <s v="Interstate"/>
    <s v="Faded Markings"/>
  </r>
  <r>
    <x v="2"/>
    <s v="Poor lane markings"/>
    <x v="1"/>
    <s v="Interstate"/>
    <s v="Bott’s Dots"/>
  </r>
  <r>
    <x v="2"/>
    <s v="Poor lane markings"/>
    <x v="1"/>
    <s v="Interstate"/>
    <s v="Faded Markings"/>
  </r>
  <r>
    <x v="2"/>
    <s v="Other driver unexpected behavior"/>
    <x v="0"/>
    <s v="Interstate"/>
    <s v="Typical"/>
  </r>
  <r>
    <x v="2"/>
    <s v="Poor lane markings"/>
    <x v="1"/>
    <s v="Interstate"/>
    <s v="Faded Markings"/>
  </r>
  <r>
    <x v="2"/>
    <s v="Poor lane markings"/>
    <x v="1"/>
    <s v="Interstate"/>
    <s v="Faded Markings"/>
  </r>
  <r>
    <x v="2"/>
    <s v="System tuning and calibration"/>
    <x v="0"/>
    <s v="Interstate"/>
    <s v="Typical"/>
  </r>
  <r>
    <x v="2"/>
    <s v="Other driver unexpected behavior"/>
    <x v="0"/>
    <s v="Interstate"/>
    <s v="Heavy Traffic"/>
  </r>
  <r>
    <x v="2"/>
    <s v="Complete lane change"/>
    <x v="0"/>
    <s v="Interstate"/>
    <s v="Heavy Traffic"/>
  </r>
  <r>
    <x v="2"/>
    <s v="Poor lane markings"/>
    <x v="1"/>
    <s v="Interstate"/>
    <s v="Bott’s Dots"/>
  </r>
  <r>
    <x v="2"/>
    <s v="Poor lane markings"/>
    <x v="1"/>
    <s v="Interstate"/>
    <s v="Bott’s Dots"/>
  </r>
  <r>
    <x v="2"/>
    <s v="Poor lane markings"/>
    <x v="1"/>
    <s v="Interstate"/>
    <s v="Bott’s Dots"/>
  </r>
  <r>
    <x v="2"/>
    <s v="Other driver unexpected behavior"/>
    <x v="0"/>
    <s v="Interstate"/>
    <s v="Heavy Traffic"/>
  </r>
  <r>
    <x v="2"/>
    <s v="Poor lane markings"/>
    <x v="1"/>
    <s v="Interstate"/>
    <s v="Bott’s Dots"/>
  </r>
  <r>
    <x v="2"/>
    <s v="Other driver unexpected behavior"/>
    <x v="0"/>
    <s v="Interstate"/>
    <s v="Typical"/>
  </r>
  <r>
    <x v="2"/>
    <s v="Poor lane markings"/>
    <x v="1"/>
    <s v="Interstate"/>
    <s v="Faded Markings"/>
  </r>
  <r>
    <x v="2"/>
    <s v="Poor lane markings"/>
    <x v="1"/>
    <s v="Interstate"/>
    <s v="Faded Markings"/>
  </r>
  <r>
    <x v="2"/>
    <s v="Other driver unexpected behavior"/>
    <x v="0"/>
    <s v="Interstate"/>
    <s v="Typical"/>
  </r>
  <r>
    <x v="2"/>
    <s v="Other driver unexpected behavior"/>
    <x v="0"/>
    <s v="Interstate"/>
    <s v="Typical"/>
  </r>
  <r>
    <x v="2"/>
    <s v="Poor lane markings"/>
    <x v="1"/>
    <s v="Interstate"/>
    <s v="Faded Markings"/>
  </r>
  <r>
    <x v="2"/>
    <s v="Poor lane markings"/>
    <x v="1"/>
    <s v="Interstate"/>
    <s v="Faded Markings"/>
  </r>
  <r>
    <x v="2"/>
    <s v="Other driver unexpected behavior"/>
    <x v="0"/>
    <s v="Interstate"/>
    <s v="Typical"/>
  </r>
  <r>
    <x v="2"/>
    <s v="Poor lane markings"/>
    <x v="1"/>
    <s v="Interstate"/>
    <s v="Bott’s Dots"/>
  </r>
  <r>
    <x v="2"/>
    <s v="Other driver unexpected behavior"/>
    <x v="0"/>
    <s v="Interstate"/>
    <s v="Heavy Traffic"/>
  </r>
  <r>
    <x v="2"/>
    <s v="Poor lane markings"/>
    <x v="1"/>
    <s v="Interstate"/>
    <s v="Bott’s Dots"/>
  </r>
  <r>
    <x v="2"/>
    <s v="Other driver unexpected behavior"/>
    <x v="0"/>
    <s v="Interstate"/>
    <s v="Typical"/>
  </r>
  <r>
    <x v="2"/>
    <s v="System tuning and calibration"/>
    <x v="0"/>
    <s v="Interstate"/>
    <s v="Typical"/>
  </r>
  <r>
    <x v="2"/>
    <s v="System tuning and calibration"/>
    <x v="0"/>
    <s v="Interstate"/>
    <s v="Typical"/>
  </r>
  <r>
    <x v="3"/>
    <s v="Stock Vehicle Failure"/>
    <x v="1"/>
    <s v="Interstate"/>
    <s v="Typical"/>
  </r>
  <r>
    <x v="3"/>
    <s v="Construction Zones"/>
    <x v="0"/>
    <s v="Highway"/>
    <s v="Construction"/>
  </r>
  <r>
    <x v="3"/>
    <s v="System tuning and calibration"/>
    <x v="0"/>
    <s v="Interstate"/>
    <s v="Typical"/>
  </r>
  <r>
    <x v="3"/>
    <s v="System tuning and calibration"/>
    <x v="0"/>
    <s v="Highway"/>
    <s v="Typical"/>
  </r>
  <r>
    <x v="3"/>
    <s v="Complete lane change"/>
    <x v="0"/>
    <s v="Street"/>
    <s v="Heavy Traffic"/>
  </r>
  <r>
    <x v="3"/>
    <s v="Complete lane change"/>
    <x v="0"/>
    <s v="Street"/>
    <s v="Heavy Traffic"/>
  </r>
  <r>
    <x v="3"/>
    <s v="Poor lane markings"/>
    <x v="1"/>
    <s v="Street"/>
    <s v="Bott’s Dots"/>
  </r>
  <r>
    <x v="3"/>
    <s v="Complete lane change"/>
    <x v="0"/>
    <s v="Street"/>
    <s v="Heavy Traffic"/>
  </r>
  <r>
    <x v="3"/>
    <s v="Construction Zones"/>
    <x v="0"/>
    <s v="Street"/>
    <s v="Construction"/>
  </r>
  <r>
    <x v="3"/>
    <s v="Traffic light detection"/>
    <x v="0"/>
    <s v="Street"/>
    <s v="Poor Sun Conditions"/>
  </r>
  <r>
    <x v="3"/>
    <s v="Poor lane markings"/>
    <x v="1"/>
    <s v="Street"/>
    <s v="Bott’s Dots"/>
  </r>
  <r>
    <x v="4"/>
    <s v="Complete lane change"/>
    <x v="0"/>
    <s v="Street"/>
    <s v="Heavy Traffic"/>
  </r>
  <r>
    <x v="4"/>
    <s v="Poor lane markings"/>
    <x v="1"/>
    <s v="Street"/>
    <s v="Bott’s Dots"/>
  </r>
  <r>
    <x v="4"/>
    <s v="Poor lane markings"/>
    <x v="1"/>
    <s v="Street"/>
    <s v="Bott’s Dots"/>
  </r>
  <r>
    <x v="4"/>
    <s v="Poor lane markings"/>
    <x v="1"/>
    <s v="Street"/>
    <s v="Bott’s Dots"/>
  </r>
  <r>
    <x v="4"/>
    <s v="Poor lane markings"/>
    <x v="1"/>
    <s v="Street"/>
    <s v="Bott’s Dots"/>
  </r>
  <r>
    <x v="4"/>
    <s v="Complete lane change"/>
    <x v="0"/>
    <s v="Street"/>
    <s v="Heavy Traffic"/>
  </r>
  <r>
    <x v="5"/>
    <s v="Traffic light detection"/>
    <x v="0"/>
    <s v="Street"/>
    <s v="Poor Sun Conditions"/>
  </r>
  <r>
    <x v="5"/>
    <s v="Emergency Vehicles"/>
    <x v="0"/>
    <s v="Street"/>
    <s v="Emergency"/>
  </r>
  <r>
    <x v="5"/>
    <s v="Poor lane markings"/>
    <x v="1"/>
    <s v="Street"/>
    <s v="Bott’s Dots"/>
  </r>
  <r>
    <x v="5"/>
    <s v="Traffic light detection"/>
    <x v="0"/>
    <s v="Street"/>
    <s v="Poor Sun Conditions"/>
  </r>
  <r>
    <x v="5"/>
    <s v="Poor lane markings"/>
    <x v="1"/>
    <s v="Street"/>
    <s v="Bott’s Dots"/>
  </r>
  <r>
    <x v="5"/>
    <s v="Stock Vehicle Failure"/>
    <x v="1"/>
    <s v="Street"/>
    <s v="Typical"/>
  </r>
  <r>
    <x v="5"/>
    <s v="Complete lane change"/>
    <x v="0"/>
    <s v="Street"/>
    <s v="Heavy Traffic"/>
  </r>
  <r>
    <x v="5"/>
    <s v="Traffic light detection"/>
    <x v="0"/>
    <s v="Street"/>
    <s v="Poor Sun Conditions"/>
  </r>
  <r>
    <x v="5"/>
    <s v="Heavy pedestrian traffic"/>
    <x v="0"/>
    <s v="Street"/>
    <s v="Typical"/>
  </r>
  <r>
    <x v="6"/>
    <s v="Traffic light detection"/>
    <x v="0"/>
    <s v="Street"/>
    <s v="Poor Sun Conditions"/>
  </r>
  <r>
    <x v="6"/>
    <s v="Traffic light detection"/>
    <x v="0"/>
    <s v="Street"/>
    <s v="Poor Sun Conditions"/>
  </r>
  <r>
    <x v="6"/>
    <s v="Traffic light detection"/>
    <x v="0"/>
    <s v="Street"/>
    <s v="Poor Sun Conditions"/>
  </r>
  <r>
    <x v="6"/>
    <s v="Poor lane markings"/>
    <x v="1"/>
    <s v="Street"/>
    <s v="Bott’s Dots"/>
  </r>
  <r>
    <x v="6"/>
    <s v="Traffic light detection"/>
    <x v="0"/>
    <s v="Street"/>
    <s v="Poor Sun Conditions"/>
  </r>
  <r>
    <x v="6"/>
    <s v="Traffic light detection"/>
    <x v="0"/>
    <s v="Street"/>
    <s v="Poor Sun Conditions"/>
  </r>
  <r>
    <x v="6"/>
    <s v="Traffic light detection"/>
    <x v="0"/>
    <s v="Street"/>
    <s v="Poor Sun Conditions"/>
  </r>
  <r>
    <x v="6"/>
    <s v="Other driver unexpected behavior"/>
    <x v="0"/>
    <s v="Street"/>
    <s v="Typical"/>
  </r>
  <r>
    <x v="6"/>
    <s v="Traffic light detection"/>
    <x v="0"/>
    <s v="Street"/>
    <s v="Poor Sun Conditions"/>
  </r>
  <r>
    <x v="6"/>
    <s v="Traffic light detection"/>
    <x v="0"/>
    <s v="Street"/>
    <s v="Poor Sun Conditions"/>
  </r>
  <r>
    <x v="6"/>
    <s v="Traffic light detection"/>
    <x v="0"/>
    <s v="Street"/>
    <s v="Poor Sun Conditions"/>
  </r>
  <r>
    <x v="6"/>
    <s v="Poor lane markings"/>
    <x v="1"/>
    <s v="Street"/>
    <s v="Bott’s Dots"/>
  </r>
  <r>
    <x v="6"/>
    <s v="Poor lane markings"/>
    <x v="1"/>
    <s v="Street"/>
    <s v="Bott’s Dots"/>
  </r>
  <r>
    <x v="7"/>
    <s v="Traffic light detection"/>
    <x v="0"/>
    <s v="Street"/>
    <s v="Poor Sun Conditions"/>
  </r>
  <r>
    <x v="7"/>
    <s v="Construction Zones"/>
    <x v="0"/>
    <s v="Street"/>
    <s v="Construction"/>
  </r>
  <r>
    <x v="7"/>
    <s v="Traffic light detection"/>
    <x v="0"/>
    <s v="Street"/>
    <s v="Poor Sun Conditions"/>
  </r>
  <r>
    <x v="7"/>
    <s v="Complete lane change"/>
    <x v="0"/>
    <s v="Street"/>
    <s v="Heavy Traffic"/>
  </r>
  <r>
    <x v="7"/>
    <s v="Other driver unexpected behavior"/>
    <x v="0"/>
    <s v="Street"/>
    <s v="Heavy Traffic"/>
  </r>
  <r>
    <x v="7"/>
    <s v="Other driver unexpected behavior"/>
    <x v="0"/>
    <s v="Street"/>
    <s v="Heavy Traffic"/>
  </r>
  <r>
    <x v="7"/>
    <s v="Other driver unexpected behavior"/>
    <x v="0"/>
    <s v="Street"/>
    <s v="Heavy Traffic"/>
  </r>
  <r>
    <x v="8"/>
    <s v="System tuning and calibration"/>
    <x v="0"/>
    <s v="Street"/>
    <s v="Typical"/>
  </r>
  <r>
    <x v="8"/>
    <s v="Heavy pedestrian traffic"/>
    <x v="0"/>
    <s v="Street"/>
    <s v="Typical"/>
  </r>
  <r>
    <x v="8"/>
    <s v="System tuning and calibration"/>
    <x v="0"/>
    <s v="Street"/>
    <s v="Typical"/>
  </r>
  <r>
    <x v="8"/>
    <s v="Construction Zones"/>
    <x v="0"/>
    <s v="Street"/>
    <s v="Construction"/>
  </r>
  <r>
    <x v="8"/>
    <s v="Construction Zones"/>
    <x v="0"/>
    <s v="Street"/>
    <s v="Construction"/>
  </r>
  <r>
    <x v="8"/>
    <s v="Emergency Vehicles"/>
    <x v="0"/>
    <s v="Street"/>
    <s v="Emergency"/>
  </r>
  <r>
    <x v="9"/>
    <s v="Heavy pedestrian traffic"/>
    <x v="0"/>
    <s v="Street"/>
    <s v="Typical"/>
  </r>
  <r>
    <x v="9"/>
    <s v="Heavy pedestrian traffic"/>
    <x v="0"/>
    <s v="Street"/>
    <s v="Typical"/>
  </r>
  <r>
    <x v="9"/>
    <s v="System tuning and calibration"/>
    <x v="0"/>
    <s v="Street"/>
    <s v="Typical"/>
  </r>
  <r>
    <x v="9"/>
    <s v="System tuning and calibration"/>
    <x v="0"/>
    <s v="Street"/>
    <s v="Typical"/>
  </r>
  <r>
    <x v="9"/>
    <s v="Poor lane markings"/>
    <x v="1"/>
    <s v="Street"/>
    <s v="Bott’s Dots"/>
  </r>
  <r>
    <x v="9"/>
    <s v="Construction Zones"/>
    <x v="0"/>
    <s v="Street"/>
    <s v="Construction"/>
  </r>
  <r>
    <x v="9"/>
    <s v="Heavy pedestrian traffic"/>
    <x v="0"/>
    <s v="Street"/>
    <s v="Typical"/>
  </r>
  <r>
    <x v="9"/>
    <s v="System tuning and calibration"/>
    <x v="0"/>
    <s v="Street"/>
    <s v="Typical"/>
  </r>
  <r>
    <x v="9"/>
    <s v="Complete lane change"/>
    <x v="0"/>
    <s v="Street"/>
    <s v="Heavy Traffic"/>
  </r>
  <r>
    <x v="9"/>
    <s v="Traffic light detection"/>
    <x v="0"/>
    <s v="Street"/>
    <s v="Poor Sun Conditions"/>
  </r>
  <r>
    <x v="9"/>
    <s v="Complete lane change"/>
    <x v="0"/>
    <s v="Street"/>
    <s v="Heavy Traffic"/>
  </r>
  <r>
    <x v="9"/>
    <s v="Poor lane markings"/>
    <x v="1"/>
    <s v="Street"/>
    <s v="Bott’s Dots"/>
  </r>
  <r>
    <x v="10"/>
    <s v="Traffic light detection"/>
    <x v="0"/>
    <s v="Street"/>
    <s v="Poor Sun Conditions"/>
  </r>
  <r>
    <x v="10"/>
    <s v="Poor lane markings"/>
    <x v="1"/>
    <s v="Street"/>
    <s v="Bott’s Dots"/>
  </r>
  <r>
    <x v="10"/>
    <s v="System tuning and calibration"/>
    <x v="0"/>
    <s v="Street"/>
    <s v="Typical"/>
  </r>
  <r>
    <x v="10"/>
    <s v="Poor lane markings"/>
    <x v="1"/>
    <s v="Street"/>
    <s v="Bott’s Dots"/>
  </r>
  <r>
    <x v="10"/>
    <s v="Poor lane markings"/>
    <x v="1"/>
    <s v="Street"/>
    <s v="Bott’s Dots"/>
  </r>
  <r>
    <x v="10"/>
    <s v="Heavy pedestrian traffic"/>
    <x v="0"/>
    <s v="Street"/>
    <s v="Typical"/>
  </r>
  <r>
    <x v="10"/>
    <s v="Heavy pedestrian traffic"/>
    <x v="0"/>
    <s v="Street"/>
    <s v="Typical"/>
  </r>
  <r>
    <x v="10"/>
    <s v="Poor lane markings"/>
    <x v="1"/>
    <s v="Street"/>
    <s v="Bott’s Dots"/>
  </r>
  <r>
    <x v="10"/>
    <s v="Poor lane markings"/>
    <x v="1"/>
    <s v="Street"/>
    <s v="Bott’s Dots"/>
  </r>
  <r>
    <x v="10"/>
    <s v="Poor lane markings"/>
    <x v="1"/>
    <s v="Street"/>
    <s v="Bott’s Dots"/>
  </r>
  <r>
    <x v="10"/>
    <s v="Traffic light detection"/>
    <x v="0"/>
    <s v="Street"/>
    <s v="Poor Sun Conditions"/>
  </r>
  <r>
    <x v="10"/>
    <s v="Traffic light detection"/>
    <x v="0"/>
    <s v="Street"/>
    <s v="Poor Sun Conditions"/>
  </r>
  <r>
    <x v="10"/>
    <s v="Poor lane markings"/>
    <x v="1"/>
    <s v="Street"/>
    <s v="Bott’s Dots"/>
  </r>
  <r>
    <x v="10"/>
    <s v="Poor lane markings"/>
    <x v="1"/>
    <s v="Street"/>
    <s v="Bott’s Dots"/>
  </r>
  <r>
    <x v="10"/>
    <s v="Traffic light detection"/>
    <x v="0"/>
    <s v="Street"/>
    <s v="Poor Sun Conditions"/>
  </r>
  <r>
    <x v="10"/>
    <s v="Poor lane markings"/>
    <x v="1"/>
    <s v="Street"/>
    <s v="Bott’s Dots"/>
  </r>
  <r>
    <x v="10"/>
    <s v="Traffic light detection"/>
    <x v="0"/>
    <s v="Street"/>
    <s v="Poor Sun Conditions"/>
  </r>
  <r>
    <x v="10"/>
    <s v="Traffic light detection"/>
    <x v="0"/>
    <s v="Street"/>
    <s v="Poor Sun Conditions"/>
  </r>
  <r>
    <x v="10"/>
    <s v="Traffic light detection"/>
    <x v="0"/>
    <s v="Street"/>
    <s v="Poor Sun Conditions"/>
  </r>
  <r>
    <x v="10"/>
    <s v="Traffic light detection"/>
    <x v="0"/>
    <s v="Street"/>
    <s v="Poor Sun Conditions"/>
  </r>
  <r>
    <x v="10"/>
    <s v="Poor lane markings"/>
    <x v="1"/>
    <s v="Street"/>
    <s v="Bott’s Dots"/>
  </r>
  <r>
    <x v="10"/>
    <s v="Construction Zones"/>
    <x v="0"/>
    <s v="Street"/>
    <s v="Construction"/>
  </r>
  <r>
    <x v="10"/>
    <s v="Traffic light detection"/>
    <x v="0"/>
    <s v="Street"/>
    <s v="Poor Sun Conditions"/>
  </r>
  <r>
    <x v="10"/>
    <s v="Traffic light detection"/>
    <x v="0"/>
    <s v="Street"/>
    <s v="Poor Sun Conditions"/>
  </r>
  <r>
    <x v="10"/>
    <s v="Traffic light detection"/>
    <x v="0"/>
    <s v="Street"/>
    <s v="Poor Sun Conditions"/>
  </r>
  <r>
    <x v="10"/>
    <s v="Traffic light detection"/>
    <x v="0"/>
    <s v="Street"/>
    <s v="Poor Sun Conditions"/>
  </r>
  <r>
    <x v="10"/>
    <s v="Poor lane markings"/>
    <x v="1"/>
    <s v="Street"/>
    <s v="Bott’s Dots"/>
  </r>
  <r>
    <x v="10"/>
    <s v="Poor lane markings"/>
    <x v="1"/>
    <s v="Street"/>
    <s v="Bott’s Dots"/>
  </r>
  <r>
    <x v="11"/>
    <s v="Heavy pedestrian traffic"/>
    <x v="0"/>
    <s v="Street"/>
    <s v="Typical"/>
  </r>
  <r>
    <x v="11"/>
    <s v="Heavy pedestrian traffic"/>
    <x v="0"/>
    <s v="Street"/>
    <s v="Typical"/>
  </r>
  <r>
    <x v="11"/>
    <s v="Other driver unexpected behavior"/>
    <x v="0"/>
    <s v="Street"/>
    <s v="Typical"/>
  </r>
  <r>
    <x v="11"/>
    <s v="Heavy pedestrian traffic"/>
    <x v="0"/>
    <s v="Street"/>
    <s v="Typical"/>
  </r>
  <r>
    <x v="11"/>
    <s v="Other driver unexpected behavior"/>
    <x v="0"/>
    <s v="Street"/>
    <s v="Typical"/>
  </r>
  <r>
    <x v="11"/>
    <s v="Other driver unexpected behavior"/>
    <x v="0"/>
    <s v="Street"/>
    <s v="Typical"/>
  </r>
  <r>
    <x v="11"/>
    <s v="Other driver unexpected behavior"/>
    <x v="0"/>
    <s v="Street"/>
    <s v="Typical"/>
  </r>
  <r>
    <x v="11"/>
    <s v="Emergency Vehicles"/>
    <x v="0"/>
    <s v="Street"/>
    <s v="Emergency"/>
  </r>
  <r>
    <x v="11"/>
    <s v="Heavy pedestrian traffic"/>
    <x v="0"/>
    <s v="Street"/>
    <s v="Typical"/>
  </r>
  <r>
    <x v="11"/>
    <s v="Heavy pedestrian traffic"/>
    <x v="0"/>
    <s v="Street"/>
    <s v="Typical"/>
  </r>
  <r>
    <x v="11"/>
    <s v="Heavy pedestrian traffic"/>
    <x v="0"/>
    <s v="Street"/>
    <s v="Typical"/>
  </r>
  <r>
    <x v="11"/>
    <s v="Complete lane change"/>
    <x v="0"/>
    <s v="Street"/>
    <s v="Heavy Traffic"/>
  </r>
  <r>
    <x v="11"/>
    <s v="Other driver unexpected behavior"/>
    <x v="0"/>
    <s v="Street"/>
    <s v="Typical"/>
  </r>
  <r>
    <x v="11"/>
    <s v="Heavy pedestrian traffic"/>
    <x v="0"/>
    <s v="Street"/>
    <s v="Typical"/>
  </r>
  <r>
    <x v="11"/>
    <s v="Complete lane change"/>
    <x v="0"/>
    <s v="Street"/>
    <s v="Heavy Traffic"/>
  </r>
  <r>
    <x v="11"/>
    <s v="Complete lane change"/>
    <x v="0"/>
    <s v="Street"/>
    <s v="Heavy Traffic"/>
  </r>
  <r>
    <x v="11"/>
    <s v="Other driver unexpected behavior"/>
    <x v="0"/>
    <s v="Street"/>
    <s v="Typical"/>
  </r>
  <r>
    <x v="11"/>
    <s v="Complete lane change"/>
    <x v="0"/>
    <s v="Street"/>
    <s v="Heavy Traffic"/>
  </r>
  <r>
    <x v="11"/>
    <s v="Heavy pedestrian traffic"/>
    <x v="0"/>
    <s v="Street"/>
    <s v="Typical"/>
  </r>
  <r>
    <x v="11"/>
    <s v="Heavy pedestrian traffic"/>
    <x v="0"/>
    <s v="Street"/>
    <s v="Typical"/>
  </r>
  <r>
    <x v="11"/>
    <s v="Complete lane change"/>
    <x v="0"/>
    <s v="Street"/>
    <s v="Heavy Traffic"/>
  </r>
  <r>
    <x v="11"/>
    <s v="Other driver unexpected behavior"/>
    <x v="0"/>
    <s v="Street"/>
    <s v="Heavy Traffic"/>
  </r>
  <r>
    <x v="11"/>
    <s v="Complete lane change"/>
    <x v="0"/>
    <s v="Street"/>
    <s v="Heavy Traffic"/>
  </r>
  <r>
    <x v="11"/>
    <s v="Complete lane change"/>
    <x v="0"/>
    <s v="Street"/>
    <s v="Heavy Traffic"/>
  </r>
  <r>
    <x v="11"/>
    <s v="Complete lane change"/>
    <x v="0"/>
    <s v="Street"/>
    <s v="Heavy Traffic"/>
  </r>
  <r>
    <x v="11"/>
    <s v="Complete lane change"/>
    <x v="0"/>
    <s v="Street"/>
    <s v="Heavy Traffic"/>
  </r>
  <r>
    <x v="11"/>
    <s v="Other driver unexpected behavior"/>
    <x v="0"/>
    <s v="Street"/>
    <s v="Typica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x v="0"/>
    <s v="Street"/>
    <x v="0"/>
    <n v="1.9"/>
    <s v="Disengage for unwanted maneuver of the vehicle"/>
  </r>
  <r>
    <x v="0"/>
    <s v="Street"/>
    <x v="0"/>
    <s v=""/>
    <s v="Disengage for a perception discrepancy"/>
  </r>
  <r>
    <x v="0"/>
    <s v="Street"/>
    <x v="0"/>
    <n v="0.2"/>
    <s v="Disengage for a perception discrepancy"/>
  </r>
  <r>
    <x v="0"/>
    <s v="Street"/>
    <x v="0"/>
    <s v=""/>
    <s v="Disengage for a perception discrepancy"/>
  </r>
  <r>
    <x v="0"/>
    <s v="Street"/>
    <x v="0"/>
    <n v="0.2"/>
    <s v="Disengage for a perception discrepancy"/>
  </r>
  <r>
    <x v="0"/>
    <s v="Street"/>
    <x v="0"/>
    <n v="0.5"/>
    <s v="Disengage for a software discrepancy"/>
  </r>
  <r>
    <x v="0"/>
    <s v="Street"/>
    <x v="0"/>
    <n v="0.3"/>
    <s v="Disengage for unwanted maneuver of the vehicle"/>
  </r>
  <r>
    <x v="0"/>
    <s v="Street"/>
    <x v="0"/>
    <n v="0.3"/>
    <s v="Disengage for a perception discrepancy"/>
  </r>
  <r>
    <x v="0"/>
    <s v="Street"/>
    <x v="0"/>
    <s v=""/>
    <s v="Disengage for a perception discrepancy"/>
  </r>
  <r>
    <x v="0"/>
    <s v="Street"/>
    <x v="0"/>
    <n v="0.8"/>
    <s v="Disengage for a software discrepancy"/>
  </r>
  <r>
    <x v="0"/>
    <s v="Street"/>
    <x v="0"/>
    <n v="0.3"/>
    <s v="Disengage for unwanted maneuver of the vehicle"/>
  </r>
  <r>
    <x v="0"/>
    <s v="Street"/>
    <x v="0"/>
    <n v="0.8"/>
    <s v="Disengage for a perception discrepancy"/>
  </r>
  <r>
    <x v="0"/>
    <s v="Street"/>
    <x v="0"/>
    <n v="0.5"/>
    <s v="Disengage for unwanted maneuver of the vehicle"/>
  </r>
  <r>
    <x v="0"/>
    <s v="Street"/>
    <x v="0"/>
    <n v="0.7"/>
    <s v="Disengage for a perception discrepancy"/>
  </r>
  <r>
    <x v="0"/>
    <s v="Street"/>
    <x v="0"/>
    <s v=""/>
    <s v="Disengage for adverse road surface conditions such as road holes or bumps"/>
  </r>
  <r>
    <x v="0"/>
    <s v="Street"/>
    <x v="0"/>
    <n v="0.4"/>
    <s v="Disengage for unwanted maneuver of the vehicle"/>
  </r>
  <r>
    <x v="0"/>
    <s v="Street"/>
    <x v="0"/>
    <n v="0.3"/>
    <s v="Disengage for a perception discrepancy"/>
  </r>
  <r>
    <x v="0"/>
    <s v="Street"/>
    <x v="0"/>
    <n v="0.7"/>
    <s v="Disengage for unwanted maneuver of the vehicle"/>
  </r>
  <r>
    <x v="0"/>
    <s v="Street"/>
    <x v="0"/>
    <s v=""/>
    <s v="Disengage for a software discrepancy"/>
  </r>
  <r>
    <x v="0"/>
    <s v="Street"/>
    <x v="0"/>
    <n v="0.3"/>
    <s v="Disengage for a perception discrepancy"/>
  </r>
  <r>
    <x v="0"/>
    <s v="Street"/>
    <x v="0"/>
    <n v="1"/>
    <s v="Disengage for a software discrepancy"/>
  </r>
  <r>
    <x v="0"/>
    <s v="Street"/>
    <x v="0"/>
    <n v="0.4"/>
    <s v="Disengage for unwanted maneuver of the vehicle"/>
  </r>
  <r>
    <x v="0"/>
    <s v="Street"/>
    <x v="0"/>
    <n v="1.4"/>
    <s v="Disengage for a perception discrepancy"/>
  </r>
  <r>
    <x v="0"/>
    <s v="Street"/>
    <x v="0"/>
    <n v="1.9"/>
    <s v="Disengage for a perception discrepancy"/>
  </r>
  <r>
    <x v="0"/>
    <s v="Street"/>
    <x v="0"/>
    <n v="0.3"/>
    <s v="Disengage for unwanted maneuver of the vehicle"/>
  </r>
  <r>
    <x v="0"/>
    <s v="Street"/>
    <x v="0"/>
    <n v="0.2"/>
    <s v="Disengage for a software discrepancy"/>
  </r>
  <r>
    <x v="0"/>
    <s v="Street"/>
    <x v="0"/>
    <n v="0.2"/>
    <s v="Disengage for a software discrepancy"/>
  </r>
  <r>
    <x v="0"/>
    <s v="Street"/>
    <x v="0"/>
    <n v="1"/>
    <s v="Disengage for a software discrepancy"/>
  </r>
  <r>
    <x v="0"/>
    <s v="Street"/>
    <x v="0"/>
    <n v="2"/>
    <s v="Disengage for a software discrepancy"/>
  </r>
  <r>
    <x v="0"/>
    <s v="Street"/>
    <x v="0"/>
    <n v="0.2"/>
    <s v="Disengage for unwanted maneuver of the vehicle"/>
  </r>
  <r>
    <x v="0"/>
    <s v="Street"/>
    <x v="0"/>
    <n v="0.8"/>
    <s v="Disengage for a perception discrepancy"/>
  </r>
  <r>
    <x v="0"/>
    <s v="Highway"/>
    <x v="1"/>
    <s v=""/>
    <s v="Disengage for a recklessly behaving agent"/>
  </r>
  <r>
    <x v="0"/>
    <s v="Street"/>
    <x v="0"/>
    <n v="0.2"/>
    <s v="Disengage for a perception discrepancy"/>
  </r>
  <r>
    <x v="0"/>
    <s v="Street"/>
    <x v="1"/>
    <s v=""/>
    <s v="Disengage for incorrect behavior prediction of other traffic participants"/>
  </r>
  <r>
    <x v="0"/>
    <s v="Street"/>
    <x v="0"/>
    <n v="0.3"/>
    <s v="Disengage for a software discrepancy"/>
  </r>
  <r>
    <x v="0"/>
    <s v="Street"/>
    <x v="0"/>
    <n v="1.4"/>
    <s v="Disengage for unwanted maneuver of the vehicle"/>
  </r>
  <r>
    <x v="0"/>
    <s v="Street"/>
    <x v="0"/>
    <n v="1.3"/>
    <s v="Disengage for unwanted maneuver of the vehicle"/>
  </r>
  <r>
    <x v="0"/>
    <s v="Street"/>
    <x v="0"/>
    <n v="0.9"/>
    <s v="Disengage for unwanted maneuver of the vehicle"/>
  </r>
  <r>
    <x v="0"/>
    <s v="Street"/>
    <x v="0"/>
    <s v=""/>
    <s v="Disengage for unwanted maneuver of the vehicle"/>
  </r>
  <r>
    <x v="0"/>
    <s v="Street"/>
    <x v="0"/>
    <s v=""/>
    <s v="Disengage for a perception discrepancy"/>
  </r>
  <r>
    <x v="0"/>
    <s v="Street"/>
    <x v="0"/>
    <n v="0.6"/>
    <s v="Disengage for a software discrepancy"/>
  </r>
  <r>
    <x v="0"/>
    <s v="Street"/>
    <x v="0"/>
    <n v="0.2"/>
    <s v="Disengage for a perception discrepancy"/>
  </r>
  <r>
    <x v="0"/>
    <s v="Street"/>
    <x v="0"/>
    <n v="0.4"/>
    <s v="Disengage for a software discrepancy"/>
  </r>
  <r>
    <x v="0"/>
    <s v="Street"/>
    <x v="0"/>
    <n v="1.6"/>
    <s v="Disengage for a perception discrepancy"/>
  </r>
  <r>
    <x v="0"/>
    <s v="Street"/>
    <x v="0"/>
    <n v="0.9"/>
    <s v="Disengage for unwanted maneuver of the vehicle"/>
  </r>
  <r>
    <x v="0"/>
    <s v="Street"/>
    <x v="0"/>
    <n v="0.4"/>
    <s v="Disengage for a perception discrepancy"/>
  </r>
  <r>
    <x v="0"/>
    <s v="Street"/>
    <x v="1"/>
    <s v=""/>
    <s v="Disengage for unwanted maneuver of the vehicle"/>
  </r>
  <r>
    <x v="0"/>
    <s v="Street"/>
    <x v="0"/>
    <n v="0.6"/>
    <s v="Disengage for a software discrepancy"/>
  </r>
  <r>
    <x v="0"/>
    <s v="Street"/>
    <x v="0"/>
    <n v="0.6"/>
    <s v="Disengage for a software discrepancy"/>
  </r>
  <r>
    <x v="0"/>
    <s v="Street"/>
    <x v="1"/>
    <s v=""/>
    <s v="Disengage for hardware discrepancy"/>
  </r>
  <r>
    <x v="0"/>
    <s v="Street"/>
    <x v="1"/>
    <s v=""/>
    <s v="Disengage for a perception discrepancy"/>
  </r>
  <r>
    <x v="0"/>
    <s v="Street"/>
    <x v="0"/>
    <n v="0.9"/>
    <s v="Disengage for a software discrepancy"/>
  </r>
  <r>
    <x v="0"/>
    <s v="Street"/>
    <x v="0"/>
    <n v="0.2"/>
    <s v="Disengage for hardware discrepancy"/>
  </r>
  <r>
    <x v="1"/>
    <s v="Street"/>
    <x v="0"/>
    <n v="0.7"/>
    <s v="Disengage for hardware discrepancy"/>
  </r>
  <r>
    <x v="1"/>
    <s v="Street"/>
    <x v="0"/>
    <n v="1.6"/>
    <s v="Disengage for weather conditions during testing"/>
  </r>
  <r>
    <x v="1"/>
    <s v="Highway"/>
    <x v="0"/>
    <n v="0.4"/>
    <s v="Disengage for weather conditions during testing"/>
  </r>
  <r>
    <x v="1"/>
    <s v="Street"/>
    <x v="0"/>
    <n v="0.7"/>
    <s v="Disengage for weather conditions during testing"/>
  </r>
  <r>
    <x v="1"/>
    <s v="Street"/>
    <x v="0"/>
    <n v="1.2"/>
    <s v="Disengage for weather conditions during testing"/>
  </r>
  <r>
    <x v="1"/>
    <s v="Street"/>
    <x v="0"/>
    <n v="0.9"/>
    <s v="Disengage for weather conditions during testing"/>
  </r>
  <r>
    <x v="1"/>
    <s v="Street"/>
    <x v="0"/>
    <n v="0.3"/>
    <s v="Disengage for a recklessly behaving agent"/>
  </r>
  <r>
    <x v="1"/>
    <s v="Street"/>
    <x v="0"/>
    <s v=""/>
    <s v="Disengage for a software discrepancy"/>
  </r>
  <r>
    <x v="1"/>
    <s v="Street"/>
    <x v="0"/>
    <s v=""/>
    <s v="Disengage for a software discrepancy"/>
  </r>
  <r>
    <x v="1"/>
    <s v="Street"/>
    <x v="1"/>
    <s v=""/>
    <s v="Disengage for a recklessly behaving agent"/>
  </r>
  <r>
    <x v="1"/>
    <s v="Street"/>
    <x v="0"/>
    <n v="0.6"/>
    <s v="Disengage for a perception discrepancy"/>
  </r>
  <r>
    <x v="1"/>
    <s v="Street"/>
    <x v="1"/>
    <s v=""/>
    <s v="Disengage for a recklessly behaving agent"/>
  </r>
  <r>
    <x v="1"/>
    <s v="Street"/>
    <x v="0"/>
    <n v="1"/>
    <s v="Disengage for a perception discrepancy"/>
  </r>
  <r>
    <x v="1"/>
    <s v="Street"/>
    <x v="0"/>
    <n v="0.4"/>
    <s v="Disengage for unwanted maneuver of the vehicle"/>
  </r>
  <r>
    <x v="2"/>
    <s v="Street"/>
    <x v="0"/>
    <n v="1"/>
    <s v="Disengage for a software discrepancy"/>
  </r>
  <r>
    <x v="2"/>
    <s v="Street"/>
    <x v="0"/>
    <n v="0.2"/>
    <s v="Disengage for a perception discrepancy"/>
  </r>
  <r>
    <x v="2"/>
    <s v="Street"/>
    <x v="0"/>
    <n v="0.6"/>
    <s v="Disengage for a recklessly behaving agent"/>
  </r>
  <r>
    <x v="2"/>
    <s v="Street"/>
    <x v="0"/>
    <n v="0.6"/>
    <s v="Disengage for a perception discrepancy"/>
  </r>
  <r>
    <x v="2"/>
    <s v="Street"/>
    <x v="1"/>
    <s v=""/>
    <s v="Disengage for unwanted maneuver of the vehicle"/>
  </r>
  <r>
    <x v="2"/>
    <s v="Street"/>
    <x v="0"/>
    <n v="1.5"/>
    <s v="Disengage for a recklessly behaving agent"/>
  </r>
  <r>
    <x v="2"/>
    <s v="Highway"/>
    <x v="0"/>
    <n v="0.5"/>
    <s v="Disengage for a perception discrepancy"/>
  </r>
  <r>
    <x v="2"/>
    <s v="Highway"/>
    <x v="0"/>
    <s v=""/>
    <s v="Disengage for unwanted maneuver of the vehicle"/>
  </r>
  <r>
    <x v="2"/>
    <s v="Street"/>
    <x v="0"/>
    <n v="2"/>
    <s v="Disengage for a perception discrepancy"/>
  </r>
  <r>
    <x v="2"/>
    <s v="Street"/>
    <x v="1"/>
    <s v=""/>
    <s v="Disengage for construction zone during testing"/>
  </r>
  <r>
    <x v="2"/>
    <s v="Street"/>
    <x v="0"/>
    <n v="0.2"/>
    <s v="Disengage for a perception discrepancy"/>
  </r>
  <r>
    <x v="2"/>
    <s v="Highway"/>
    <x v="0"/>
    <n v="0.4"/>
    <s v="Disengage for a perception discrepancy"/>
  </r>
  <r>
    <x v="2"/>
    <s v="Highway"/>
    <x v="1"/>
    <s v=""/>
    <s v="Disengage for a perception discrepancy"/>
  </r>
  <r>
    <x v="2"/>
    <s v="Street"/>
    <x v="0"/>
    <n v="0.8"/>
    <s v="Disengage for a perception discrepancy"/>
  </r>
  <r>
    <x v="2"/>
    <s v="Street"/>
    <x v="0"/>
    <n v="0.7"/>
    <s v="Disengage for incorrect behavior prediction of other traffic participants"/>
  </r>
  <r>
    <x v="2"/>
    <s v="Street"/>
    <x v="0"/>
    <n v="1.6"/>
    <s v="Disengage for a perception discrepancy"/>
  </r>
  <r>
    <x v="2"/>
    <s v="Street"/>
    <x v="0"/>
    <n v="0.4"/>
    <s v="Disengage for a perception discrepancy"/>
  </r>
  <r>
    <x v="2"/>
    <s v="Street"/>
    <x v="0"/>
    <n v="0.5"/>
    <s v="Disengage for unwanted maneuver of the vehicle"/>
  </r>
  <r>
    <x v="2"/>
    <s v="Street"/>
    <x v="1"/>
    <s v=""/>
    <s v="Disengage for incorrect behavior prediction of other traffic participants"/>
  </r>
  <r>
    <x v="2"/>
    <s v="Street"/>
    <x v="0"/>
    <n v="1.4"/>
    <s v="Disengage for a perception discrepancy"/>
  </r>
  <r>
    <x v="2"/>
    <s v="Street"/>
    <x v="0"/>
    <n v="0.2"/>
    <s v="Disengage for a perception discrepancy"/>
  </r>
  <r>
    <x v="2"/>
    <s v="Street"/>
    <x v="0"/>
    <n v="0.1"/>
    <s v="Disengage for a perception discrepancy"/>
  </r>
  <r>
    <x v="2"/>
    <s v="Street"/>
    <x v="0"/>
    <n v="0.6"/>
    <s v="Disengage for a perception discrepancy"/>
  </r>
  <r>
    <x v="2"/>
    <s v="Street"/>
    <x v="0"/>
    <n v="0.5"/>
    <s v="Disengage for a perception discrepancy"/>
  </r>
  <r>
    <x v="2"/>
    <s v="Street"/>
    <x v="0"/>
    <n v="1.4"/>
    <s v="Disengage for a recklessly behaving agent"/>
  </r>
  <r>
    <x v="2"/>
    <s v="Street"/>
    <x v="0"/>
    <s v=""/>
    <s v="Disengage for a perception discrepancy"/>
  </r>
  <r>
    <x v="2"/>
    <s v="Street"/>
    <x v="0"/>
    <n v="1.9"/>
    <s v="Disengage for a perception discrepancy"/>
  </r>
  <r>
    <x v="2"/>
    <s v="Street"/>
    <x v="0"/>
    <n v="1.8"/>
    <s v="Disengage for a perception discrepancy"/>
  </r>
  <r>
    <x v="2"/>
    <s v="Street"/>
    <x v="0"/>
    <n v="1"/>
    <s v="Disengage for a perception discrepancy"/>
  </r>
  <r>
    <x v="2"/>
    <s v="Street"/>
    <x v="0"/>
    <n v="1.8"/>
    <s v="Disengage for a perception discrepancy"/>
  </r>
  <r>
    <x v="3"/>
    <s v="Street"/>
    <x v="0"/>
    <n v="1.2"/>
    <s v="Disengage for a perception discrepancy"/>
  </r>
  <r>
    <x v="3"/>
    <s v="Street"/>
    <x v="0"/>
    <n v="0.6"/>
    <s v="Disengage for a perception discrepancy"/>
  </r>
  <r>
    <x v="3"/>
    <s v="Street"/>
    <x v="0"/>
    <n v="2.1"/>
    <s v="Disengage for a perception discrepancy"/>
  </r>
  <r>
    <x v="3"/>
    <s v="Street"/>
    <x v="0"/>
    <s v=""/>
    <s v="Disengage for a software discrepancy"/>
  </r>
  <r>
    <x v="3"/>
    <s v="Street"/>
    <x v="0"/>
    <n v="0.8"/>
    <s v="Disengage for a perception discrepancy"/>
  </r>
  <r>
    <x v="3"/>
    <s v="Street"/>
    <x v="0"/>
    <n v="0.9"/>
    <s v="Disengage for a perception discrepancy"/>
  </r>
  <r>
    <x v="3"/>
    <s v="Street"/>
    <x v="0"/>
    <s v=""/>
    <s v="Disengage for a software discrepancy"/>
  </r>
  <r>
    <x v="3"/>
    <s v="Street"/>
    <x v="0"/>
    <n v="0.2"/>
    <s v="Disengage for a perception discrepancy"/>
  </r>
  <r>
    <x v="3"/>
    <s v="Street"/>
    <x v="0"/>
    <n v="0.5"/>
    <s v="Disengage for a recklessly behaving agent"/>
  </r>
  <r>
    <x v="3"/>
    <s v="Street"/>
    <x v="0"/>
    <n v="0.8"/>
    <s v="Disengage for a recklessly behaving agent"/>
  </r>
  <r>
    <x v="3"/>
    <s v="Street"/>
    <x v="0"/>
    <n v="2.2000000000000002"/>
    <s v="Disengage for a perception discrepancy"/>
  </r>
  <r>
    <x v="3"/>
    <s v="Street"/>
    <x v="0"/>
    <n v="0.3"/>
    <s v="Disengage for a perception discrepancy"/>
  </r>
  <r>
    <x v="3"/>
    <s v="Street"/>
    <x v="0"/>
    <n v="0.3"/>
    <s v="Disengage for a perception discrepancy"/>
  </r>
  <r>
    <x v="3"/>
    <s v="Street"/>
    <x v="0"/>
    <n v="1.3"/>
    <s v="Disengage for unwanted maneuver of the vehicle"/>
  </r>
  <r>
    <x v="3"/>
    <s v="Street"/>
    <x v="0"/>
    <n v="1.6"/>
    <s v="Disengage for a perception discrepancy"/>
  </r>
  <r>
    <x v="3"/>
    <s v="Street"/>
    <x v="0"/>
    <s v=""/>
    <s v="Disengage for a perception discrepancy"/>
  </r>
  <r>
    <x v="3"/>
    <s v="Street"/>
    <x v="0"/>
    <n v="0.9"/>
    <s v="Disengage for a recklessly behaving agent"/>
  </r>
  <r>
    <x v="3"/>
    <s v="Street"/>
    <x v="0"/>
    <n v="1.5"/>
    <s v="Disengage for a perception discrepancy"/>
  </r>
  <r>
    <x v="3"/>
    <s v="Street"/>
    <x v="0"/>
    <n v="1.5"/>
    <s v="Disengage for a perception discrepancy"/>
  </r>
  <r>
    <x v="3"/>
    <s v="Street"/>
    <x v="0"/>
    <n v="0.7"/>
    <s v="Disengage for a perception discrepancy"/>
  </r>
  <r>
    <x v="3"/>
    <s v="Street"/>
    <x v="0"/>
    <n v="1.6"/>
    <s v="Disengage for a perception discrepancy"/>
  </r>
  <r>
    <x v="3"/>
    <s v="Street"/>
    <x v="0"/>
    <n v="0.7"/>
    <s v="Disengage for a perception discrepancy"/>
  </r>
  <r>
    <x v="3"/>
    <s v="Street"/>
    <x v="1"/>
    <s v=""/>
    <s v="Disengage for a perception discrepancy"/>
  </r>
  <r>
    <x v="3"/>
    <s v="Street"/>
    <x v="0"/>
    <n v="0.6"/>
    <s v="Disengage for a perception discrepancy"/>
  </r>
  <r>
    <x v="3"/>
    <s v="Street"/>
    <x v="0"/>
    <n v="1.2"/>
    <s v="Disengage for a perception discrepancy"/>
  </r>
  <r>
    <x v="3"/>
    <s v="Street"/>
    <x v="0"/>
    <s v=""/>
    <s v="Disengage for a perception discrepancy"/>
  </r>
  <r>
    <x v="3"/>
    <s v="Street"/>
    <x v="0"/>
    <n v="1.9"/>
    <s v="Disengage for weather conditions during testing"/>
  </r>
  <r>
    <x v="3"/>
    <s v="Street"/>
    <x v="0"/>
    <n v="0.6"/>
    <s v="Disengage for weather conditions during testing"/>
  </r>
  <r>
    <x v="3"/>
    <s v="Street"/>
    <x v="0"/>
    <s v=""/>
    <s v="Disengage for weather conditions during testing"/>
  </r>
  <r>
    <x v="3"/>
    <s v="Street"/>
    <x v="0"/>
    <s v=""/>
    <s v="Disengage for weather conditions during testing"/>
  </r>
  <r>
    <x v="3"/>
    <s v="Street"/>
    <x v="0"/>
    <n v="0.4"/>
    <s v="Disengage for weather conditions during testing"/>
  </r>
  <r>
    <x v="3"/>
    <s v="Street"/>
    <x v="0"/>
    <s v=""/>
    <s v="Disengage for weather conditions during testing"/>
  </r>
  <r>
    <x v="3"/>
    <s v="Street"/>
    <x v="0"/>
    <n v="0.9"/>
    <s v="Disengage for a recklessly behaving agent"/>
  </r>
  <r>
    <x v="3"/>
    <s v="Street"/>
    <x v="0"/>
    <n v="1.4"/>
    <s v="Disengage for a perception discrepancy"/>
  </r>
  <r>
    <x v="3"/>
    <s v="Street"/>
    <x v="0"/>
    <n v="1.1000000000000001"/>
    <s v="Disengage for a recklessly behaving agent"/>
  </r>
  <r>
    <x v="3"/>
    <s v="Street"/>
    <x v="0"/>
    <s v=""/>
    <s v="Disengage for a recklessly behaving agent"/>
  </r>
  <r>
    <x v="3"/>
    <s v="Street"/>
    <x v="0"/>
    <n v="0.7"/>
    <s v="Disengage for a perception discrepancy"/>
  </r>
  <r>
    <x v="3"/>
    <s v="Street"/>
    <x v="0"/>
    <n v="0.6"/>
    <s v="Disengage for a perception discrepancy"/>
  </r>
  <r>
    <x v="3"/>
    <s v="Street"/>
    <x v="1"/>
    <s v=""/>
    <s v="Disengage for a perception discrepancy"/>
  </r>
  <r>
    <x v="3"/>
    <s v="Highway"/>
    <x v="0"/>
    <n v="0.5"/>
    <s v="Disengage for a perception discrepancy"/>
  </r>
  <r>
    <x v="3"/>
    <s v="Street"/>
    <x v="0"/>
    <s v=""/>
    <s v="Disengage for a recklessly behaving agent"/>
  </r>
  <r>
    <x v="3"/>
    <s v="Highway"/>
    <x v="0"/>
    <n v="0.8"/>
    <s v="Disengage for a perception discrepancy"/>
  </r>
  <r>
    <x v="3"/>
    <s v="Street"/>
    <x v="1"/>
    <s v=""/>
    <s v="Disengage for a perception discrepancy"/>
  </r>
  <r>
    <x v="3"/>
    <s v="Street"/>
    <x v="0"/>
    <n v="1"/>
    <s v="Disengage for a perception discrepancy"/>
  </r>
  <r>
    <x v="3"/>
    <s v="Street"/>
    <x v="0"/>
    <s v=""/>
    <s v="Disengage for a software discrepancy"/>
  </r>
  <r>
    <x v="3"/>
    <s v="Street"/>
    <x v="0"/>
    <s v=""/>
    <s v="Disengage for a software discrepancy"/>
  </r>
  <r>
    <x v="3"/>
    <s v="Street"/>
    <x v="1"/>
    <s v=""/>
    <s v="Disengage for a perception discrepancy"/>
  </r>
  <r>
    <x v="3"/>
    <s v="Street"/>
    <x v="0"/>
    <s v=""/>
    <s v="Disengage for a software discrepancy"/>
  </r>
  <r>
    <x v="3"/>
    <s v="Street"/>
    <x v="0"/>
    <n v="0.5"/>
    <s v="Disengage for unwanted maneuver of the vehicle"/>
  </r>
  <r>
    <x v="3"/>
    <s v="Street"/>
    <x v="0"/>
    <n v="0.7"/>
    <s v="Disengage for a perception discrepancy"/>
  </r>
  <r>
    <x v="3"/>
    <s v="Street"/>
    <x v="0"/>
    <n v="1.5"/>
    <s v="Disengage for hardware discrepancy"/>
  </r>
  <r>
    <x v="4"/>
    <s v="Street"/>
    <x v="0"/>
    <s v=""/>
    <s v="Disengage for a software discrepancy"/>
  </r>
  <r>
    <x v="4"/>
    <s v="Street"/>
    <x v="0"/>
    <s v=""/>
    <s v="Disengage for a software discrepancy"/>
  </r>
  <r>
    <x v="4"/>
    <s v="Street"/>
    <x v="1"/>
    <s v=""/>
    <s v="Disengage for a perception discrepancy"/>
  </r>
  <r>
    <x v="4"/>
    <s v="Street"/>
    <x v="0"/>
    <s v=""/>
    <s v="Disengage for a software discrepancy"/>
  </r>
  <r>
    <x v="4"/>
    <s v="Street"/>
    <x v="1"/>
    <s v=""/>
    <s v="Disengage for a perception discrepancy"/>
  </r>
  <r>
    <x v="4"/>
    <s v="Highway"/>
    <x v="0"/>
    <n v="1.1000000000000001"/>
    <s v="Disengage for a software discrepancy"/>
  </r>
  <r>
    <x v="4"/>
    <s v="Freeway"/>
    <x v="0"/>
    <n v="0.8"/>
    <s v="Disengage for a software discrepancy"/>
  </r>
  <r>
    <x v="4"/>
    <s v="Highway"/>
    <x v="0"/>
    <n v="0.6"/>
    <s v="Disengage for a software discrepancy"/>
  </r>
  <r>
    <x v="4"/>
    <s v="Highway"/>
    <x v="0"/>
    <s v=""/>
    <s v="Disengage for a software discrepancy"/>
  </r>
  <r>
    <x v="4"/>
    <s v="Street"/>
    <x v="0"/>
    <s v=""/>
    <s v="Disengage for a software discrepancy"/>
  </r>
  <r>
    <x v="4"/>
    <s v="Street"/>
    <x v="1"/>
    <s v=""/>
    <s v="Disengage for a perception discrepancy"/>
  </r>
  <r>
    <x v="4"/>
    <s v="Street"/>
    <x v="0"/>
    <n v="0.4"/>
    <s v="Disengage for unwanted maneuver of the vehicle"/>
  </r>
  <r>
    <x v="4"/>
    <s v="Street"/>
    <x v="1"/>
    <s v=""/>
    <s v="Disengage for a perception discrepancy"/>
  </r>
  <r>
    <x v="5"/>
    <s v="Street"/>
    <x v="1"/>
    <s v=""/>
    <s v="Disengage for a perception discrepancy"/>
  </r>
  <r>
    <x v="5"/>
    <s v="Street"/>
    <x v="0"/>
    <s v=""/>
    <s v="Disengage for a software discrepancy"/>
  </r>
  <r>
    <x v="5"/>
    <s v="Street"/>
    <x v="0"/>
    <s v=""/>
    <s v="Disengage for hardware discrepancy"/>
  </r>
  <r>
    <x v="5"/>
    <s v="Street"/>
    <x v="0"/>
    <s v=""/>
    <s v="Disengage for hardware discrepancy"/>
  </r>
  <r>
    <x v="5"/>
    <s v="Street"/>
    <x v="0"/>
    <s v=""/>
    <s v="Disengage for hardware discrepancy"/>
  </r>
  <r>
    <x v="5"/>
    <s v="Street"/>
    <x v="0"/>
    <n v="0.5"/>
    <s v="Disengage for a software discrepancy"/>
  </r>
  <r>
    <x v="5"/>
    <s v="Street"/>
    <x v="0"/>
    <s v=""/>
    <s v="Disengage for hardware discrepancy"/>
  </r>
  <r>
    <x v="5"/>
    <s v="Street"/>
    <x v="0"/>
    <s v=""/>
    <s v="Disengage for hardware discrepancy"/>
  </r>
  <r>
    <x v="5"/>
    <s v="Highway"/>
    <x v="1"/>
    <s v=""/>
    <s v="Disengage for a perception discrepancy"/>
  </r>
  <r>
    <x v="5"/>
    <s v="Street"/>
    <x v="1"/>
    <s v=""/>
    <s v="Disengage for a perception discrepancy"/>
  </r>
  <r>
    <x v="5"/>
    <s v="Highway"/>
    <x v="1"/>
    <s v=""/>
    <s v="Disengage for a perception discrepancy"/>
  </r>
  <r>
    <x v="6"/>
    <s v="Street"/>
    <x v="1"/>
    <s v=""/>
    <s v="Disengage for a perception discrepancy"/>
  </r>
  <r>
    <x v="6"/>
    <s v="Street"/>
    <x v="0"/>
    <s v=""/>
    <s v="Disengage for hardware discrepancy"/>
  </r>
  <r>
    <x v="6"/>
    <s v="Street"/>
    <x v="0"/>
    <s v=""/>
    <s v="Disengage for hardware discrepancy"/>
  </r>
  <r>
    <x v="6"/>
    <s v="Street"/>
    <x v="1"/>
    <s v=""/>
    <s v="Disengage for a perception discrepancy"/>
  </r>
  <r>
    <x v="6"/>
    <s v="Highway"/>
    <x v="1"/>
    <s v=""/>
    <s v="Disengage for construction zone during testing"/>
  </r>
  <r>
    <x v="6"/>
    <s v="Street"/>
    <x v="0"/>
    <s v=""/>
    <s v="Disengage for hardware discrepancy"/>
  </r>
  <r>
    <x v="6"/>
    <s v="Street"/>
    <x v="0"/>
    <s v=""/>
    <s v="Disengage for a software discrepancy"/>
  </r>
  <r>
    <x v="6"/>
    <s v="Street"/>
    <x v="1"/>
    <s v=""/>
    <s v="Disengage for unwanted maneuver of the vehicle"/>
  </r>
  <r>
    <x v="6"/>
    <s v="Street"/>
    <x v="1"/>
    <s v=""/>
    <s v="Disengage for a perception discrepancy"/>
  </r>
  <r>
    <x v="6"/>
    <s v="Street"/>
    <x v="0"/>
    <s v=""/>
    <s v="Disengage for hardware discrepancy"/>
  </r>
  <r>
    <x v="6"/>
    <s v="Street"/>
    <x v="0"/>
    <s v=""/>
    <s v="Disengage for a software discrepancy"/>
  </r>
  <r>
    <x v="6"/>
    <s v="Street"/>
    <x v="0"/>
    <s v=""/>
    <s v="Disengage for hardware discrepancy"/>
  </r>
  <r>
    <x v="6"/>
    <s v="Street"/>
    <x v="0"/>
    <s v=""/>
    <s v="Disengage for a software discrepancy"/>
  </r>
  <r>
    <x v="6"/>
    <s v="Street"/>
    <x v="0"/>
    <s v=""/>
    <s v="Disengage for hardware discrepancy"/>
  </r>
  <r>
    <x v="6"/>
    <s v="Street"/>
    <x v="0"/>
    <s v=""/>
    <s v="Disengage for hardware discrepancy"/>
  </r>
  <r>
    <x v="6"/>
    <s v="Street"/>
    <x v="1"/>
    <s v=""/>
    <s v="Disengage for a perception discrepancy"/>
  </r>
  <r>
    <x v="6"/>
    <s v="Street"/>
    <x v="1"/>
    <s v=""/>
    <s v="Disengage for a perception discrepancy"/>
  </r>
  <r>
    <x v="6"/>
    <s v="Street"/>
    <x v="0"/>
    <s v=""/>
    <s v="Disengage for a software discrepancy"/>
  </r>
  <r>
    <x v="6"/>
    <s v="Street"/>
    <x v="0"/>
    <n v="1.2"/>
    <s v="Disengage for a perception discrepancy"/>
  </r>
  <r>
    <x v="6"/>
    <s v="Street"/>
    <x v="0"/>
    <n v="0.3"/>
    <s v="Disengage for a perception discrepancy"/>
  </r>
  <r>
    <x v="6"/>
    <s v="Street"/>
    <x v="1"/>
    <s v=""/>
    <s v="Disengage for unwanted maneuver of the vehicle"/>
  </r>
  <r>
    <x v="6"/>
    <s v="Interstate"/>
    <x v="0"/>
    <n v="1.8"/>
    <s v="Disengage for a software discrepancy"/>
  </r>
  <r>
    <x v="6"/>
    <s v="Freeway"/>
    <x v="0"/>
    <s v=""/>
    <s v="Disengage for a software discrepancy"/>
  </r>
  <r>
    <x v="6"/>
    <s v="Freeway"/>
    <x v="0"/>
    <s v=""/>
    <s v="Disengage for a software discrepancy"/>
  </r>
  <r>
    <x v="6"/>
    <s v="Freeway"/>
    <x v="0"/>
    <s v=""/>
    <s v="Disengage for a software discrepancy"/>
  </r>
  <r>
    <x v="6"/>
    <s v="Street"/>
    <x v="1"/>
    <s v=""/>
    <s v="Disengage for unwanted maneuver of the vehicle"/>
  </r>
  <r>
    <x v="6"/>
    <s v="Street"/>
    <x v="0"/>
    <s v=""/>
    <s v="Disengage for hardware discrepancy"/>
  </r>
  <r>
    <x v="6"/>
    <s v="Highway"/>
    <x v="0"/>
    <n v="0.9"/>
    <s v="Disengage for a software discrepancy"/>
  </r>
  <r>
    <x v="6"/>
    <s v="Street"/>
    <x v="1"/>
    <s v=""/>
    <s v="Disengage for a perception discrepancy"/>
  </r>
  <r>
    <x v="7"/>
    <s v="Street"/>
    <x v="0"/>
    <s v=""/>
    <s v="Disengage for a software discrepancy"/>
  </r>
  <r>
    <x v="7"/>
    <s v="Street"/>
    <x v="1"/>
    <s v=""/>
    <s v="Disengage for a recklessly behaving agent"/>
  </r>
  <r>
    <x v="7"/>
    <s v="Highway"/>
    <x v="0"/>
    <s v=""/>
    <s v="Disengage for a software discrepancy"/>
  </r>
  <r>
    <x v="7"/>
    <s v="Street"/>
    <x v="1"/>
    <s v=""/>
    <s v="Disengage for a recklessly behaving agent"/>
  </r>
  <r>
    <x v="7"/>
    <s v="Highway"/>
    <x v="1"/>
    <s v=""/>
    <s v="Disengage for unwanted maneuver of the vehicle"/>
  </r>
  <r>
    <x v="7"/>
    <s v="Street"/>
    <x v="0"/>
    <s v=""/>
    <s v="Disengage for unwanted maneuver of the vehicle"/>
  </r>
  <r>
    <x v="7"/>
    <s v="Street"/>
    <x v="0"/>
    <s v=""/>
    <s v="Disengage for hardware discrepancy"/>
  </r>
  <r>
    <x v="8"/>
    <s v="Street"/>
    <x v="0"/>
    <n v="0.2"/>
    <s v="Disengage for a perception discrepancy"/>
  </r>
  <r>
    <x v="8"/>
    <s v="Street"/>
    <x v="0"/>
    <s v=""/>
    <s v="Disengage for a perception discrepancy"/>
  </r>
  <r>
    <x v="8"/>
    <s v="Street"/>
    <x v="0"/>
    <s v=""/>
    <s v="Disengage for hardware discrepancy"/>
  </r>
  <r>
    <x v="8"/>
    <s v="Street"/>
    <x v="1"/>
    <s v=""/>
    <s v="Disengage for a recklessly behaving agent"/>
  </r>
  <r>
    <x v="8"/>
    <s v="Street"/>
    <x v="0"/>
    <s v=""/>
    <s v="Disengage for hardware discrepancy"/>
  </r>
  <r>
    <x v="8"/>
    <s v="Highway"/>
    <x v="0"/>
    <s v=""/>
    <s v="Disengage for hardware discrepancy"/>
  </r>
  <r>
    <x v="8"/>
    <s v="Street"/>
    <x v="0"/>
    <s v=""/>
    <s v="Disengage for hardware discrepancy"/>
  </r>
  <r>
    <x v="8"/>
    <s v="Highway"/>
    <x v="0"/>
    <s v=""/>
    <s v="Disengage for a software discrepancy"/>
  </r>
  <r>
    <x v="8"/>
    <s v="Street"/>
    <x v="0"/>
    <s v=""/>
    <s v="Disengage for a perception discrepancy"/>
  </r>
  <r>
    <x v="8"/>
    <s v="Highway"/>
    <x v="0"/>
    <s v=""/>
    <s v="Disengage for hardware discrepancy"/>
  </r>
  <r>
    <x v="8"/>
    <s v="Street"/>
    <x v="0"/>
    <n v="1.5"/>
    <s v="Disengage for a software discrepancy"/>
  </r>
  <r>
    <x v="8"/>
    <s v="Street"/>
    <x v="0"/>
    <n v="0.8"/>
    <s v="Disengage for a perception discrepancy"/>
  </r>
  <r>
    <x v="8"/>
    <s v="Highway"/>
    <x v="0"/>
    <s v=""/>
    <s v="Disengage for hardware discrepancy"/>
  </r>
  <r>
    <x v="8"/>
    <s v="Street"/>
    <x v="0"/>
    <s v=""/>
    <s v="Disengage for hardware discrepancy"/>
  </r>
  <r>
    <x v="8"/>
    <s v="Street"/>
    <x v="0"/>
    <s v=""/>
    <s v="Disengage for hardware discrepancy"/>
  </r>
  <r>
    <x v="8"/>
    <s v="Highway"/>
    <x v="0"/>
    <n v="2.1"/>
    <s v="Disengage for a software discrepancy"/>
  </r>
  <r>
    <x v="9"/>
    <s v="Street"/>
    <x v="0"/>
    <s v=""/>
    <s v="Disengage for hardware discrepancy"/>
  </r>
  <r>
    <x v="9"/>
    <s v="Street"/>
    <x v="0"/>
    <s v=""/>
    <s v="Disengage for hardware discrepancy"/>
  </r>
  <r>
    <x v="9"/>
    <s v="Street"/>
    <x v="0"/>
    <n v="1.3"/>
    <s v="Disengage for unwanted maneuver of the vehicle"/>
  </r>
  <r>
    <x v="9"/>
    <s v="Highway"/>
    <x v="1"/>
    <s v=""/>
    <s v="Disengage for unwanted maneuver of the vehicle"/>
  </r>
  <r>
    <x v="9"/>
    <s v="Highway"/>
    <x v="0"/>
    <s v=""/>
    <s v="Disengage for a software discrepancy"/>
  </r>
  <r>
    <x v="9"/>
    <s v="Street"/>
    <x v="1"/>
    <s v=""/>
    <s v="Disengage for unwanted maneuver of the vehicle"/>
  </r>
  <r>
    <x v="9"/>
    <s v="Street"/>
    <x v="0"/>
    <s v=""/>
    <s v="Disengage for hardware discrepancy"/>
  </r>
  <r>
    <x v="9"/>
    <s v="Street"/>
    <x v="0"/>
    <s v=""/>
    <s v="Disengage for hardware discrepancy"/>
  </r>
  <r>
    <x v="9"/>
    <s v="Street"/>
    <x v="1"/>
    <s v=""/>
    <s v="Disengage for a perception discrepancy"/>
  </r>
  <r>
    <x v="9"/>
    <s v="Street"/>
    <x v="0"/>
    <s v=""/>
    <s v="Disengage for hardware discrepancy"/>
  </r>
  <r>
    <x v="9"/>
    <s v="Street"/>
    <x v="0"/>
    <s v=""/>
    <s v="Disengage for hardware discrepancy"/>
  </r>
  <r>
    <x v="9"/>
    <s v="Highway"/>
    <x v="0"/>
    <s v=""/>
    <s v="Disengage for hardware discrepancy"/>
  </r>
  <r>
    <x v="9"/>
    <s v="Street"/>
    <x v="0"/>
    <n v="0.4"/>
    <s v="Disengage for a perception discrepancy"/>
  </r>
  <r>
    <x v="9"/>
    <s v="Street"/>
    <x v="1"/>
    <s v=""/>
    <s v="Disengage for incorrect behavior prediction of other traffic participants"/>
  </r>
  <r>
    <x v="9"/>
    <s v="Highway"/>
    <x v="0"/>
    <s v=""/>
    <s v="Disengage for hardware discrepancy"/>
  </r>
  <r>
    <x v="9"/>
    <s v="Street"/>
    <x v="1"/>
    <s v=""/>
    <s v="Disengage for a perception discrepancy"/>
  </r>
  <r>
    <x v="10"/>
    <s v="Highway"/>
    <x v="1"/>
    <s v=""/>
    <s v="Disengage for weather conditions during testing"/>
  </r>
  <r>
    <x v="10"/>
    <s v="Street"/>
    <x v="1"/>
    <s v=""/>
    <s v="Disengage for a software discrepancy"/>
  </r>
  <r>
    <x v="10"/>
    <s v="Street"/>
    <x v="1"/>
    <s v=""/>
    <s v="Disengage for a software discrepancy"/>
  </r>
  <r>
    <x v="10"/>
    <s v="Street"/>
    <x v="1"/>
    <s v=""/>
    <s v="Disengage for a software discrepancy"/>
  </r>
  <r>
    <x v="10"/>
    <s v="Street"/>
    <x v="0"/>
    <s v=""/>
    <s v="Disengage for hardware discrepancy"/>
  </r>
  <r>
    <x v="10"/>
    <s v="Street"/>
    <x v="0"/>
    <s v=""/>
    <s v="Disengage for hardware discrepancy"/>
  </r>
  <r>
    <x v="10"/>
    <s v="Highway"/>
    <x v="1"/>
    <s v=""/>
    <s v="Disengage for a recklessly behaving agent"/>
  </r>
  <r>
    <x v="10"/>
    <s v="Street"/>
    <x v="1"/>
    <s v=""/>
    <s v="Disengage for a recklessly behaving agent"/>
  </r>
  <r>
    <x v="10"/>
    <s v="Street"/>
    <x v="1"/>
    <s v=""/>
    <s v="Disengage for a perception discrepancy"/>
  </r>
  <r>
    <x v="10"/>
    <s v="Street"/>
    <x v="0"/>
    <n v="1.8"/>
    <s v="Disengage for emergency vehicle during testing"/>
  </r>
  <r>
    <x v="10"/>
    <s v="Street"/>
    <x v="1"/>
    <s v=""/>
    <s v="Disengage for unwanted maneuver of the vehicle"/>
  </r>
  <r>
    <x v="10"/>
    <s v="Street"/>
    <x v="1"/>
    <s v=""/>
    <s v="Disengage for unwanted maneuver of the vehicle"/>
  </r>
  <r>
    <x v="10"/>
    <s v="Highway"/>
    <x v="0"/>
    <s v=""/>
    <s v="Disengage for a software discrepancy"/>
  </r>
  <r>
    <x v="10"/>
    <s v="Street"/>
    <x v="0"/>
    <s v=""/>
    <s v="Disengage for hardware discrepancy"/>
  </r>
  <r>
    <x v="10"/>
    <s v="Street"/>
    <x v="0"/>
    <s v=""/>
    <s v="Disengage for hardware discrepancy"/>
  </r>
  <r>
    <x v="10"/>
    <s v="Street"/>
    <x v="1"/>
    <s v=""/>
    <s v="Disengage for a recklessly behaving agent"/>
  </r>
  <r>
    <x v="11"/>
    <s v="Street"/>
    <x v="0"/>
    <n v="0.1"/>
    <s v="Disengage for a software discrepancy"/>
  </r>
  <r>
    <x v="11"/>
    <s v="Street"/>
    <x v="1"/>
    <m/>
    <s v="Disengage for weather conditions during testing"/>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1">
  <r>
    <x v="0"/>
    <s v="Highway"/>
    <s v="Cloudy"/>
    <x v="0"/>
    <m/>
    <s v="Driver Was Uncomfortable"/>
  </r>
  <r>
    <x v="0"/>
    <s v="Urban Street"/>
    <s v="Cloudy"/>
    <x v="0"/>
    <m/>
    <s v="Driver Was Uncomfortable"/>
  </r>
  <r>
    <x v="0"/>
    <s v="Urban Street"/>
    <s v="Cloudy"/>
    <x v="1"/>
    <n v="0.57999999999999996"/>
    <s v="Technology Evaluation Management"/>
  </r>
  <r>
    <x v="0"/>
    <s v="Urban Street"/>
    <s v="Cloudy"/>
    <x v="1"/>
    <n v="0.18"/>
    <s v="Technology Evaluation Management"/>
  </r>
  <r>
    <x v="0"/>
    <s v="Urban Street"/>
    <s v="Cloudy"/>
    <x v="0"/>
    <m/>
    <s v="Driver Was Uncomfortable"/>
  </r>
  <r>
    <x v="0"/>
    <s v="Urban Street"/>
    <s v="Cloudy"/>
    <x v="0"/>
    <m/>
    <s v="Driver Was Uncomfortable"/>
  </r>
  <r>
    <x v="0"/>
    <s v="Urban Street"/>
    <s v="Cloudy"/>
    <x v="0"/>
    <m/>
    <s v="Driver Was Uncomfortable"/>
  </r>
  <r>
    <x v="0"/>
    <s v="Urban Street"/>
    <s v="Cloudy"/>
    <x v="0"/>
    <m/>
    <s v="Driver Was Uncomfortable"/>
  </r>
  <r>
    <x v="0"/>
    <s v="Urban Street"/>
    <s v="Cloudy"/>
    <x v="1"/>
    <n v="0.17"/>
    <s v="Technology Evaluation Management"/>
  </r>
  <r>
    <x v="0"/>
    <s v="Urban Street"/>
    <s v="Cloudy"/>
    <x v="1"/>
    <n v="0.18"/>
    <s v="Technology Evaluation Management"/>
  </r>
  <r>
    <x v="0"/>
    <s v="Urban Street"/>
    <s v="Cloudy"/>
    <x v="0"/>
    <m/>
    <s v="Driver Was Uncomfortable"/>
  </r>
  <r>
    <x v="0"/>
    <s v="Urban Street"/>
    <s v="Cloudy"/>
    <x v="0"/>
    <m/>
    <s v="Driver Was Uncomfortable"/>
  </r>
  <r>
    <x v="0"/>
    <s v="Urban Street"/>
    <s v="Cloudy"/>
    <x v="0"/>
    <m/>
    <s v="Driver Was Uncomfortable"/>
  </r>
  <r>
    <x v="0"/>
    <s v="Urban Street"/>
    <s v="Cloudy"/>
    <x v="0"/>
    <m/>
    <s v="Driver Was Uncomfortable"/>
  </r>
  <r>
    <x v="0"/>
    <s v="Urban Street"/>
    <s v="Cloudy"/>
    <x v="0"/>
    <m/>
    <s v="Driver Was Uncomfortable"/>
  </r>
  <r>
    <x v="0"/>
    <s v="Urban Street"/>
    <s v="Cloudy"/>
    <x v="0"/>
    <m/>
    <s v="Driver Was Uncomfortable"/>
  </r>
  <r>
    <x v="0"/>
    <s v="Urban Street"/>
    <s v="Cloudy"/>
    <x v="1"/>
    <n v="0.66"/>
    <s v="Technology Evaluation Management"/>
  </r>
  <r>
    <x v="0"/>
    <s v="Urban Street"/>
    <s v="Cloudy"/>
    <x v="0"/>
    <m/>
    <s v="Driver Was Uncomfortable"/>
  </r>
  <r>
    <x v="0"/>
    <s v="Urban Street"/>
    <s v="Cloudy"/>
    <x v="0"/>
    <m/>
    <s v="Driver Was Uncomfortable"/>
  </r>
  <r>
    <x v="0"/>
    <s v="Urban Street"/>
    <s v="Cloudy"/>
    <x v="0"/>
    <m/>
    <s v="Driver Was Uncomfortable"/>
  </r>
  <r>
    <x v="0"/>
    <s v="Urban Street"/>
    <s v="Cloudy"/>
    <x v="0"/>
    <m/>
    <s v="Driver Was Uncomfortable"/>
  </r>
  <r>
    <x v="0"/>
    <s v="Urban Street"/>
    <s v="Cloudy"/>
    <x v="1"/>
    <n v="0.75"/>
    <s v="Technology Evaluation Management"/>
  </r>
  <r>
    <x v="0"/>
    <s v="Urban Street"/>
    <s v="Cloudy"/>
    <x v="1"/>
    <n v="0.05"/>
    <s v="Technology Evaluation Management"/>
  </r>
  <r>
    <x v="0"/>
    <s v="Urban Street"/>
    <s v="Cloudy"/>
    <x v="0"/>
    <m/>
    <s v="Driver Was Uncomfortable"/>
  </r>
  <r>
    <x v="0"/>
    <s v="Urban Street"/>
    <s v="Cloudy"/>
    <x v="0"/>
    <m/>
    <s v="Driver Was Uncomfortable"/>
  </r>
  <r>
    <x v="0"/>
    <s v="Urban Street"/>
    <s v="Cloudy"/>
    <x v="0"/>
    <m/>
    <s v="Driver Was Uncomfortable"/>
  </r>
  <r>
    <x v="0"/>
    <s v="Urban Street"/>
    <s v="Cloudy"/>
    <x v="1"/>
    <n v="0.04"/>
    <s v="Technology Evaluation Management"/>
  </r>
  <r>
    <x v="0"/>
    <s v="Urban Street"/>
    <s v="Cloudy"/>
    <x v="0"/>
    <m/>
    <s v="Driver Was Uncomfortable"/>
  </r>
  <r>
    <x v="0"/>
    <s v="Urban Street"/>
    <s v="Cloudy"/>
    <x v="0"/>
    <m/>
    <s v="Driver Was Uncomfortable"/>
  </r>
  <r>
    <x v="0"/>
    <s v="Urban Street"/>
    <s v="Cloudy"/>
    <x v="1"/>
    <n v="0.23"/>
    <s v="Technology Evaluation Management"/>
  </r>
  <r>
    <x v="0"/>
    <s v="Urban Street"/>
    <s v="Cloudy"/>
    <x v="1"/>
    <n v="0.23"/>
    <s v="Technology Evaluation Management"/>
  </r>
  <r>
    <x v="0"/>
    <s v="Urban Street"/>
    <s v="Cloudy"/>
    <x v="1"/>
    <n v="0.27"/>
    <s v="Technology Evaluation Management"/>
  </r>
  <r>
    <x v="0"/>
    <s v="Urban Street"/>
    <s v="Cloudy"/>
    <x v="0"/>
    <m/>
    <s v="Construction"/>
  </r>
  <r>
    <x v="0"/>
    <s v="Urban Street"/>
    <s v="Cloudy"/>
    <x v="0"/>
    <m/>
    <s v="Driver Was Uncomfortable"/>
  </r>
  <r>
    <x v="0"/>
    <s v="Urban Street"/>
    <s v="Cloudy"/>
    <x v="0"/>
    <m/>
    <s v="Driver Was Uncomfortable"/>
  </r>
  <r>
    <x v="0"/>
    <s v="Urban Street"/>
    <s v="Cloudy"/>
    <x v="0"/>
    <m/>
    <s v="Driver Was Uncomfortable"/>
  </r>
  <r>
    <x v="0"/>
    <s v="Urban Street"/>
    <s v="Cloudy"/>
    <x v="1"/>
    <n v="0.53"/>
    <s v="Technology Evaluation Management"/>
  </r>
  <r>
    <x v="0"/>
    <s v="Urban Street"/>
    <s v="Cloudy"/>
    <x v="0"/>
    <m/>
    <s v="Driver Was Uncomfortable"/>
  </r>
  <r>
    <x v="0"/>
    <s v="Urban Street"/>
    <s v="Cloudy"/>
    <x v="1"/>
    <n v="0.37"/>
    <s v="Technology Evaluation Management"/>
  </r>
  <r>
    <x v="0"/>
    <s v="Urban Street"/>
    <s v="Cloudy"/>
    <x v="0"/>
    <m/>
    <s v="Driver Was Uncomfortable"/>
  </r>
  <r>
    <x v="0"/>
    <s v="Urban Street"/>
    <s v="Cloudy"/>
    <x v="0"/>
    <m/>
    <s v="Driver Was Uncomfortable"/>
  </r>
  <r>
    <x v="0"/>
    <s v="Urban Street"/>
    <s v="Cloudy"/>
    <x v="1"/>
    <n v="0.01"/>
    <s v="Technology Evaluation Management"/>
  </r>
  <r>
    <x v="0"/>
    <s v="Urban Street"/>
    <s v="Cloudy"/>
    <x v="1"/>
    <n v="0.37"/>
    <s v="Technology Evaluation Management"/>
  </r>
  <r>
    <x v="0"/>
    <s v="Urban Street"/>
    <s v="Cloudy"/>
    <x v="0"/>
    <m/>
    <s v="Driver Was Uncomfortable"/>
  </r>
  <r>
    <x v="0"/>
    <s v="Urban Street"/>
    <s v="Cloudy"/>
    <x v="1"/>
    <n v="0.02"/>
    <s v="Technology Evaluation Management"/>
  </r>
  <r>
    <x v="0"/>
    <s v="Urban Street"/>
    <s v="Cloudy"/>
    <x v="1"/>
    <n v="0.44"/>
    <s v="Technology Evaluation Management"/>
  </r>
  <r>
    <x v="0"/>
    <s v="Urban Street"/>
    <s v="Cloudy"/>
    <x v="1"/>
    <n v="0.25"/>
    <s v="Technology Evaluation Management"/>
  </r>
  <r>
    <x v="0"/>
    <s v="Urban Street"/>
    <s v="Cloudy"/>
    <x v="0"/>
    <m/>
    <s v="Driver Was Uncomfortable"/>
  </r>
  <r>
    <x v="1"/>
    <s v="Urban Street"/>
    <s v="Cloudy"/>
    <x v="1"/>
    <n v="0.27"/>
    <s v="Technology Evaluation Management"/>
  </r>
  <r>
    <x v="1"/>
    <s v="Urban Street"/>
    <s v="Cloudy"/>
    <x v="0"/>
    <m/>
    <s v="Driver Was Uncomfortable"/>
  </r>
  <r>
    <x v="1"/>
    <s v="Urban Street"/>
    <s v="Cloudy"/>
    <x v="0"/>
    <m/>
    <s v="Driver Was Uncomfortable"/>
  </r>
  <r>
    <x v="1"/>
    <s v="Urban Street"/>
    <s v="Cloudy"/>
    <x v="0"/>
    <m/>
    <s v="Driver Was Uncomfortable"/>
  </r>
  <r>
    <x v="1"/>
    <s v="Urban Street"/>
    <s v="Cloudy"/>
    <x v="1"/>
    <n v="0.37"/>
    <s v="Technology Evaluation Management"/>
  </r>
  <r>
    <x v="1"/>
    <s v="Urban Street"/>
    <s v="Cloudy"/>
    <x v="1"/>
    <n v="0.64"/>
    <s v="Technology Evaluation Management"/>
  </r>
  <r>
    <x v="1"/>
    <s v="Urban Street"/>
    <s v="Cloudy"/>
    <x v="1"/>
    <n v="0.1"/>
    <s v="Technology Evaluation Management"/>
  </r>
  <r>
    <x v="1"/>
    <s v="Urban Street"/>
    <s v="Cloudy"/>
    <x v="1"/>
    <n v="0.15"/>
    <s v="Technology Evaluation Management"/>
  </r>
  <r>
    <x v="1"/>
    <s v="Urban Street"/>
    <s v="Cloudy"/>
    <x v="0"/>
    <m/>
    <s v="Driver Was Uncomfortable"/>
  </r>
  <r>
    <x v="1"/>
    <s v="Urban Street"/>
    <s v="Cloudy"/>
    <x v="0"/>
    <m/>
    <s v="Driver Was Uncomfortable"/>
  </r>
  <r>
    <x v="1"/>
    <s v="Urban Street"/>
    <s v="Cloudy"/>
    <x v="1"/>
    <n v="1.05"/>
    <s v="Technology Evaluation Management"/>
  </r>
  <r>
    <x v="1"/>
    <s v="Urban Street"/>
    <s v="Cloudy"/>
    <x v="1"/>
    <n v="0.88"/>
    <s v="Technology Evaluation Management"/>
  </r>
  <r>
    <x v="1"/>
    <s v="Urban Street"/>
    <s v="Cloudy"/>
    <x v="1"/>
    <n v="0.43"/>
    <s v="Technology Evaluation Management"/>
  </r>
  <r>
    <x v="1"/>
    <s v="Urban Street"/>
    <s v="Cloudy"/>
    <x v="0"/>
    <m/>
    <s v="Driver Was Uncomfortable"/>
  </r>
  <r>
    <x v="1"/>
    <s v="Urban Street"/>
    <s v="Cloudy"/>
    <x v="0"/>
    <m/>
    <s v="Driver Was Uncomfortable"/>
  </r>
  <r>
    <x v="1"/>
    <s v="Urban Street"/>
    <s v="Cloudy"/>
    <x v="0"/>
    <m/>
    <s v="Driver Was Uncomfortable"/>
  </r>
  <r>
    <x v="2"/>
    <s v="Urban Street"/>
    <s v="Cloudy"/>
    <x v="1"/>
    <n v="0.67"/>
    <s v="Technology Evaluation Management"/>
  </r>
  <r>
    <x v="2"/>
    <s v="Urban Street"/>
    <s v="Cloudy"/>
    <x v="1"/>
    <n v="1.54"/>
    <s v="Technology Evaluation Management"/>
  </r>
  <r>
    <x v="2"/>
    <s v="Urban Street"/>
    <s v="Cloudy"/>
    <x v="1"/>
    <n v="0.56000000000000005"/>
    <s v="Technology Evaluation Management"/>
  </r>
  <r>
    <x v="2"/>
    <s v="Urban Street"/>
    <s v="Cloudy"/>
    <x v="1"/>
    <n v="1.21"/>
    <s v="Technology Evaluation Management"/>
  </r>
  <r>
    <x v="2"/>
    <s v="Urban Street"/>
    <s v="Cloudy"/>
    <x v="1"/>
    <n v="0.45"/>
    <s v="Technology Evaluation Management"/>
  </r>
  <r>
    <x v="2"/>
    <s v="Urban Street"/>
    <s v="Cloudy"/>
    <x v="1"/>
    <n v="0.34"/>
    <s v="Technology Evaluation Management"/>
  </r>
  <r>
    <x v="2"/>
    <s v="Urban Street"/>
    <s v="Cloudy"/>
    <x v="1"/>
    <n v="1.26"/>
    <s v="Technology Evaluation Management"/>
  </r>
  <r>
    <x v="2"/>
    <s v="Urban Street"/>
    <s v="Cloudy"/>
    <x v="1"/>
    <n v="0.33"/>
    <s v="Technology Evaluation Management"/>
  </r>
  <r>
    <x v="2"/>
    <s v="Urban Street"/>
    <s v="Cloudy"/>
    <x v="1"/>
    <n v="0.13"/>
    <s v="Technology Evaluation Management"/>
  </r>
  <r>
    <x v="2"/>
    <s v="Urban Street"/>
    <s v="Cloudy"/>
    <x v="1"/>
    <n v="0.34"/>
    <s v="Technology Evaluation Management"/>
  </r>
  <r>
    <x v="2"/>
    <s v="Urban Street"/>
    <s v="Cloudy"/>
    <x v="1"/>
    <n v="0.74"/>
    <s v="Technology Evaluation Management"/>
  </r>
  <r>
    <x v="2"/>
    <s v="Urban Street"/>
    <s v="Cloudy"/>
    <x v="1"/>
    <n v="4.66"/>
    <s v="Technology Evaluation Management"/>
  </r>
  <r>
    <x v="2"/>
    <s v="Urban Street"/>
    <s v="Cloudy"/>
    <x v="1"/>
    <n v="0.14000000000000001"/>
    <s v="Technology Evaluation Management"/>
  </r>
  <r>
    <x v="2"/>
    <s v="Urban Street"/>
    <s v="Cloudy"/>
    <x v="1"/>
    <n v="1.58"/>
    <s v="Technology Evaluation Management"/>
  </r>
  <r>
    <x v="2"/>
    <s v="Urban Street"/>
    <s v="Cloudy"/>
    <x v="1"/>
    <n v="0.72"/>
    <s v="Technology Evaluation Management"/>
  </r>
  <r>
    <x v="2"/>
    <s v="Urban Street"/>
    <s v="Cloudy"/>
    <x v="1"/>
    <n v="0.89"/>
    <s v="Technology Evaluation Management"/>
  </r>
  <r>
    <x v="2"/>
    <s v="Urban Street"/>
    <s v="Cloudy"/>
    <x v="1"/>
    <n v="1.84"/>
    <s v="Technology Evaluation Management"/>
  </r>
  <r>
    <x v="2"/>
    <s v="Urban Street"/>
    <s v="Cloudy"/>
    <x v="1"/>
    <n v="0.13"/>
    <s v="Technology Evaluation Management"/>
  </r>
  <r>
    <x v="2"/>
    <s v="Urban Street"/>
    <s v="Cloudy"/>
    <x v="1"/>
    <n v="0.33"/>
    <s v="Technology Evaluation Management"/>
  </r>
  <r>
    <x v="2"/>
    <s v="Urban Street"/>
    <s v="Cloudy"/>
    <x v="1"/>
    <n v="0.87"/>
    <s v="Technology Evaluation Management"/>
  </r>
  <r>
    <x v="2"/>
    <s v="Urban Street"/>
    <s v="Cloudy"/>
    <x v="1"/>
    <n v="1.4"/>
    <s v="Technology Evaluation Management"/>
  </r>
  <r>
    <x v="2"/>
    <s v="Urban Street"/>
    <s v="Cloudy"/>
    <x v="1"/>
    <n v="0.68"/>
    <s v="Technology Evaluation Management"/>
  </r>
  <r>
    <x v="2"/>
    <s v="Urban Street"/>
    <s v="Cloudy"/>
    <x v="1"/>
    <n v="0.6"/>
    <s v="Technology Evaluation Management"/>
  </r>
  <r>
    <x v="2"/>
    <s v="Urban Street"/>
    <s v="Cloudy"/>
    <x v="0"/>
    <m/>
    <s v="Driver Was Uncomfortable"/>
  </r>
  <r>
    <x v="2"/>
    <s v="Urban Street"/>
    <s v="Cloudy"/>
    <x v="0"/>
    <m/>
    <s v="Driver Was Uncomfortable"/>
  </r>
  <r>
    <x v="2"/>
    <s v="Urban Street"/>
    <s v="Cloudy"/>
    <x v="1"/>
    <n v="0.54"/>
    <s v="Technology Evaluation Management"/>
  </r>
  <r>
    <x v="2"/>
    <s v="Urban Street"/>
    <s v="Clear"/>
    <x v="0"/>
    <m/>
    <s v="Driver Was Uncomfortable"/>
  </r>
  <r>
    <x v="2"/>
    <s v="Urban Street"/>
    <s v="Clear"/>
    <x v="0"/>
    <m/>
    <s v="Driver Was Uncomfortable"/>
  </r>
  <r>
    <x v="2"/>
    <s v="Urban Street"/>
    <s v="Clear"/>
    <x v="1"/>
    <n v="0.9"/>
    <s v="Technology Evaluation Management"/>
  </r>
  <r>
    <x v="2"/>
    <s v="Urban Street"/>
    <s v="Clear"/>
    <x v="0"/>
    <m/>
    <s v="Driver Was Uncomfortable"/>
  </r>
  <r>
    <x v="2"/>
    <s v="Urban Street"/>
    <s v="Clear"/>
    <x v="1"/>
    <n v="0.64"/>
    <s v="Technology Evaluation Management"/>
  </r>
  <r>
    <x v="2"/>
    <s v="Urban Street"/>
    <s v="Clear"/>
    <x v="1"/>
    <n v="0.1"/>
    <s v="Technology Evaluation Management"/>
  </r>
  <r>
    <x v="2"/>
    <s v="Urban Street"/>
    <s v="Clear"/>
    <x v="1"/>
    <n v="1.8"/>
    <s v="Technology Evaluation Management"/>
  </r>
  <r>
    <x v="2"/>
    <s v="Urban Street"/>
    <s v="Clear"/>
    <x v="1"/>
    <n v="0.94"/>
    <s v="Technology Evaluation Management"/>
  </r>
  <r>
    <x v="2"/>
    <s v="Urban Street"/>
    <s v="Clear"/>
    <x v="1"/>
    <n v="2.16"/>
    <s v="Technology Evaluation Management"/>
  </r>
  <r>
    <x v="2"/>
    <s v="Urban Street"/>
    <s v="Clear"/>
    <x v="1"/>
    <n v="0.12"/>
    <s v="Technology Evaluation Management"/>
  </r>
  <r>
    <x v="2"/>
    <s v="Urban Street"/>
    <s v="Clear"/>
    <x v="0"/>
    <m/>
    <s v="Driver Was Uncomfortable"/>
  </r>
  <r>
    <x v="2"/>
    <s v="Highway"/>
    <s v="Clear"/>
    <x v="0"/>
    <m/>
    <s v="Driver Was Uncomfortable"/>
  </r>
  <r>
    <x v="2"/>
    <s v="Urban Street"/>
    <s v="Clear"/>
    <x v="0"/>
    <m/>
    <s v="Driver Was Uncomfortable"/>
  </r>
  <r>
    <x v="3"/>
    <s v="Urban Street"/>
    <s v="Clear"/>
    <x v="1"/>
    <n v="0.23"/>
    <s v="Technology Evaluation Management"/>
  </r>
  <r>
    <x v="3"/>
    <s v="Urban Street"/>
    <s v="Clear"/>
    <x v="1"/>
    <n v="0.32"/>
    <s v="Technology Evaluation Management"/>
  </r>
  <r>
    <x v="3"/>
    <s v="Urban Street"/>
    <s v="Clear"/>
    <x v="1"/>
    <n v="0.4"/>
    <s v="Technology Evaluation Management"/>
  </r>
  <r>
    <x v="3"/>
    <s v="Urban Street"/>
    <s v="Clear"/>
    <x v="1"/>
    <n v="0.37"/>
    <s v="Technology Evaluation Management"/>
  </r>
  <r>
    <x v="3"/>
    <s v="Urban Street"/>
    <s v="Clear"/>
    <x v="1"/>
    <n v="0.67"/>
    <s v="Technology Evaluation Management"/>
  </r>
  <r>
    <x v="3"/>
    <s v="Urban Street"/>
    <s v="Clear"/>
    <x v="1"/>
    <n v="1.54"/>
    <s v="Technology Evaluation Management"/>
  </r>
  <r>
    <x v="3"/>
    <s v="Urban Street"/>
    <s v="Clear"/>
    <x v="0"/>
    <m/>
    <s v="Driver Was Uncomfortable"/>
  </r>
  <r>
    <x v="3"/>
    <s v="Urban Street"/>
    <s v="Clear"/>
    <x v="1"/>
    <n v="0.56000000000000005"/>
    <s v="Technology Evaluation Management"/>
  </r>
  <r>
    <x v="3"/>
    <s v="Urban Street"/>
    <s v="Clear"/>
    <x v="1"/>
    <n v="1.21"/>
    <s v="Technology Evaluation Management"/>
  </r>
  <r>
    <x v="3"/>
    <s v="Urban Street"/>
    <s v="Clear"/>
    <x v="1"/>
    <n v="0.45"/>
    <s v="Technology Evaluation Management"/>
  </r>
  <r>
    <x v="3"/>
    <s v="Urban Street"/>
    <s v="Clear"/>
    <x v="1"/>
    <n v="0.95"/>
    <s v="Technology Evaluation Management"/>
  </r>
  <r>
    <x v="3"/>
    <s v="Urban Street"/>
    <s v="Clear"/>
    <x v="1"/>
    <n v="1.65"/>
    <s v="Technology Evaluation Management"/>
  </r>
  <r>
    <x v="3"/>
    <s v="Urban Street"/>
    <s v="Clear"/>
    <x v="1"/>
    <n v="0.41"/>
    <s v="Technology Evaluation Management"/>
  </r>
  <r>
    <x v="3"/>
    <s v="Urban Street"/>
    <s v="Clear"/>
    <x v="1"/>
    <n v="0.8"/>
    <s v="Technology Evaluation Management"/>
  </r>
  <r>
    <x v="3"/>
    <s v="Urban Street"/>
    <s v="Clear"/>
    <x v="1"/>
    <n v="0.32"/>
    <s v="Technology Evaluation Management"/>
  </r>
  <r>
    <x v="3"/>
    <s v="Urban Street"/>
    <s v="Clear"/>
    <x v="1"/>
    <n v="2.0299999999999998"/>
    <s v="Technology Evaluation Management"/>
  </r>
  <r>
    <x v="3"/>
    <s v="Urban Street"/>
    <s v="Clear"/>
    <x v="1"/>
    <n v="1.08"/>
    <s v="Technology Evaluation Management"/>
  </r>
  <r>
    <x v="3"/>
    <s v="Urban Street"/>
    <s v="Clear"/>
    <x v="1"/>
    <n v="0.03"/>
    <s v="Technology Evaluation Management"/>
  </r>
  <r>
    <x v="3"/>
    <s v="Urban Street"/>
    <s v="Clear"/>
    <x v="1"/>
    <n v="0.4"/>
    <s v="Technology Evaluation Management"/>
  </r>
  <r>
    <x v="3"/>
    <s v="Urban Street"/>
    <s v="Clear"/>
    <x v="0"/>
    <m/>
    <s v="Driver Was Uncomfortable"/>
  </r>
  <r>
    <x v="3"/>
    <s v="Urban Street"/>
    <s v="Clear"/>
    <x v="1"/>
    <n v="0.67"/>
    <s v="Technology Evaluation Management"/>
  </r>
  <r>
    <x v="3"/>
    <s v="Urban Street"/>
    <s v="Clear"/>
    <x v="0"/>
    <m/>
    <s v="Driver Was Uncomfortable"/>
  </r>
  <r>
    <x v="3"/>
    <s v="Urban Street"/>
    <s v="Clear"/>
    <x v="0"/>
    <m/>
    <s v="Driver Was Uncomfortable"/>
  </r>
  <r>
    <x v="3"/>
    <s v="Urban Street"/>
    <s v="Clear"/>
    <x v="1"/>
    <n v="0.01"/>
    <s v="Technology Evaluation Management"/>
  </r>
  <r>
    <x v="3"/>
    <s v="Urban Street"/>
    <s v="Clear"/>
    <x v="1"/>
    <n v="0.5"/>
    <s v="Technology Evaluation Management"/>
  </r>
  <r>
    <x v="3"/>
    <s v="Urban Street"/>
    <s v="Clear"/>
    <x v="1"/>
    <n v="0.62"/>
    <s v="Technology Evaluation Management"/>
  </r>
  <r>
    <x v="3"/>
    <s v="Urban Street"/>
    <s v="Clear"/>
    <x v="1"/>
    <n v="0.33"/>
    <s v="Technology Evaluation Management"/>
  </r>
  <r>
    <x v="3"/>
    <s v="Urban Street"/>
    <s v="Clear"/>
    <x v="1"/>
    <n v="0.13"/>
    <s v="Technology Evaluation Management"/>
  </r>
  <r>
    <x v="3"/>
    <s v="Urban Street"/>
    <s v="Clear"/>
    <x v="1"/>
    <n v="0.33"/>
    <s v="Technology Evaluation Management"/>
  </r>
  <r>
    <x v="3"/>
    <s v="Urban Street"/>
    <s v="Clear"/>
    <x v="1"/>
    <n v="0.56999999999999995"/>
    <s v="Technology Evaluation Management"/>
  </r>
  <r>
    <x v="3"/>
    <s v="Urban Street"/>
    <s v="Clear"/>
    <x v="1"/>
    <n v="0.34"/>
    <s v="Technology Evaluation Management"/>
  </r>
  <r>
    <x v="3"/>
    <s v="Urban Street"/>
    <s v="Clear"/>
    <x v="1"/>
    <n v="0.34"/>
    <s v="Technology Evaluation Management"/>
  </r>
  <r>
    <x v="3"/>
    <s v="Urban Street"/>
    <s v="Clear"/>
    <x v="0"/>
    <m/>
    <s v="Driver Was Uncomfortable"/>
  </r>
  <r>
    <x v="3"/>
    <s v="Urban Street"/>
    <s v="Clear"/>
    <x v="0"/>
    <m/>
    <s v="Driver Was Uncomfortable"/>
  </r>
  <r>
    <x v="3"/>
    <s v="Urban Street"/>
    <s v="Clear"/>
    <x v="0"/>
    <m/>
    <s v="Driver Was Uncomfortable"/>
  </r>
  <r>
    <x v="3"/>
    <s v="Urban Street"/>
    <s v="Clear"/>
    <x v="1"/>
    <n v="2.6"/>
    <s v="Technology Evaluation Management"/>
  </r>
  <r>
    <x v="3"/>
    <s v="Urban Street"/>
    <s v="Clear"/>
    <x v="1"/>
    <n v="0.22"/>
    <s v="Technology Evaluation Management"/>
  </r>
  <r>
    <x v="3"/>
    <s v="Urban Street"/>
    <s v="Clear"/>
    <x v="1"/>
    <n v="3.58"/>
    <s v="Technology Evaluation Management"/>
  </r>
  <r>
    <x v="3"/>
    <s v="Urban Street"/>
    <s v="Clear"/>
    <x v="0"/>
    <m/>
    <s v="Driver Was Uncomfortable"/>
  </r>
  <r>
    <x v="3"/>
    <s v="Urban Street"/>
    <s v="Clear"/>
    <x v="1"/>
    <n v="0.44"/>
    <s v="Technology Evaluation Management"/>
  </r>
  <r>
    <x v="3"/>
    <s v="Urban Street"/>
    <s v="Clear"/>
    <x v="1"/>
    <n v="0.28000000000000003"/>
    <s v="Technology Evaluation Management"/>
  </r>
  <r>
    <x v="3"/>
    <s v="Urban Street"/>
    <s v="Clear"/>
    <x v="0"/>
    <m/>
    <s v="Driver Was Uncomfortable"/>
  </r>
  <r>
    <x v="3"/>
    <s v="Urban Street"/>
    <s v="Clear"/>
    <x v="0"/>
    <m/>
    <s v="Driver Was Uncomfortable"/>
  </r>
  <r>
    <x v="3"/>
    <s v="Urban Street"/>
    <s v="Clear"/>
    <x v="0"/>
    <m/>
    <s v="Driver Was Uncomfortable"/>
  </r>
  <r>
    <x v="3"/>
    <s v="Urban Street"/>
    <s v="Clear"/>
    <x v="0"/>
    <m/>
    <s v="Driver Was Uncomfortable"/>
  </r>
  <r>
    <x v="3"/>
    <s v="Urban Street"/>
    <s v="Clear"/>
    <x v="0"/>
    <m/>
    <s v="Driver Was Uncomfortable"/>
  </r>
  <r>
    <x v="3"/>
    <s v="Urban Street"/>
    <s v="Clear"/>
    <x v="0"/>
    <m/>
    <s v="Driver Was Uncomfortable"/>
  </r>
  <r>
    <x v="3"/>
    <s v="Urban Street"/>
    <s v="Clear"/>
    <x v="0"/>
    <m/>
    <s v="Driver Was Uncomfortable"/>
  </r>
  <r>
    <x v="3"/>
    <s v="Urban Street"/>
    <s v="Clear"/>
    <x v="1"/>
    <n v="0.32"/>
    <s v="Technology Evaluation Management"/>
  </r>
  <r>
    <x v="3"/>
    <s v="Urban Street"/>
    <s v="Clear"/>
    <x v="1"/>
    <n v="0.16"/>
    <s v="Technology Evaluation Management"/>
  </r>
  <r>
    <x v="3"/>
    <s v="Urban Street"/>
    <s v="Clear"/>
    <x v="1"/>
    <n v="0.82"/>
    <s v="Technology Evaluation Management"/>
  </r>
  <r>
    <x v="3"/>
    <s v="Urban Street"/>
    <s v="Clear"/>
    <x v="1"/>
    <n v="0.78"/>
    <s v="Technology Evaluation Management"/>
  </r>
  <r>
    <x v="3"/>
    <s v="Urban Street"/>
    <s v="Clear"/>
    <x v="1"/>
    <n v="0.68"/>
    <s v="Technology Evaluation Management"/>
  </r>
  <r>
    <x v="3"/>
    <s v="Urban Street"/>
    <s v="Clear"/>
    <x v="1"/>
    <n v="0.63"/>
    <s v="Technology Evaluation Management"/>
  </r>
  <r>
    <x v="3"/>
    <s v="Urban Street"/>
    <s v="Clear"/>
    <x v="1"/>
    <n v="0.63"/>
    <s v="Technology Evaluation Management"/>
  </r>
  <r>
    <x v="3"/>
    <s v="Urban Street"/>
    <s v="Clear"/>
    <x v="0"/>
    <m/>
    <s v="Driver Was Uncomfortable"/>
  </r>
  <r>
    <x v="3"/>
    <s v="Urban Street"/>
    <s v="Clear"/>
    <x v="1"/>
    <n v="1.92"/>
    <s v="Technology Evaluation Management"/>
  </r>
  <r>
    <x v="3"/>
    <s v="Urban Street"/>
    <s v="Clear"/>
    <x v="0"/>
    <m/>
    <s v="Driver Was Uncomfortable"/>
  </r>
  <r>
    <x v="3"/>
    <s v="Urban Street"/>
    <s v="Clear"/>
    <x v="1"/>
    <n v="0.2"/>
    <s v="Technology Evaluation Management"/>
  </r>
  <r>
    <x v="3"/>
    <s v="Urban Street"/>
    <s v="Clear"/>
    <x v="1"/>
    <n v="1.1200000000000001"/>
    <s v="Technology Evaluation Management"/>
  </r>
  <r>
    <x v="3"/>
    <s v="Urban Street"/>
    <s v="Clear"/>
    <x v="1"/>
    <n v="0.28999999999999998"/>
    <s v="Technology Evaluation Management"/>
  </r>
  <r>
    <x v="3"/>
    <s v="Urban Street"/>
    <s v="Clear"/>
    <x v="1"/>
    <n v="1.48"/>
    <s v="Technology Evaluation Management"/>
  </r>
  <r>
    <x v="3"/>
    <s v="Urban Street"/>
    <s v="Clear"/>
    <x v="1"/>
    <n v="0.34"/>
    <s v="Technology Evaluation Management"/>
  </r>
  <r>
    <x v="3"/>
    <s v="Urban Street"/>
    <s v="Clear"/>
    <x v="0"/>
    <m/>
    <s v="Driver Was Uncomfortable"/>
  </r>
  <r>
    <x v="3"/>
    <s v="Urban Street"/>
    <s v="Clear"/>
    <x v="0"/>
    <m/>
    <s v="Driver Was Uncomfortable"/>
  </r>
  <r>
    <x v="3"/>
    <s v="Urban Street"/>
    <s v="Clear"/>
    <x v="0"/>
    <m/>
    <s v="Driver Was Uncomfortable"/>
  </r>
  <r>
    <x v="3"/>
    <s v="Urban Street"/>
    <s v="Clear"/>
    <x v="1"/>
    <n v="0.11"/>
    <s v="Technology Evaluation Management"/>
  </r>
  <r>
    <x v="3"/>
    <s v="Urban Street"/>
    <s v="Clear"/>
    <x v="1"/>
    <n v="0.22"/>
    <s v="Technology Evaluation Management"/>
  </r>
  <r>
    <x v="3"/>
    <s v="Urban Street"/>
    <s v="Clear"/>
    <x v="1"/>
    <n v="0.62"/>
    <s v="Technology Evaluation Management"/>
  </r>
  <r>
    <x v="3"/>
    <s v="Urban Street"/>
    <s v="Clear"/>
    <x v="1"/>
    <n v="3.58"/>
    <s v="Technology Evaluation Management"/>
  </r>
  <r>
    <x v="3"/>
    <s v="Urban Street"/>
    <s v="Clear"/>
    <x v="0"/>
    <m/>
    <s v="Driver Was Uncomfortable"/>
  </r>
  <r>
    <x v="3"/>
    <s v="Urban Street"/>
    <s v="Clear"/>
    <x v="1"/>
    <n v="3.08"/>
    <s v="Technology Evaluation Management"/>
  </r>
  <r>
    <x v="4"/>
    <s v="Urban Street"/>
    <s v="Clear"/>
    <x v="0"/>
    <m/>
    <s v="Driver Was Uncomfortable"/>
  </r>
  <r>
    <x v="4"/>
    <s v="Urban Street"/>
    <s v="Clear"/>
    <x v="0"/>
    <m/>
    <s v="Driver Was Uncomfortable"/>
  </r>
  <r>
    <x v="4"/>
    <s v="Urban Street"/>
    <s v="Clear"/>
    <x v="0"/>
    <m/>
    <s v="Driver Was Uncomfortable"/>
  </r>
  <r>
    <x v="4"/>
    <s v="Urban Street"/>
    <s v="Clear"/>
    <x v="1"/>
    <n v="0.18"/>
    <s v="Construction Zone"/>
  </r>
  <r>
    <x v="4"/>
    <s v="Urban Street"/>
    <s v="Clear"/>
    <x v="0"/>
    <m/>
    <s v="Construction Zone"/>
  </r>
  <r>
    <x v="4"/>
    <s v="Urban Street"/>
    <s v="Clear"/>
    <x v="0"/>
    <m/>
    <s v="Driver Was Uncomfortable"/>
  </r>
  <r>
    <x v="4"/>
    <s v="Urban Street"/>
    <s v="Clear"/>
    <x v="1"/>
    <n v="1.23"/>
    <s v="Technology Evaluation Management"/>
  </r>
  <r>
    <x v="4"/>
    <s v="Urban Street"/>
    <s v="Clear"/>
    <x v="0"/>
    <m/>
    <s v="Driver Was Uncomfortable"/>
  </r>
  <r>
    <x v="4"/>
    <s v="Urban Street"/>
    <s v="Clear"/>
    <x v="0"/>
    <m/>
    <s v="Driver Was Uncomfortable"/>
  </r>
  <r>
    <x v="4"/>
    <s v="Urban Street"/>
    <s v="Clear"/>
    <x v="0"/>
    <m/>
    <s v="Driver Was Uncomfortable"/>
  </r>
  <r>
    <x v="4"/>
    <s v="Urban Street"/>
    <s v="Clear"/>
    <x v="1"/>
    <n v="1.58"/>
    <s v="Construction Zone"/>
  </r>
  <r>
    <x v="4"/>
    <s v="Urban Street"/>
    <s v="Clear"/>
    <x v="0"/>
    <m/>
    <s v="Driver Was Uncomfortable"/>
  </r>
  <r>
    <x v="4"/>
    <s v="Urban Street"/>
    <s v="Clear"/>
    <x v="0"/>
    <m/>
    <s v="Driver Was Uncomfortable"/>
  </r>
  <r>
    <x v="4"/>
    <s v="Urban Street"/>
    <s v="Clear"/>
    <x v="0"/>
    <m/>
    <s v="Driver Was Uncomfortable"/>
  </r>
  <r>
    <x v="4"/>
    <s v="Urban Street"/>
    <s v="Clear"/>
    <x v="0"/>
    <m/>
    <s v="Driver Was Uncomfortable"/>
  </r>
  <r>
    <x v="4"/>
    <s v="Urban Street"/>
    <s v="Clear"/>
    <x v="0"/>
    <m/>
    <s v="Driver Was Uncomfortable"/>
  </r>
  <r>
    <x v="4"/>
    <s v="Urban Street"/>
    <s v="Clear"/>
    <x v="1"/>
    <n v="1.24"/>
    <s v="Technology Evaluation Management"/>
  </r>
  <r>
    <x v="4"/>
    <s v="Urban Street"/>
    <s v="Clear"/>
    <x v="1"/>
    <n v="0.13"/>
    <s v="Technology Evaluation Management"/>
  </r>
  <r>
    <x v="4"/>
    <s v="Urban Street"/>
    <s v="Clear"/>
    <x v="1"/>
    <n v="0.33"/>
    <s v="Technology Evaluation Management"/>
  </r>
  <r>
    <x v="4"/>
    <s v="Urban Street"/>
    <s v="Clear"/>
    <x v="0"/>
    <m/>
    <s v="Driver Was Uncomfortable"/>
  </r>
  <r>
    <x v="4"/>
    <s v="Urban Street"/>
    <s v="Clear"/>
    <x v="0"/>
    <m/>
    <s v="Driver Was Uncomfortable"/>
  </r>
  <r>
    <x v="4"/>
    <s v="Urban Street"/>
    <s v="Clear"/>
    <x v="1"/>
    <n v="0.23"/>
    <s v="Technology Evaluation Management"/>
  </r>
  <r>
    <x v="4"/>
    <s v="Urban Street"/>
    <s v="Clear"/>
    <x v="0"/>
    <m/>
    <s v="Driver Was Uncomfortable"/>
  </r>
  <r>
    <x v="4"/>
    <s v="Urban Street"/>
    <s v="Clear"/>
    <x v="0"/>
    <m/>
    <s v="Driver Was Uncomfortable"/>
  </r>
  <r>
    <x v="4"/>
    <s v="Urban Street"/>
    <s v="Clear"/>
    <x v="1"/>
    <n v="0.56000000000000005"/>
    <s v="Technology Evaluation Management"/>
  </r>
  <r>
    <x v="4"/>
    <s v="Urban Street"/>
    <s v="Clear"/>
    <x v="1"/>
    <n v="0.23"/>
    <s v="Technology Evaluation Management"/>
  </r>
  <r>
    <x v="4"/>
    <s v="Urban Street"/>
    <s v="Clear"/>
    <x v="0"/>
    <m/>
    <s v="Driver Was Uncomfortable"/>
  </r>
  <r>
    <x v="4"/>
    <s v="Urban Street"/>
    <s v="Clear"/>
    <x v="1"/>
    <n v="0.53"/>
    <s v="Technology Evaluation Management"/>
  </r>
  <r>
    <x v="4"/>
    <s v="Urban Street"/>
    <s v="Clear"/>
    <x v="0"/>
    <m/>
    <s v="Driver Was Uncomfortable"/>
  </r>
  <r>
    <x v="4"/>
    <s v="Urban Street"/>
    <s v="Clear"/>
    <x v="1"/>
    <n v="0.97"/>
    <s v="Technology Evaluation Management"/>
  </r>
  <r>
    <x v="4"/>
    <s v="Urban Street"/>
    <s v="Clear"/>
    <x v="0"/>
    <m/>
    <s v="Driver Was Uncomfortable"/>
  </r>
  <r>
    <x v="4"/>
    <s v="Urban Street"/>
    <s v="Clear"/>
    <x v="0"/>
    <m/>
    <s v="Driver Was Uncomfortable"/>
  </r>
  <r>
    <x v="4"/>
    <s v="Urban Street"/>
    <s v="Clear"/>
    <x v="0"/>
    <m/>
    <s v="Driver Was Uncomfortable"/>
  </r>
  <r>
    <x v="4"/>
    <s v="Urban Street"/>
    <s v="Clear"/>
    <x v="0"/>
    <m/>
    <s v="Driver Was Uncomfortable"/>
  </r>
  <r>
    <x v="5"/>
    <s v="Urban Street"/>
    <s v="Clear"/>
    <x v="1"/>
    <n v="0.17"/>
    <s v="Technology Evaluation Management"/>
  </r>
  <r>
    <x v="5"/>
    <s v="Urban Street"/>
    <s v="Clear"/>
    <x v="1"/>
    <n v="0.3"/>
    <s v="Technology Evaluation Management"/>
  </r>
  <r>
    <x v="5"/>
    <s v="Urban Street"/>
    <s v="Clear"/>
    <x v="0"/>
    <m/>
    <s v="Driver Was Uncomfortable"/>
  </r>
  <r>
    <x v="5"/>
    <s v="Urban Street"/>
    <s v="Clear"/>
    <x v="0"/>
    <m/>
    <s v="Driver Was Uncomfortable"/>
  </r>
  <r>
    <x v="5"/>
    <s v="Urban Street"/>
    <s v="Clear"/>
    <x v="0"/>
    <m/>
    <s v="Driver Was Uncomfortable"/>
  </r>
  <r>
    <x v="5"/>
    <s v="Urban Street"/>
    <s v="Clear"/>
    <x v="1"/>
    <n v="0.3"/>
    <s v="Technology Evaluation Management"/>
  </r>
  <r>
    <x v="5"/>
    <s v="Urban Street"/>
    <s v="Clear"/>
    <x v="1"/>
    <n v="2.66"/>
    <s v="Technology Evaluation Management"/>
  </r>
  <r>
    <x v="5"/>
    <s v="Urban Street"/>
    <s v="Clear"/>
    <x v="1"/>
    <n v="0.64"/>
    <s v="Construction Zone"/>
  </r>
  <r>
    <x v="5"/>
    <s v="Urban Street"/>
    <s v="Clear"/>
    <x v="0"/>
    <m/>
    <s v="Driver Was Uncomfortable"/>
  </r>
  <r>
    <x v="5"/>
    <s v="Urban Street"/>
    <s v="Clear"/>
    <x v="0"/>
    <m/>
    <s v="Driver Was Uncomfortable"/>
  </r>
  <r>
    <x v="5"/>
    <s v="Urban Street"/>
    <s v="Clear"/>
    <x v="1"/>
    <n v="1.36"/>
    <s v="Technology Evaluation Management"/>
  </r>
  <r>
    <x v="5"/>
    <s v="Urban Street"/>
    <s v="Clear"/>
    <x v="1"/>
    <n v="0.17"/>
    <s v="Technology Evaluation Management"/>
  </r>
  <r>
    <x v="5"/>
    <s v="Urban Street"/>
    <s v="Clear"/>
    <x v="1"/>
    <n v="0.18"/>
    <s v="Driver Was Uncomfortable"/>
  </r>
  <r>
    <x v="5"/>
    <s v="Urban Street"/>
    <s v="Clear"/>
    <x v="0"/>
    <m/>
    <s v="Driver Was Uncomfortable"/>
  </r>
  <r>
    <x v="5"/>
    <s v="Urban Street"/>
    <s v="Clear"/>
    <x v="0"/>
    <m/>
    <s v="Driver Was Uncomfortable"/>
  </r>
  <r>
    <x v="5"/>
    <s v="Highway"/>
    <s v="Clear"/>
    <x v="0"/>
    <m/>
    <s v="Driver Was Uncomfortable"/>
  </r>
  <r>
    <x v="5"/>
    <s v="Urban Street"/>
    <s v="Clear"/>
    <x v="0"/>
    <m/>
    <s v="Driver Was Uncomfortable"/>
  </r>
  <r>
    <x v="5"/>
    <s v="Urban Street"/>
    <s v="Clear"/>
    <x v="1"/>
    <n v="2.5099999999999998"/>
    <s v="Technology Evaluation Management"/>
  </r>
  <r>
    <x v="5"/>
    <s v="Urban Street"/>
    <s v="Clear"/>
    <x v="0"/>
    <m/>
    <s v="Driver Was Uncomfortable"/>
  </r>
  <r>
    <x v="5"/>
    <s v="Urban Street"/>
    <s v="Clear"/>
    <x v="1"/>
    <n v="1.54"/>
    <s v="Technology Evaluation Management"/>
  </r>
  <r>
    <x v="5"/>
    <s v="Urban Street"/>
    <s v="Clear"/>
    <x v="1"/>
    <n v="0.23"/>
    <s v="Technology Evaluation Management"/>
  </r>
  <r>
    <x v="5"/>
    <s v="Urban Street"/>
    <s v="Clear"/>
    <x v="0"/>
    <m/>
    <s v="Driver Was Uncomfortable"/>
  </r>
  <r>
    <x v="5"/>
    <s v="Urban Street"/>
    <s v="Clear"/>
    <x v="0"/>
    <m/>
    <s v="Driver Was Uncomfortable"/>
  </r>
  <r>
    <x v="5"/>
    <s v="Urban Street"/>
    <s v="Clear"/>
    <x v="1"/>
    <n v="1.54"/>
    <s v="Technology Evaluation Management"/>
  </r>
  <r>
    <x v="5"/>
    <s v="Urban Street"/>
    <s v="Clear"/>
    <x v="1"/>
    <n v="0.36"/>
    <s v="Technology Evaluation Management"/>
  </r>
  <r>
    <x v="5"/>
    <s v="Urban Street"/>
    <s v="Clear"/>
    <x v="1"/>
    <n v="1.25"/>
    <s v="Technology Evaluation Management"/>
  </r>
  <r>
    <x v="5"/>
    <s v="Urban Street"/>
    <s v="Clear"/>
    <x v="0"/>
    <m/>
    <s v="Driver Was Uncomfortable"/>
  </r>
  <r>
    <x v="5"/>
    <s v="Urban Street"/>
    <s v="Clear"/>
    <x v="0"/>
    <m/>
    <s v="Driver Was Uncomfortable"/>
  </r>
  <r>
    <x v="5"/>
    <s v="Urban Street"/>
    <s v="Clear"/>
    <x v="0"/>
    <m/>
    <s v="Driver Was Uncomfortable"/>
  </r>
  <r>
    <x v="5"/>
    <s v="Urban Street"/>
    <s v="Clear"/>
    <x v="0"/>
    <m/>
    <s v="Driver Was Uncomfortable"/>
  </r>
  <r>
    <x v="5"/>
    <s v="Urban Street"/>
    <s v="Clear"/>
    <x v="0"/>
    <m/>
    <s v="Driver Was Uncomfortable"/>
  </r>
  <r>
    <x v="5"/>
    <s v="Highway"/>
    <s v="Clear"/>
    <x v="0"/>
    <m/>
    <s v="Driver Was Uncomfortable"/>
  </r>
  <r>
    <x v="5"/>
    <s v="Urban Street"/>
    <s v="Clear"/>
    <x v="1"/>
    <n v="0.2"/>
    <s v="Technology Evaluation Management"/>
  </r>
  <r>
    <x v="5"/>
    <s v="Urban Street"/>
    <s v="Clear"/>
    <x v="0"/>
    <m/>
    <s v="Driver Was Uncomfortable"/>
  </r>
  <r>
    <x v="5"/>
    <s v="Urban Street"/>
    <s v="Clear"/>
    <x v="1"/>
    <n v="0.45"/>
    <s v="Technology Evaluation Management"/>
  </r>
  <r>
    <x v="5"/>
    <s v="Urban Street"/>
    <s v="Clear"/>
    <x v="1"/>
    <n v="0.43"/>
    <s v="Technology Evaluation Management"/>
  </r>
  <r>
    <x v="5"/>
    <s v="Urban Street"/>
    <s v="Clear"/>
    <x v="1"/>
    <n v="0.35"/>
    <s v="Technology Evaluation Management"/>
  </r>
  <r>
    <x v="5"/>
    <s v="Urban Street"/>
    <s v="Clear"/>
    <x v="0"/>
    <m/>
    <s v="Driver Was Uncomfortable"/>
  </r>
  <r>
    <x v="5"/>
    <s v="Urban Street"/>
    <s v="Clear"/>
    <x v="0"/>
    <m/>
    <s v="Driver Was Uncomfortable"/>
  </r>
  <r>
    <x v="5"/>
    <s v="Urban Street"/>
    <s v="Clear"/>
    <x v="1"/>
    <n v="0.79"/>
    <s v="Technology Evaluation Management"/>
  </r>
  <r>
    <x v="5"/>
    <s v="Highway"/>
    <s v="Clear"/>
    <x v="0"/>
    <m/>
    <s v="Driver Was Uncomfortable"/>
  </r>
  <r>
    <x v="5"/>
    <s v="Urban Street"/>
    <s v="Clear"/>
    <x v="0"/>
    <m/>
    <s v="Driver Was Uncomfortable"/>
  </r>
  <r>
    <x v="5"/>
    <s v="Urban Street"/>
    <s v="Clear"/>
    <x v="0"/>
    <m/>
    <s v="Driver Was Uncomfortable"/>
  </r>
  <r>
    <x v="5"/>
    <s v="Highway"/>
    <s v="Clear"/>
    <x v="0"/>
    <m/>
    <s v="Driver Was Uncomfortable"/>
  </r>
  <r>
    <x v="5"/>
    <s v="Urban Street"/>
    <s v="Clear"/>
    <x v="1"/>
    <n v="3.79"/>
    <s v="Technology Evaluation Management"/>
  </r>
  <r>
    <x v="5"/>
    <s v="Urban Street"/>
    <s v="Clear"/>
    <x v="0"/>
    <m/>
    <s v="Driver Was Uncomfortable"/>
  </r>
  <r>
    <x v="5"/>
    <s v="Urban Street"/>
    <s v="Clear"/>
    <x v="0"/>
    <m/>
    <s v="Driver Was Uncomfortable"/>
  </r>
  <r>
    <x v="5"/>
    <s v="Urban Street"/>
    <s v="Clear"/>
    <x v="0"/>
    <m/>
    <s v="Driver Was Uncomfortable"/>
  </r>
  <r>
    <x v="5"/>
    <s v="Urban Street"/>
    <s v="Clear"/>
    <x v="1"/>
    <n v="0.79"/>
    <s v="Technology Evaluation Management"/>
  </r>
  <r>
    <x v="5"/>
    <s v="Urban Street"/>
    <s v="Clear"/>
    <x v="1"/>
    <n v="0.34"/>
    <s v="Technology Evaluation Management"/>
  </r>
  <r>
    <x v="5"/>
    <s v="Urban Street"/>
    <s v="Clear"/>
    <x v="0"/>
    <m/>
    <s v="Driver Was Uncomfortable"/>
  </r>
  <r>
    <x v="5"/>
    <s v="Urban Street"/>
    <s v="Clear"/>
    <x v="1"/>
    <n v="4.66"/>
    <s v="Technology Evaluation Management"/>
  </r>
  <r>
    <x v="5"/>
    <s v="Urban Street"/>
    <s v="Clear"/>
    <x v="1"/>
    <n v="0.14000000000000001"/>
    <s v="Technology Evaluation Management"/>
  </r>
  <r>
    <x v="5"/>
    <s v="Urban Street"/>
    <s v="Clear"/>
    <x v="0"/>
    <m/>
    <s v="Driver Was Uncomfortable"/>
  </r>
  <r>
    <x v="5"/>
    <s v="Urban Street"/>
    <s v="Clear"/>
    <x v="1"/>
    <n v="0.13"/>
    <s v="Technology Evaluation Management"/>
  </r>
  <r>
    <x v="5"/>
    <s v="Highway"/>
    <s v="Clear"/>
    <x v="0"/>
    <m/>
    <s v="Driver Was Uncomfortable"/>
  </r>
  <r>
    <x v="5"/>
    <s v="Urban Street"/>
    <s v="Clear"/>
    <x v="1"/>
    <n v="0.6"/>
    <s v="Technology Evaluation Management"/>
  </r>
  <r>
    <x v="5"/>
    <s v="Urban Street"/>
    <s v="Clear"/>
    <x v="0"/>
    <m/>
    <s v="Driver Was Uncomfortable"/>
  </r>
  <r>
    <x v="5"/>
    <s v="Urban Street"/>
    <s v="Clear"/>
    <x v="1"/>
    <n v="0.64"/>
    <s v="Technology Evaluation Management"/>
  </r>
  <r>
    <x v="5"/>
    <s v="Urban Street"/>
    <s v="Clear"/>
    <x v="1"/>
    <n v="1.8"/>
    <s v="Technology Evaluation Management"/>
  </r>
  <r>
    <x v="5"/>
    <s v="Urban Street"/>
    <s v="Clear"/>
    <x v="0"/>
    <m/>
    <s v="Driver Was Uncomfortable"/>
  </r>
  <r>
    <x v="5"/>
    <s v="Urban Street"/>
    <s v="Clear"/>
    <x v="1"/>
    <n v="2.74"/>
    <s v="Technology Evaluation Management"/>
  </r>
  <r>
    <x v="5"/>
    <s v="Urban Street"/>
    <s v="Clear"/>
    <x v="0"/>
    <m/>
    <s v="Driver Was Uncomfortable"/>
  </r>
  <r>
    <x v="5"/>
    <s v="Urban Street"/>
    <s v="Clear"/>
    <x v="1"/>
    <n v="2.11"/>
    <s v="Technology Evaluation Management"/>
  </r>
  <r>
    <x v="5"/>
    <s v="Urban Street"/>
    <s v="Clear"/>
    <x v="1"/>
    <n v="0.54"/>
    <s v="Technology Evaluation Management"/>
  </r>
  <r>
    <x v="5"/>
    <s v="Urban Street"/>
    <s v="Clear"/>
    <x v="0"/>
    <m/>
    <s v="Driver Was Uncomfortable"/>
  </r>
  <r>
    <x v="5"/>
    <s v="Urban Street"/>
    <s v="Clear"/>
    <x v="1"/>
    <n v="0.17"/>
    <s v="Technology Evaluation Management"/>
  </r>
  <r>
    <x v="5"/>
    <s v="Urban Street"/>
    <s v="Clear"/>
    <x v="1"/>
    <n v="0.66"/>
    <s v="Technology Evaluation Management"/>
  </r>
  <r>
    <x v="5"/>
    <s v="Urban Street"/>
    <s v="Clear"/>
    <x v="0"/>
    <m/>
    <s v="Driver Was Uncomfortable"/>
  </r>
  <r>
    <x v="5"/>
    <s v="Urban Street"/>
    <s v="Clear"/>
    <x v="1"/>
    <n v="0.12"/>
    <s v="Technology Evaluation Management"/>
  </r>
  <r>
    <x v="5"/>
    <s v="Urban Street"/>
    <s v="Clear"/>
    <x v="1"/>
    <n v="0.18"/>
    <s v="Technology Evaluation Management"/>
  </r>
  <r>
    <x v="5"/>
    <s v="Urban Street"/>
    <s v="Clear"/>
    <x v="0"/>
    <m/>
    <s v="Driver Was Uncomfortable"/>
  </r>
  <r>
    <x v="5"/>
    <s v="Urban Street"/>
    <s v="Clear"/>
    <x v="0"/>
    <m/>
    <s v="Driver Was Uncomfortable"/>
  </r>
  <r>
    <x v="5"/>
    <s v="Urban Street"/>
    <s v="Clear"/>
    <x v="0"/>
    <m/>
    <s v="Driver Was Uncomfortable"/>
  </r>
  <r>
    <x v="5"/>
    <s v="Urban Street"/>
    <s v="Clear"/>
    <x v="0"/>
    <m/>
    <s v="Driver Was Uncomfortable"/>
  </r>
  <r>
    <x v="5"/>
    <s v="Urban Street"/>
    <s v="Clear"/>
    <x v="0"/>
    <m/>
    <s v="Driver Was Uncomfortable"/>
  </r>
  <r>
    <x v="5"/>
    <s v="Urban Street"/>
    <s v="Clear"/>
    <x v="0"/>
    <m/>
    <s v="Driver Was Uncomfortable"/>
  </r>
  <r>
    <x v="5"/>
    <s v="Urban Street"/>
    <s v="Clear"/>
    <x v="0"/>
    <m/>
    <s v="Driver Was Uncomfortable"/>
  </r>
  <r>
    <x v="5"/>
    <s v="Urban Street"/>
    <s v="Clear"/>
    <x v="1"/>
    <n v="0.01"/>
    <s v="Technology Evaluation Management"/>
  </r>
  <r>
    <x v="5"/>
    <s v="Urban Street"/>
    <s v="Clear"/>
    <x v="0"/>
    <m/>
    <s v="Driver Was Uncomfortable"/>
  </r>
  <r>
    <x v="5"/>
    <s v="Urban Street"/>
    <s v="Clear"/>
    <x v="1"/>
    <n v="0.52"/>
    <s v="Technology Evaluation Management"/>
  </r>
  <r>
    <x v="5"/>
    <s v="Urban Street"/>
    <s v="Clear"/>
    <x v="0"/>
    <m/>
    <s v="Driver Was Uncomfortable"/>
  </r>
  <r>
    <x v="5"/>
    <s v="Urban Street"/>
    <s v="Clear"/>
    <x v="1"/>
    <n v="0.2"/>
    <s v="Technology Evaluation Management"/>
  </r>
  <r>
    <x v="5"/>
    <s v="Urban Street"/>
    <s v="Clear"/>
    <x v="0"/>
    <m/>
    <s v="Driver Was Uncomfortable"/>
  </r>
  <r>
    <x v="5"/>
    <s v="Urban Street"/>
    <s v="Clear"/>
    <x v="1"/>
    <n v="0.85"/>
    <s v="Technology Evaluation Management"/>
  </r>
  <r>
    <x v="5"/>
    <s v="Urban Street"/>
    <s v="Clear"/>
    <x v="0"/>
    <m/>
    <s v="Driver Was Uncomfortable"/>
  </r>
  <r>
    <x v="5"/>
    <s v="Urban Street"/>
    <s v="Clear"/>
    <x v="0"/>
    <m/>
    <s v="Driver Was Uncomfortable"/>
  </r>
  <r>
    <x v="5"/>
    <s v="Urban Street"/>
    <s v="Clear"/>
    <x v="1"/>
    <n v="0.79"/>
    <s v="Technology Evaluation Management"/>
  </r>
  <r>
    <x v="5"/>
    <s v="Urban Street"/>
    <s v="Clear"/>
    <x v="1"/>
    <n v="0.41"/>
    <s v="Technology Evaluation Management"/>
  </r>
  <r>
    <x v="5"/>
    <s v="Urban Street"/>
    <s v="Clear"/>
    <x v="1"/>
    <n v="0.8"/>
    <s v="Technology Evaluation Management"/>
  </r>
  <r>
    <x v="5"/>
    <s v="Urban Street"/>
    <s v="Clear"/>
    <x v="1"/>
    <n v="1.25"/>
    <s v="Technology Evaluation Management"/>
  </r>
  <r>
    <x v="5"/>
    <s v="Highway"/>
    <s v="Clear"/>
    <x v="0"/>
    <m/>
    <s v="Driver Was Uncomfortable"/>
  </r>
  <r>
    <x v="5"/>
    <s v="Urban Street"/>
    <s v="Clear"/>
    <x v="0"/>
    <m/>
    <s v="Driver Was Uncomfortable"/>
  </r>
  <r>
    <x v="5"/>
    <s v="Urban Street"/>
    <s v="Clear"/>
    <x v="1"/>
    <n v="0.32"/>
    <s v="Technology Evaluation Management"/>
  </r>
  <r>
    <x v="5"/>
    <s v="Urban Street"/>
    <s v="Clear"/>
    <x v="0"/>
    <m/>
    <s v="Driver Was Uncomfortable"/>
  </r>
  <r>
    <x v="5"/>
    <s v="Urban Street"/>
    <s v="Clear"/>
    <x v="1"/>
    <n v="0.1"/>
    <s v="Technology Evaluation Management"/>
  </r>
  <r>
    <x v="5"/>
    <s v="Urban Street"/>
    <s v="Clear"/>
    <x v="0"/>
    <m/>
    <s v="Driver Was Uncomfortable"/>
  </r>
  <r>
    <x v="5"/>
    <s v="Urban Street"/>
    <s v="Clear"/>
    <x v="1"/>
    <n v="0.38"/>
    <s v="Technology Evaluation Management"/>
  </r>
  <r>
    <x v="5"/>
    <s v="Urban Street"/>
    <s v="Clear"/>
    <x v="1"/>
    <n v="1.21"/>
    <s v="Technology Evaluation Management"/>
  </r>
  <r>
    <x v="5"/>
    <s v="Highway"/>
    <s v="Clear"/>
    <x v="0"/>
    <m/>
    <s v="Driver Was Uncomfortable"/>
  </r>
  <r>
    <x v="5"/>
    <s v="Urban Street"/>
    <s v="Clear"/>
    <x v="1"/>
    <n v="0.3"/>
    <s v="Technology Evaluation Management"/>
  </r>
  <r>
    <x v="5"/>
    <s v="Urban Street"/>
    <s v="Clear"/>
    <x v="0"/>
    <m/>
    <s v="Driver Was Uncomfortable"/>
  </r>
  <r>
    <x v="5"/>
    <s v="Urban Street"/>
    <s v="Clear"/>
    <x v="1"/>
    <n v="0.77"/>
    <s v="Technology Evaluation Management"/>
  </r>
  <r>
    <x v="5"/>
    <s v="Urban Street"/>
    <s v="Clear"/>
    <x v="0"/>
    <m/>
    <s v="Driver Was Uncomfortable"/>
  </r>
  <r>
    <x v="5"/>
    <s v="Urban Street"/>
    <s v="Clear"/>
    <x v="1"/>
    <n v="0.12"/>
    <s v="Technology Evaluation Management"/>
  </r>
  <r>
    <x v="5"/>
    <s v="Urban Street"/>
    <s v="Clear"/>
    <x v="1"/>
    <n v="1.1100000000000001"/>
    <s v="Technology Evaluation Management"/>
  </r>
  <r>
    <x v="5"/>
    <s v="Urban Street"/>
    <s v="Clear"/>
    <x v="0"/>
    <m/>
    <s v="Driver Was Uncomfortable"/>
  </r>
  <r>
    <x v="5"/>
    <s v="Urban Street"/>
    <s v="Clear"/>
    <x v="1"/>
    <n v="1.07"/>
    <s v="Technology Evaluation Management"/>
  </r>
  <r>
    <x v="5"/>
    <s v="Urban Street"/>
    <s v="Clear"/>
    <x v="0"/>
    <m/>
    <s v="Driver Was Uncomfortable"/>
  </r>
  <r>
    <x v="5"/>
    <s v="Urban Street"/>
    <s v="Clear"/>
    <x v="1"/>
    <n v="3.29"/>
    <s v="Technology Evaluation Management"/>
  </r>
  <r>
    <x v="5"/>
    <s v="Urban Street"/>
    <s v="Clear"/>
    <x v="0"/>
    <m/>
    <s v="Driver Was Uncomfortable"/>
  </r>
  <r>
    <x v="5"/>
    <s v="Urban Street"/>
    <s v="Clear"/>
    <x v="1"/>
    <n v="1.8"/>
    <s v="Technology Evaluation Management"/>
  </r>
  <r>
    <x v="5"/>
    <s v="Urban Street"/>
    <s v="Clear"/>
    <x v="0"/>
    <m/>
    <s v="Driver Was Uncomfortable"/>
  </r>
  <r>
    <x v="5"/>
    <s v="Urban Street"/>
    <s v="Clear"/>
    <x v="1"/>
    <n v="2.99"/>
    <s v="Technology Evaluation Management"/>
  </r>
  <r>
    <x v="5"/>
    <s v="Urban Street"/>
    <s v="Clear"/>
    <x v="0"/>
    <m/>
    <s v="Driver Was Uncomfortable"/>
  </r>
  <r>
    <x v="5"/>
    <s v="Urban Street"/>
    <s v="Clear"/>
    <x v="0"/>
    <m/>
    <s v="Driver Was Uncomfortable"/>
  </r>
  <r>
    <x v="5"/>
    <s v="Urban Street"/>
    <s v="Clear"/>
    <x v="0"/>
    <m/>
    <s v="Driver Was Uncomfortable"/>
  </r>
  <r>
    <x v="5"/>
    <s v="Urban Street"/>
    <s v="Clear"/>
    <x v="1"/>
    <n v="2.0299999999999998"/>
    <s v="Technology Evaluation Management"/>
  </r>
  <r>
    <x v="5"/>
    <s v="Urban Street"/>
    <s v="Clear"/>
    <x v="0"/>
    <m/>
    <s v="Driver Was Uncomfortable"/>
  </r>
  <r>
    <x v="5"/>
    <s v="Urban Street"/>
    <s v="Clear"/>
    <x v="0"/>
    <m/>
    <s v="Driver Was Uncomfortable"/>
  </r>
  <r>
    <x v="5"/>
    <s v="Urban Street"/>
    <s v="Clear"/>
    <x v="1"/>
    <n v="0.59"/>
    <s v="Technology Evaluation Management"/>
  </r>
  <r>
    <x v="5"/>
    <s v="Urban Street"/>
    <s v="Clear"/>
    <x v="0"/>
    <m/>
    <s v="Driver Was Uncomfortable"/>
  </r>
  <r>
    <x v="5"/>
    <s v="Urban Street"/>
    <s v="Clear"/>
    <x v="0"/>
    <m/>
    <s v="Driver Was Uncomfortable"/>
  </r>
  <r>
    <x v="5"/>
    <s v="Urban Street"/>
    <s v="Clear"/>
    <x v="1"/>
    <n v="0.63"/>
    <s v="Technology Evaluation Management"/>
  </r>
  <r>
    <x v="5"/>
    <s v="Urban Street"/>
    <s v="Clear"/>
    <x v="1"/>
    <n v="0.53"/>
    <s v="Technology Evaluation Management"/>
  </r>
  <r>
    <x v="5"/>
    <s v="Urban Street"/>
    <s v="Clear"/>
    <x v="0"/>
    <m/>
    <s v="Driver Was Uncomfortable"/>
  </r>
  <r>
    <x v="5"/>
    <s v="Urban Street"/>
    <s v="Clear"/>
    <x v="0"/>
    <m/>
    <s v="Driver Was Uncomfortable"/>
  </r>
  <r>
    <x v="6"/>
    <s v="Urban Street"/>
    <s v="Clear"/>
    <x v="0"/>
    <m/>
    <s v="Driver Was Uncomfortable"/>
  </r>
  <r>
    <x v="6"/>
    <s v="Urban Street"/>
    <s v="Clear"/>
    <x v="0"/>
    <m/>
    <s v="Driver Was Uncomfortable"/>
  </r>
  <r>
    <x v="6"/>
    <s v="Urban Street"/>
    <s v="Clear"/>
    <x v="0"/>
    <m/>
    <s v="Driver Was Uncomfortable"/>
  </r>
  <r>
    <x v="6"/>
    <s v="Urban Street"/>
    <s v="Clear"/>
    <x v="0"/>
    <m/>
    <s v="Driver Was Uncomfortable"/>
  </r>
  <r>
    <x v="6"/>
    <s v="Urban Street"/>
    <s v="Clear"/>
    <x v="0"/>
    <m/>
    <s v="Driver Was Uncomfortable"/>
  </r>
  <r>
    <x v="6"/>
    <s v="Urban Street"/>
    <s v="Clear"/>
    <x v="0"/>
    <m/>
    <s v="Driver Was Uncomfortable"/>
  </r>
  <r>
    <x v="6"/>
    <s v="Urban Street"/>
    <s v="Clear"/>
    <x v="1"/>
    <n v="1.1599999999999999"/>
    <s v="Technology Evaluation Management"/>
  </r>
  <r>
    <x v="6"/>
    <s v="Urban Street"/>
    <s v="Clear"/>
    <x v="1"/>
    <n v="0.62"/>
    <s v="Technology Evaluation Management"/>
  </r>
  <r>
    <x v="6"/>
    <s v="Urban Street"/>
    <s v="Clear"/>
    <x v="1"/>
    <n v="0.32"/>
    <s v="Technology Evaluation Management"/>
  </r>
  <r>
    <x v="6"/>
    <s v="Urban Street"/>
    <s v="Clear"/>
    <x v="1"/>
    <n v="0.62"/>
    <s v="Technology Evaluation Management"/>
  </r>
  <r>
    <x v="6"/>
    <s v="Urban Street"/>
    <s v="Clear"/>
    <x v="1"/>
    <n v="0.49"/>
    <s v="Technology Evaluation Management"/>
  </r>
  <r>
    <x v="6"/>
    <s v="Urban Street"/>
    <s v="Clear"/>
    <x v="0"/>
    <m/>
    <s v="Driver Was Uncomfortable"/>
  </r>
  <r>
    <x v="6"/>
    <s v="Urban Street"/>
    <s v="Clear"/>
    <x v="0"/>
    <m/>
    <s v="Driver Was Uncomfortable"/>
  </r>
  <r>
    <x v="6"/>
    <s v="Urban Street"/>
    <s v="Clear"/>
    <x v="0"/>
    <m/>
    <s v="Driver Was Uncomfortable"/>
  </r>
  <r>
    <x v="6"/>
    <s v="Urban Street"/>
    <s v="Clear"/>
    <x v="1"/>
    <n v="0.73"/>
    <s v="Technology Evaluation Management"/>
  </r>
  <r>
    <x v="6"/>
    <s v="Urban Street"/>
    <s v="Clear"/>
    <x v="0"/>
    <m/>
    <s v="Driver Was Uncomfortable"/>
  </r>
  <r>
    <x v="6"/>
    <s v="Urban Street"/>
    <s v="Clear"/>
    <x v="1"/>
    <n v="0.41"/>
    <s v="Technology Evaluation Management"/>
  </r>
  <r>
    <x v="6"/>
    <s v="Urban Street"/>
    <s v="Clear"/>
    <x v="1"/>
    <n v="0.18"/>
    <s v="Technology Evaluation Management"/>
  </r>
  <r>
    <x v="6"/>
    <s v="Urban Street"/>
    <s v="Clear"/>
    <x v="1"/>
    <n v="1.08"/>
    <s v="Technology Evaluation Management"/>
  </r>
  <r>
    <x v="6"/>
    <s v="Urban Street"/>
    <s v="Clear"/>
    <x v="1"/>
    <n v="0.37"/>
    <s v="Technology Evaluation Management"/>
  </r>
  <r>
    <x v="6"/>
    <s v="Urban Street"/>
    <s v="Clear"/>
    <x v="0"/>
    <m/>
    <s v="Driver Was Uncomfortable"/>
  </r>
  <r>
    <x v="6"/>
    <s v="Urban Street"/>
    <s v="Clear"/>
    <x v="1"/>
    <n v="0.15"/>
    <s v="Technology Evaluation Management"/>
  </r>
  <r>
    <x v="6"/>
    <s v="Urban Street"/>
    <s v="Clear"/>
    <x v="0"/>
    <m/>
    <s v="Driver Was Uncomfortable"/>
  </r>
  <r>
    <x v="6"/>
    <s v="Urban Street"/>
    <s v="Clear"/>
    <x v="1"/>
    <n v="0.68"/>
    <s v="Technology Evaluation Management"/>
  </r>
  <r>
    <x v="6"/>
    <s v="Urban Street"/>
    <s v="Clear"/>
    <x v="0"/>
    <m/>
    <s v="Driver Was Uncomfortable"/>
  </r>
  <r>
    <x v="6"/>
    <s v="Urban Street"/>
    <s v="Clear"/>
    <x v="1"/>
    <n v="1.29"/>
    <s v="Technology Evaluation Management"/>
  </r>
  <r>
    <x v="6"/>
    <s v="Urban Street"/>
    <s v="Clear"/>
    <x v="0"/>
    <m/>
    <s v="Driver Was Uncomfortable"/>
  </r>
  <r>
    <x v="6"/>
    <s v="Urban Street"/>
    <s v="Clear"/>
    <x v="1"/>
    <n v="0.65"/>
    <s v="Technology Evaluation Management"/>
  </r>
  <r>
    <x v="6"/>
    <s v="Urban Street"/>
    <s v="Clear"/>
    <x v="0"/>
    <m/>
    <s v="Driver Was Uncomfortable"/>
  </r>
  <r>
    <x v="6"/>
    <s v="Urban Street"/>
    <s v="Clear"/>
    <x v="0"/>
    <m/>
    <s v="Driver Was Uncomfortable"/>
  </r>
  <r>
    <x v="6"/>
    <s v="Urban Street"/>
    <s v="Clear"/>
    <x v="1"/>
    <n v="7.95"/>
    <s v="Technology Evaluation Management"/>
  </r>
  <r>
    <x v="6"/>
    <s v="Urban Street"/>
    <s v="Clear"/>
    <x v="0"/>
    <m/>
    <s v="Driver Was Uncomfortable"/>
  </r>
  <r>
    <x v="6"/>
    <s v="Urban Street"/>
    <s v="Clear"/>
    <x v="0"/>
    <m/>
    <s v="Driver Was Uncomfortable"/>
  </r>
  <r>
    <x v="6"/>
    <s v="Urban Street"/>
    <s v="Clear"/>
    <x v="0"/>
    <m/>
    <s v="Driver Was Uncomfortable"/>
  </r>
  <r>
    <x v="6"/>
    <s v="Urban Street"/>
    <s v="Clear"/>
    <x v="0"/>
    <m/>
    <s v="Driver Was Uncomfortable"/>
  </r>
  <r>
    <x v="6"/>
    <s v="Urban Street"/>
    <s v="Clear"/>
    <x v="1"/>
    <n v="3.56"/>
    <s v="Technology Evaluation Management"/>
  </r>
  <r>
    <x v="6"/>
    <s v="Urban Street"/>
    <s v="Clear"/>
    <x v="1"/>
    <n v="1.83"/>
    <s v="Technology Evaluation Management"/>
  </r>
  <r>
    <x v="6"/>
    <s v="Urban Street"/>
    <s v="Clear"/>
    <x v="1"/>
    <n v="0.01"/>
    <s v="Technology Evaluation Management"/>
  </r>
  <r>
    <x v="6"/>
    <s v="Urban Street"/>
    <s v="Clear"/>
    <x v="0"/>
    <m/>
    <s v="Driver Was Uncomfortable"/>
  </r>
  <r>
    <x v="6"/>
    <s v="Urban Street"/>
    <s v="Clear"/>
    <x v="0"/>
    <m/>
    <s v="Driver Was Uncomfortable"/>
  </r>
  <r>
    <x v="6"/>
    <s v="Urban Street"/>
    <s v="Clear"/>
    <x v="0"/>
    <m/>
    <s v="Driver Was Uncomfortable"/>
  </r>
  <r>
    <x v="6"/>
    <s v="Urban Street"/>
    <s v="Clear"/>
    <x v="1"/>
    <n v="0.61"/>
    <s v="Technology Evaluation Management"/>
  </r>
  <r>
    <x v="6"/>
    <s v="Urban Street"/>
    <s v="Clear"/>
    <x v="0"/>
    <m/>
    <s v="Driver Was Uncomfortable"/>
  </r>
  <r>
    <x v="6"/>
    <s v="Urban Street"/>
    <s v="Clear"/>
    <x v="0"/>
    <m/>
    <s v="Driver Was Uncomfortable"/>
  </r>
  <r>
    <x v="6"/>
    <s v="Urban Street"/>
    <s v="Clear"/>
    <x v="0"/>
    <m/>
    <s v="Driver Was Uncomfortable"/>
  </r>
  <r>
    <x v="6"/>
    <s v="Urban Street"/>
    <s v="Clear"/>
    <x v="0"/>
    <m/>
    <s v="Driver Was Uncomfortable"/>
  </r>
  <r>
    <x v="6"/>
    <s v="Urban Street"/>
    <s v="Clear"/>
    <x v="1"/>
    <n v="0.63"/>
    <s v="Technology Evaluation Management"/>
  </r>
  <r>
    <x v="6"/>
    <s v="Urban Street"/>
    <s v="Clear"/>
    <x v="1"/>
    <n v="0.25"/>
    <s v="Technology Evaluation Management"/>
  </r>
  <r>
    <x v="6"/>
    <s v="Urban Street"/>
    <s v="Clear"/>
    <x v="1"/>
    <n v="0.7"/>
    <s v="Technology Evaluation Management"/>
  </r>
  <r>
    <x v="6"/>
    <s v="Urban Street"/>
    <s v="Clear"/>
    <x v="1"/>
    <n v="0.94"/>
    <s v="Technology Evaluation Management"/>
  </r>
  <r>
    <x v="6"/>
    <s v="Urban Street"/>
    <s v="Clear"/>
    <x v="1"/>
    <n v="0.78"/>
    <s v="Technology Evaluation Management"/>
  </r>
  <r>
    <x v="6"/>
    <s v="Highway"/>
    <s v="Clear"/>
    <x v="0"/>
    <m/>
    <s v="Driver Was Uncomfortable"/>
  </r>
  <r>
    <x v="6"/>
    <s v="Urban Street"/>
    <s v="Clear"/>
    <x v="1"/>
    <n v="2.37"/>
    <s v="Technology Evaluation Management"/>
  </r>
  <r>
    <x v="6"/>
    <s v="Urban Street"/>
    <s v="Clear"/>
    <x v="0"/>
    <m/>
    <s v="Driver Was Uncomfortable"/>
  </r>
  <r>
    <x v="6"/>
    <s v="Urban Street"/>
    <s v="Clear"/>
    <x v="0"/>
    <m/>
    <s v="Driver Was Uncomfortable"/>
  </r>
  <r>
    <x v="6"/>
    <s v="Urban Street"/>
    <s v="Clear"/>
    <x v="0"/>
    <m/>
    <s v="Driver Was Uncomfortable"/>
  </r>
  <r>
    <x v="6"/>
    <s v="Urban Street"/>
    <s v="Clear"/>
    <x v="0"/>
    <m/>
    <s v="Driver Was Uncomfortable"/>
  </r>
  <r>
    <x v="6"/>
    <s v="Urban Street"/>
    <s v="Clear"/>
    <x v="1"/>
    <n v="0.28999999999999998"/>
    <s v="Technology Evaluation Management"/>
  </r>
  <r>
    <x v="6"/>
    <s v="Urban Street"/>
    <s v="Clear"/>
    <x v="0"/>
    <m/>
    <s v="Driver Was Uncomfortable"/>
  </r>
  <r>
    <x v="6"/>
    <s v="Urban Street"/>
    <s v="Clear"/>
    <x v="1"/>
    <n v="1.34"/>
    <s v="Technology Evaluation Management"/>
  </r>
  <r>
    <x v="6"/>
    <s v="Urban Street"/>
    <s v="Clear"/>
    <x v="1"/>
    <n v="0.1"/>
    <s v="Technology Evaluation Management"/>
  </r>
  <r>
    <x v="6"/>
    <s v="Urban Street"/>
    <s v="Clear"/>
    <x v="0"/>
    <m/>
    <s v="Driver Was Uncomfortable"/>
  </r>
  <r>
    <x v="6"/>
    <s v="Urban Street"/>
    <s v="Clear"/>
    <x v="0"/>
    <m/>
    <s v="Driver Was Uncomfortable"/>
  </r>
  <r>
    <x v="6"/>
    <s v="Urban Street"/>
    <s v="Clear"/>
    <x v="1"/>
    <n v="0.35"/>
    <s v="Technology Evaluation Management"/>
  </r>
  <r>
    <x v="6"/>
    <s v="Urban Street"/>
    <s v="Clear"/>
    <x v="1"/>
    <n v="0.66"/>
    <s v="Technology Evaluation Management"/>
  </r>
  <r>
    <x v="6"/>
    <s v="Urban Street"/>
    <s v="Clear"/>
    <x v="0"/>
    <m/>
    <s v="Driver Was Uncomfortable"/>
  </r>
  <r>
    <x v="6"/>
    <s v="Urban Street"/>
    <s v="Clear"/>
    <x v="0"/>
    <m/>
    <s v="Driver Was Uncomfortable"/>
  </r>
  <r>
    <x v="6"/>
    <s v="Urban Street"/>
    <s v="Clear"/>
    <x v="0"/>
    <m/>
    <s v="Driver Was Uncomfortable"/>
  </r>
  <r>
    <x v="6"/>
    <s v="Highway"/>
    <s v="Clear"/>
    <x v="0"/>
    <m/>
    <s v="Driver Was Uncomfortable"/>
  </r>
  <r>
    <x v="7"/>
    <s v="Urban Street"/>
    <s v="Clear"/>
    <x v="1"/>
    <n v="0.66"/>
    <s v="Technology Evaluation Management"/>
  </r>
  <r>
    <x v="7"/>
    <s v="Urban Street"/>
    <s v="Clear"/>
    <x v="0"/>
    <m/>
    <s v="Driver Was Uncomfortable"/>
  </r>
  <r>
    <x v="7"/>
    <s v="Urban Street"/>
    <s v="Clear"/>
    <x v="0"/>
    <m/>
    <s v="Driver Was Uncomfortable"/>
  </r>
  <r>
    <x v="7"/>
    <s v="Urban Street"/>
    <s v="Clear"/>
    <x v="1"/>
    <n v="1.51"/>
    <s v="Technology Evaluation Management"/>
  </r>
  <r>
    <x v="7"/>
    <s v="Urban Street"/>
    <s v="Clear"/>
    <x v="1"/>
    <n v="0.76"/>
    <s v="Technology Evaluation Management"/>
  </r>
  <r>
    <x v="7"/>
    <s v="Urban Street"/>
    <s v="Clear"/>
    <x v="1"/>
    <n v="2.0299999999999998"/>
    <s v="Technology Evaluation Management"/>
  </r>
  <r>
    <x v="7"/>
    <s v="Urban Street"/>
    <s v="Clear"/>
    <x v="0"/>
    <m/>
    <s v="Driver Was Uncomfortable"/>
  </r>
  <r>
    <x v="7"/>
    <s v="Urban Street"/>
    <s v="Clear"/>
    <x v="1"/>
    <n v="2.2000000000000002"/>
    <s v="Technology Evaluation Management"/>
  </r>
  <r>
    <x v="7"/>
    <s v="Urban Street"/>
    <s v="Clear"/>
    <x v="0"/>
    <m/>
    <s v="Driver Was Uncomfortable"/>
  </r>
  <r>
    <x v="7"/>
    <s v="Urban Street"/>
    <s v="Clear"/>
    <x v="1"/>
    <n v="1.08"/>
    <s v="Technology Evaluation Management"/>
  </r>
  <r>
    <x v="7"/>
    <s v="Urban Street"/>
    <s v="Clear"/>
    <x v="0"/>
    <m/>
    <s v="Driver Was Uncomfortable"/>
  </r>
  <r>
    <x v="7"/>
    <s v="Urban Street"/>
    <s v="Clear"/>
    <x v="0"/>
    <m/>
    <s v="Driver Was Uncomfortable"/>
  </r>
  <r>
    <x v="7"/>
    <s v="Urban Street"/>
    <s v="Clear"/>
    <x v="1"/>
    <n v="0.01"/>
    <s v="Technology Evaluation Management"/>
  </r>
  <r>
    <x v="7"/>
    <s v="Urban Street"/>
    <s v="Clear"/>
    <x v="0"/>
    <m/>
    <s v="Driver Was Uncomfortable"/>
  </r>
  <r>
    <x v="7"/>
    <s v="Highway"/>
    <s v="Clear"/>
    <x v="0"/>
    <m/>
    <s v="Driver Was Uncomfortable"/>
  </r>
  <r>
    <x v="7"/>
    <s v="Urban Street"/>
    <s v="Clear"/>
    <x v="1"/>
    <n v="0.03"/>
    <s v="Technology Evaluation Management"/>
  </r>
  <r>
    <x v="7"/>
    <s v="Urban Street"/>
    <s v="Clear"/>
    <x v="0"/>
    <m/>
    <s v="Driver Was Uncomfortable"/>
  </r>
  <r>
    <x v="7"/>
    <s v="Urban Street"/>
    <s v="Clear"/>
    <x v="1"/>
    <n v="0.52"/>
    <s v="Technology Evaluation Management"/>
  </r>
  <r>
    <x v="7"/>
    <s v="Urban Street"/>
    <s v="Clear"/>
    <x v="1"/>
    <n v="2.09"/>
    <s v="Technology Evaluation Management"/>
  </r>
  <r>
    <x v="7"/>
    <s v="Urban Street"/>
    <s v="Clear"/>
    <x v="0"/>
    <m/>
    <s v="Driver Was Uncomfortable"/>
  </r>
  <r>
    <x v="7"/>
    <s v="Urban Street"/>
    <s v="Clear"/>
    <x v="1"/>
    <n v="0.39"/>
    <s v="Technology Evaluation Management"/>
  </r>
  <r>
    <x v="7"/>
    <s v="Urban Street"/>
    <s v="Clear"/>
    <x v="0"/>
    <m/>
    <s v="Driver Was Uncomfortable"/>
  </r>
  <r>
    <x v="7"/>
    <s v="Urban Street"/>
    <s v="Clear"/>
    <x v="1"/>
    <n v="0.96"/>
    <s v="Technology Evaluation Management"/>
  </r>
  <r>
    <x v="7"/>
    <s v="Urban Street"/>
    <s v="Clear"/>
    <x v="1"/>
    <n v="0.77"/>
    <s v="Technology Evaluation Management"/>
  </r>
  <r>
    <x v="8"/>
    <s v="Urban Street"/>
    <s v="Clear"/>
    <x v="0"/>
    <m/>
    <s v="Driver Was Uncomfortable"/>
  </r>
  <r>
    <x v="8"/>
    <s v="Urban Street"/>
    <s v="Clear"/>
    <x v="0"/>
    <m/>
    <s v="Driver Was Uncomfortable"/>
  </r>
  <r>
    <x v="8"/>
    <s v="Urban Street"/>
    <s v="Clear"/>
    <x v="0"/>
    <m/>
    <s v="Driver Was Uncomfortable"/>
  </r>
  <r>
    <x v="8"/>
    <s v="Urban Street"/>
    <s v="Clear"/>
    <x v="1"/>
    <n v="0.59"/>
    <s v="Technology Evaluation Management"/>
  </r>
  <r>
    <x v="8"/>
    <s v="Urban Street"/>
    <s v="Clear"/>
    <x v="0"/>
    <m/>
    <s v="Driver Was Uncomfortable"/>
  </r>
  <r>
    <x v="8"/>
    <s v="Urban Street"/>
    <s v="Clear"/>
    <x v="0"/>
    <m/>
    <s v="Driver Was Uncomfortable"/>
  </r>
  <r>
    <x v="8"/>
    <s v="Urban Street"/>
    <s v="Clear"/>
    <x v="0"/>
    <m/>
    <s v="Driver Was Uncomfortable"/>
  </r>
  <r>
    <x v="8"/>
    <s v="Urban Street"/>
    <s v="Clear"/>
    <x v="1"/>
    <n v="0.42"/>
    <s v="Technology Evaluation Management"/>
  </r>
  <r>
    <x v="8"/>
    <s v="Urban Street"/>
    <s v="Clear"/>
    <x v="1"/>
    <n v="0.22"/>
    <s v="Technology Evaluation Management"/>
  </r>
  <r>
    <x v="8"/>
    <s v="Urban Street"/>
    <s v="Clear"/>
    <x v="0"/>
    <m/>
    <s v="Driver Was Uncomfortable"/>
  </r>
  <r>
    <x v="8"/>
    <s v="Urban Street"/>
    <s v="Clear"/>
    <x v="1"/>
    <n v="0.76"/>
    <s v="Technology Evaluation Management"/>
  </r>
  <r>
    <x v="8"/>
    <s v="Urban Street"/>
    <s v="Clear"/>
    <x v="1"/>
    <n v="0.61"/>
    <s v="Technology Evaluation Management"/>
  </r>
  <r>
    <x v="8"/>
    <s v="Urban Street"/>
    <s v="Clear"/>
    <x v="1"/>
    <n v="4.66"/>
    <s v="Technology Evaluation Management"/>
  </r>
  <r>
    <x v="8"/>
    <s v="Urban Street"/>
    <s v="Clear"/>
    <x v="0"/>
    <m/>
    <s v="Driver Was Uncomfortable"/>
  </r>
  <r>
    <x v="8"/>
    <s v="Urban Street"/>
    <s v="Clear"/>
    <x v="0"/>
    <m/>
    <s v="Driver Was Uncomfortable"/>
  </r>
  <r>
    <x v="8"/>
    <s v="Urban Street"/>
    <s v="Clear"/>
    <x v="0"/>
    <m/>
    <s v="Driver Was Uncomfortable"/>
  </r>
  <r>
    <x v="8"/>
    <s v="Urban Street"/>
    <s v="Clear"/>
    <x v="1"/>
    <n v="0.14000000000000001"/>
    <s v="Technology Evaluation Management"/>
  </r>
  <r>
    <x v="8"/>
    <s v="Urban Street"/>
    <s v="Clear"/>
    <x v="1"/>
    <n v="1.58"/>
    <s v="Technology Evaluation Management"/>
  </r>
  <r>
    <x v="8"/>
    <s v="Urban Street"/>
    <s v="Clear"/>
    <x v="1"/>
    <n v="0.72"/>
    <s v="Technology Evaluation Management"/>
  </r>
  <r>
    <x v="8"/>
    <s v="Urban Street"/>
    <s v="Clear"/>
    <x v="1"/>
    <n v="0.89"/>
    <s v="Technology Evaluation Management"/>
  </r>
  <r>
    <x v="8"/>
    <s v="Urban Street"/>
    <s v="Clear"/>
    <x v="1"/>
    <n v="1.84"/>
    <s v="Technology Evaluation Management"/>
  </r>
  <r>
    <x v="8"/>
    <s v="Urban Street"/>
    <s v="Clear"/>
    <x v="1"/>
    <n v="2.08"/>
    <s v="Technology Evaluation Management"/>
  </r>
  <r>
    <x v="8"/>
    <s v="Urban Street"/>
    <s v="Clear"/>
    <x v="1"/>
    <n v="1.48"/>
    <s v="Technology Evaluation Management"/>
  </r>
  <r>
    <x v="8"/>
    <s v="Urban Street"/>
    <s v="Clear"/>
    <x v="0"/>
    <m/>
    <s v="Driver Was Uncomfortable"/>
  </r>
  <r>
    <x v="8"/>
    <s v="Urban Street"/>
    <s v="Clear"/>
    <x v="0"/>
    <m/>
    <s v="Driver Was Uncomfortable"/>
  </r>
  <r>
    <x v="8"/>
    <s v="Urban Street"/>
    <s v="Clear"/>
    <x v="1"/>
    <n v="2.17"/>
    <s v="Technology Evaluation Management"/>
  </r>
  <r>
    <x v="8"/>
    <s v="Urban Street"/>
    <s v="Clear"/>
    <x v="1"/>
    <n v="0.38"/>
    <s v="Technology Evaluation Management"/>
  </r>
  <r>
    <x v="8"/>
    <s v="Urban Street"/>
    <s v="Clear"/>
    <x v="1"/>
    <n v="1.84"/>
    <s v="Technology Evaluation Management"/>
  </r>
  <r>
    <x v="8"/>
    <s v="Highway"/>
    <s v="Clear"/>
    <x v="0"/>
    <m/>
    <s v="Driver Was Uncomfortable"/>
  </r>
  <r>
    <x v="8"/>
    <s v="Urban Street"/>
    <s v="Clear"/>
    <x v="1"/>
    <n v="0.28000000000000003"/>
    <s v="Technology Evaluation Management"/>
  </r>
  <r>
    <x v="8"/>
    <s v="Urban Street"/>
    <s v="Clear"/>
    <x v="1"/>
    <n v="1.21"/>
    <s v="Technology Evaluation Management"/>
  </r>
  <r>
    <x v="8"/>
    <s v="Urban Street"/>
    <s v="Clear"/>
    <x v="0"/>
    <m/>
    <s v="Driver Was Uncomfortable"/>
  </r>
  <r>
    <x v="8"/>
    <s v="Urban Street"/>
    <s v="Clear"/>
    <x v="0"/>
    <m/>
    <s v="Driver Was Uncomfortable"/>
  </r>
  <r>
    <x v="8"/>
    <s v="Urban Street"/>
    <s v="Clear"/>
    <x v="1"/>
    <n v="5.18"/>
    <s v="Technology Evaluation Management"/>
  </r>
  <r>
    <x v="8"/>
    <s v="Urban Street"/>
    <s v="Clear"/>
    <x v="0"/>
    <m/>
    <s v="Driver Was Uncomfortable"/>
  </r>
  <r>
    <x v="8"/>
    <s v="Urban Street"/>
    <s v="Clear"/>
    <x v="1"/>
    <n v="0.6"/>
    <s v="Technology Evaluation Management"/>
  </r>
  <r>
    <x v="8"/>
    <s v="Urban Street"/>
    <s v="Clear"/>
    <x v="1"/>
    <n v="0.42"/>
    <s v="Technology Evaluation Management"/>
  </r>
  <r>
    <x v="8"/>
    <s v="Urban Street"/>
    <s v="Clear"/>
    <x v="0"/>
    <m/>
    <s v="Driver Was Uncomfortable"/>
  </r>
  <r>
    <x v="8"/>
    <s v="Urban Street"/>
    <s v="Clear"/>
    <x v="0"/>
    <m/>
    <s v="Driver Was Uncomfortable"/>
  </r>
  <r>
    <x v="8"/>
    <s v="Urban Street"/>
    <s v="Clear"/>
    <x v="0"/>
    <m/>
    <s v="Driver Was Uncomfortable"/>
  </r>
  <r>
    <x v="8"/>
    <s v="Urban Street"/>
    <s v="Clear"/>
    <x v="0"/>
    <m/>
    <s v="Driver Was Uncomfortable"/>
  </r>
  <r>
    <x v="8"/>
    <s v="Urban Street"/>
    <s v="Clear"/>
    <x v="0"/>
    <m/>
    <s v="Driver Was Uncomfortable"/>
  </r>
  <r>
    <x v="8"/>
    <s v="Urban Street"/>
    <s v="Clear"/>
    <x v="1"/>
    <n v="0.46"/>
    <s v="Technology Evaluation Management"/>
  </r>
  <r>
    <x v="9"/>
    <s v="Urban Street"/>
    <s v="Clear"/>
    <x v="1"/>
    <n v="0.3"/>
    <s v="Technology Evaluation Management"/>
  </r>
  <r>
    <x v="9"/>
    <s v="Urban Street"/>
    <s v="Clear"/>
    <x v="1"/>
    <n v="0.76"/>
    <s v="Technology Evaluation Management"/>
  </r>
  <r>
    <x v="9"/>
    <s v="Urban Street"/>
    <s v="Clear"/>
    <x v="0"/>
    <m/>
    <s v="Driver Was Uncomfortable"/>
  </r>
  <r>
    <x v="9"/>
    <s v="Urban Street"/>
    <s v="Clear"/>
    <x v="0"/>
    <n v="0"/>
    <s v="Driver Was Uncomfortable"/>
  </r>
  <r>
    <x v="9"/>
    <s v="Urban Street"/>
    <s v="Clear"/>
    <x v="0"/>
    <m/>
    <s v="Driver Was Uncomfortable"/>
  </r>
  <r>
    <x v="9"/>
    <s v="Urban Street"/>
    <s v="Clear"/>
    <x v="1"/>
    <n v="2.66"/>
    <s v="Technology Evaluation Management"/>
  </r>
  <r>
    <x v="9"/>
    <s v="Urban Street"/>
    <s v="Clear"/>
    <x v="0"/>
    <m/>
    <s v="Driver Was Uncomfortable"/>
  </r>
  <r>
    <x v="9"/>
    <s v="Urban Street"/>
    <s v="Clear"/>
    <x v="0"/>
    <m/>
    <s v="Driver Was Uncomfortable"/>
  </r>
  <r>
    <x v="9"/>
    <s v="Urban Street"/>
    <s v="Clear"/>
    <x v="0"/>
    <m/>
    <s v="Driver Was Uncomfortable"/>
  </r>
  <r>
    <x v="9"/>
    <s v="Urban Street"/>
    <s v="Clear"/>
    <x v="0"/>
    <m/>
    <s v="Driver Was Uncomfortable"/>
  </r>
  <r>
    <x v="9"/>
    <s v="Urban Street"/>
    <s v="Clear"/>
    <x v="0"/>
    <m/>
    <s v="Driver Was Uncomfortable"/>
  </r>
  <r>
    <x v="9"/>
    <s v="Highway"/>
    <s v="Clear"/>
    <x v="0"/>
    <m/>
    <s v="Driver Was Uncomfortable"/>
  </r>
  <r>
    <x v="9"/>
    <s v="Urban Street"/>
    <s v="Clear"/>
    <x v="0"/>
    <m/>
    <s v="Driver Was Uncomfortable"/>
  </r>
  <r>
    <x v="9"/>
    <s v="Urban Street"/>
    <s v="Clear"/>
    <x v="0"/>
    <m/>
    <s v="Driver Was Uncomfortable"/>
  </r>
  <r>
    <x v="9"/>
    <s v="Urban Street"/>
    <s v="Clear"/>
    <x v="0"/>
    <m/>
    <s v="Driver Was Uncomfortable"/>
  </r>
  <r>
    <x v="9"/>
    <s v="Urban Street"/>
    <s v="Clear"/>
    <x v="1"/>
    <n v="0.77"/>
    <s v="Technology Evaluation Management"/>
  </r>
  <r>
    <x v="9"/>
    <s v="Urban Street"/>
    <s v="Clear"/>
    <x v="0"/>
    <m/>
    <s v="Driver Was Uncomfortable"/>
  </r>
  <r>
    <x v="10"/>
    <s v="Urban Street"/>
    <s v="Clear"/>
    <x v="0"/>
    <m/>
    <s v="Driver Was Uncomfortable"/>
  </r>
  <r>
    <x v="10"/>
    <s v="Urban Street"/>
    <s v="Clear"/>
    <x v="0"/>
    <m/>
    <s v="Driver Was Uncomfortable"/>
  </r>
  <r>
    <x v="10"/>
    <s v="Urban Street"/>
    <s v="Clear"/>
    <x v="1"/>
    <n v="0.32"/>
    <s v="Technology Evaluation Management"/>
  </r>
  <r>
    <x v="10"/>
    <s v="Urban Street"/>
    <s v="Clear"/>
    <x v="0"/>
    <m/>
    <s v="Driver Was Uncomfortable"/>
  </r>
  <r>
    <x v="10"/>
    <s v="Urban Street"/>
    <s v="Clear"/>
    <x v="1"/>
    <n v="0.1"/>
    <s v="Technology Evaluation Management"/>
  </r>
  <r>
    <x v="10"/>
    <s v="Urban Street"/>
    <s v="Clear"/>
    <x v="1"/>
    <n v="0.67"/>
    <s v="Technology Evaluation Management"/>
  </r>
  <r>
    <x v="10"/>
    <s v="Urban Street"/>
    <s v="Clear"/>
    <x v="1"/>
    <n v="0.22"/>
    <s v="Technology Evaluation Management"/>
  </r>
  <r>
    <x v="10"/>
    <s v="Urban Street"/>
    <s v="Clear"/>
    <x v="1"/>
    <n v="0.45"/>
    <s v="Technology Evaluation Management"/>
  </r>
  <r>
    <x v="10"/>
    <s v="Urban Street"/>
    <s v="Clear"/>
    <x v="1"/>
    <n v="0.6"/>
    <s v="Technology Evaluation Management"/>
  </r>
  <r>
    <x v="10"/>
    <s v="Urban Street"/>
    <s v="Clear"/>
    <x v="0"/>
    <m/>
    <s v="Driver Was Uncomfortable"/>
  </r>
  <r>
    <x v="10"/>
    <s v="Urban Street"/>
    <s v="Clear"/>
    <x v="0"/>
    <m/>
    <s v="Driver Was Uncomfortable"/>
  </r>
  <r>
    <x v="10"/>
    <s v="Urban Street"/>
    <s v="Clear"/>
    <x v="1"/>
    <n v="0.18"/>
    <s v="Technology Evaluation Management"/>
  </r>
  <r>
    <x v="10"/>
    <s v="Urban Street"/>
    <s v="Clear"/>
    <x v="0"/>
    <m/>
    <s v="Driver Was Uncomfortable"/>
  </r>
  <r>
    <x v="10"/>
    <s v="Urban Street"/>
    <s v="Clear"/>
    <x v="1"/>
    <n v="0.16"/>
    <s v="Technology Evaluation Management"/>
  </r>
  <r>
    <x v="10"/>
    <s v="Urban Street"/>
    <s v="Clear"/>
    <x v="0"/>
    <m/>
    <s v="Driver Was Uncomfortable"/>
  </r>
  <r>
    <x v="10"/>
    <s v="Urban Street"/>
    <s v="Clear"/>
    <x v="1"/>
    <n v="0.82"/>
    <s v="Technology Evaluation Management"/>
  </r>
  <r>
    <x v="10"/>
    <s v="Urban Street"/>
    <s v="Clear"/>
    <x v="0"/>
    <m/>
    <s v="Driver Was Uncomfortable"/>
  </r>
  <r>
    <x v="10"/>
    <s v="Urban Street"/>
    <s v="Clear"/>
    <x v="1"/>
    <n v="0.65"/>
    <s v="Technology Evaluation Management"/>
  </r>
  <r>
    <x v="10"/>
    <s v="Urban Street"/>
    <s v="Clear"/>
    <x v="1"/>
    <n v="0.23"/>
    <s v="Technology Evaluation Management"/>
  </r>
  <r>
    <x v="10"/>
    <s v="Urban Street"/>
    <s v="Clear"/>
    <x v="0"/>
    <m/>
    <s v="Driver Was Uncomfortable"/>
  </r>
  <r>
    <x v="10"/>
    <s v="Urban Street"/>
    <s v="Clear"/>
    <x v="0"/>
    <m/>
    <s v="Driver Was Uncomfortable"/>
  </r>
  <r>
    <x v="10"/>
    <s v="Urban Street"/>
    <s v="Clear"/>
    <x v="0"/>
    <m/>
    <s v="Driver Was Uncomfortable"/>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s v="Unknown failure caused the AV to slow to a stop. The driver overrode the system with manual acceleration input, causing the control to disengage."/>
    <x v="0"/>
  </r>
  <r>
    <x v="0"/>
    <s v="Unknown failure caused the AV to slow to a stop. The driver overrode the system with manual acceleration input, causing the control to disengage."/>
    <x v="0"/>
  </r>
  <r>
    <x v="0"/>
    <s v="Unknown failure caused the AV to slow to a stop. The driver overrode the system with manual acceleration input, causing the control to disengage."/>
    <x v="0"/>
  </r>
  <r>
    <x v="0"/>
    <s v="Too many pedestrians and vehicles at the intersection for the system to predictably handle. As a safety measure, the driver overrode the system with manual brake input, causing the control to disengage."/>
    <x v="1"/>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Unknown failure caused the AV to slow to a stop. The driver overrode the system with manual acceleration input, causing the control to disengage."/>
    <x v="0"/>
  </r>
  <r>
    <x v="0"/>
    <s v="A vehicle stopped suddenly in front of AV at an intersection. For safety, the driver overrode the system with manual brake input, causing the control to disengage."/>
    <x v="2"/>
  </r>
  <r>
    <x v="0"/>
    <s v="Departure logic failed, and the AV would not begin moving. The driver overrode the system with manual acceleration input, causing the control to disengage."/>
    <x v="0"/>
  </r>
  <r>
    <x v="0"/>
    <s v="While the AV was coming to a stop autonomously, another vehicle approached from the side but was undetected by the perception system. For safety, the driver overrode the system with manual braking input, causing the control to disengage."/>
    <x v="3"/>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Generation of route goal failed causing the AV to come to a stop. The driver overrode the system with manual acceleration input and resumed manual control."/>
    <x v="0"/>
  </r>
  <r>
    <x v="0"/>
    <s v="Departure logic failed, and the AV would not begin moving. The driver overrode the system with manual acceleration input, causing the control to disengage."/>
    <x v="0"/>
  </r>
  <r>
    <x v="0"/>
    <s v="AV position estimation failure caused the AV to begin traveling outside of its lane. The driver overrode the system with manual steering input, causing the control to disengage."/>
    <x v="0"/>
  </r>
  <r>
    <x v="0"/>
    <s v="AV position estimation failure caused the AV to begin traveling outside of its lane. The driver overrode the system with manual steering input, causing the control to disengage."/>
    <x v="0"/>
  </r>
  <r>
    <x v="0"/>
    <s v="Departure logic failed, and the AV would not begin moving. The driver overrode the system with manual acceleration input, causing the control to disengage."/>
    <x v="0"/>
  </r>
  <r>
    <x v="0"/>
    <s v="Departure logic failed, and the AV would not begin moving. The driver overrode the system with manual acceleration input, causing the control to disengage."/>
    <x v="0"/>
  </r>
  <r>
    <x v="0"/>
    <s v="A vehicle stopped suddenly in front of AV at an intersection. For safety, the driver overrode the system with manual brake input, causing the control to disengage."/>
    <x v="2"/>
  </r>
  <r>
    <x v="0"/>
    <s v="Departure logic failed, and the AV would not begin moving. The driver overrode the system with manual acceleration input, causing the control to disengage."/>
    <x v="0"/>
  </r>
  <r>
    <x v="0"/>
    <s v="AV position estimation failure caused the AV to begin traveling outside of its lane. The driver overrode the system with manual steering input, causing the control to disengage."/>
    <x v="0"/>
  </r>
  <r>
    <x v="0"/>
    <s v="Departure logic failed, and the AV would not begin moving. The driver overrode the system with manual acceleration input, causing the control to disengage."/>
    <x v="0"/>
  </r>
  <r>
    <x v="0"/>
    <s v="A route could not be generated due to a localization error. Autonomous control shut off and the driver resumed manual control of the AV."/>
    <x v="0"/>
  </r>
  <r>
    <x v="1"/>
    <s v="After the AV turned right at the intersection, the recognition system lost the trajectory of the preceding vehicle. Control was disengaged and the driver resumed manual control."/>
    <x v="0"/>
  </r>
  <r>
    <x v="1"/>
    <s v="When the AV was turning onto a ramp with a small curve, the recognition system lost the trajectory of preceding vehicle. Control was disengaged and the driver resumed manual control."/>
    <x v="0"/>
  </r>
  <r>
    <x v="1"/>
    <s v="When the AV was turning onto a ramp with a small curve, the recognition system lost the trajectory of preceding vehicle. Control was disengaged and the driver resumed manual control."/>
    <x v="0"/>
  </r>
  <r>
    <x v="1"/>
    <s v="When the AV was turning onto a ramp with a small curve, the recognition system lost the trajectory of preceding vehicle. Control was disengaged and the driver resumed manual control."/>
    <x v="0"/>
  </r>
  <r>
    <x v="1"/>
    <s v="When the AV was turning onto a ramp with a small curve, the recognition system lost the trajectory of preceding vehicle. Control was disengaged and the driver resumed manual control."/>
    <x v="0"/>
  </r>
  <r>
    <x v="1"/>
    <s v="When the AV was turning onto a ramp with a small curve, the recognition system lost the trajectory of preceding vehicle. Control was disengaged and the driver resumed manual control."/>
    <x v="0"/>
  </r>
  <r>
    <x v="1"/>
    <s v="Recognition system lost the preceding vehicle stopped at the intersection. Control was disengaged and the driver resumed manual control."/>
    <x v="2"/>
  </r>
  <r>
    <x v="1"/>
    <s v="When the AV was turning onto a ramp with a small curve, the recognition system lost the trajectory of preceding vehicle. Control was disengaged and the driver resumed manual control."/>
    <x v="0"/>
  </r>
  <r>
    <x v="1"/>
    <s v="When the AV was turning onto a ramp with a small curve, the recognition system lost the trajectory of preceding vehicle. Control was disengaged and the driver resumed manual control."/>
    <x v="0"/>
  </r>
  <r>
    <x v="1"/>
    <s v="The AV began to merge into lane behind another vehicle very closely. For safety, the driver overrode they system with manual braking input, causing the control to disengage."/>
    <x v="2"/>
  </r>
  <r>
    <x v="1"/>
    <s v="The AV began to merge into lane behind another vehicle very closely. For safety, the driver overrode they system with manual braking input, causing the control to disengage."/>
    <x v="2"/>
  </r>
  <r>
    <x v="1"/>
    <s v="Departure logic failed, and the AV would not begin moving. The driver overrode the system with manual acceleration input, causing the control to disengage."/>
    <x v="0"/>
  </r>
  <r>
    <x v="1"/>
    <s v="After the AV turned right at the intersection, the recognition system lost the trajectory of the preceding vehicle. Control was disengaged and the driver resumed manual control."/>
    <x v="0"/>
  </r>
  <r>
    <x v="1"/>
    <s v="Departure logic failed, and the AV would not begin moving. The driver overrode the system with manual acceleration input, causing the control to disengage."/>
    <x v="0"/>
  </r>
  <r>
    <x v="1"/>
    <s v="When the AV was turning onto a ramp with a small curve, the recognition system lost the trajectory of preceding vehicle. Control was disengaged and the driver resumed manual control."/>
    <x v="0"/>
  </r>
  <r>
    <x v="1"/>
    <s v="Recognition system lost the preceding vehicle stopped at the intersection. Control was disengaged and the driver resumed manual control."/>
    <x v="3"/>
  </r>
  <r>
    <x v="1"/>
    <s v="After the AV turned right at the intersection, the recognition system lost the trajectory of the preceding vehicle. Control was disengaged and the driver resumed manual control."/>
    <x v="0"/>
  </r>
  <r>
    <x v="1"/>
    <s v="After the AV turned right at the intersection, the recognition system lost the trajectory of the preceding vehicle. Control was disengaged and the driver resumed manual control."/>
    <x v="0"/>
  </r>
  <r>
    <x v="1"/>
    <s v="After the AV turned right at the intersection, the recognition system lost the trajectory of the preceding vehicle. Control was disengaged and the driver resumed manual control."/>
    <x v="0"/>
  </r>
  <r>
    <x v="1"/>
    <s v="When the AV was turning onto a ramp with a small curve, the recognition system lost the trajectory of preceding vehicle. Control was disengaged and the driver resumed manual control."/>
    <x v="0"/>
  </r>
  <r>
    <x v="1"/>
    <s v="The recognition system lost the trajectory of the preceding vehicle. The driver resumed manual control."/>
    <x v="0"/>
  </r>
  <r>
    <x v="1"/>
    <s v="Because the driver felt a delay in deceleration, the driver took over the brake operation. As a result, the autonomous control was disengaged."/>
    <x v="2"/>
  </r>
  <r>
    <x v="1"/>
    <s v="Departure logic failed, and the AV would not begin moving. The driver overrode the system with manual acceleration input, causing the control to disengage."/>
    <x v="0"/>
  </r>
  <r>
    <x v="1"/>
    <s v="Departure logic failed, and the AV would not begin moving. The driver overrode the system with manual acceleration input, causing the control to disengage."/>
    <x v="0"/>
  </r>
  <r>
    <x v="1"/>
    <s v="Departure logic failed, and the AV would not begin moving. The driver overrode the system with manual acceleration input, causing the control to disengage."/>
    <x v="0"/>
  </r>
  <r>
    <x v="1"/>
    <s v="System incorrectly recognized the preceding vehicle as a vehicle in the next lane. For safety, the driver took over the braking operation immediately."/>
    <x v="2"/>
  </r>
  <r>
    <x v="1"/>
    <s v="While the AV was coming to a stop autonomously, another vehicle approached from the side but was undetected by the perception system. For safety, the driver overrode the system with manual braking input, causing the control to disengage."/>
    <x v="0"/>
  </r>
  <r>
    <x v="1"/>
    <s v="The recognition system lost the trajectory of the preceding vehicle. The driver resumed manual control."/>
    <x v="0"/>
  </r>
  <r>
    <x v="2"/>
    <s v="While the AV was coming to a stop autonomously, another vehicle approached from the side but was undetected by the perception system. For safety, the driver overrode the system with manual braking input, causing the control to disengage."/>
    <x v="2"/>
  </r>
  <r>
    <x v="2"/>
    <s v="Because the preceding vehicle trajectory was detected further to the left than in reality, our AV drove too close to the left side of the lane. The AV did no enter the incorrect lane but the driver resumed manual control for safety."/>
    <x v="1"/>
  </r>
  <r>
    <x v="2"/>
    <s v="While the AV was coming to a stop autonomously, another vehicle approached from the side but was undetected by the perception system. For safety, the driver overrode the system with manual braking input, causing the control to disengage."/>
    <x v="3"/>
  </r>
  <r>
    <x v="2"/>
    <s v="While the AV was coming to a stop autonomously, another vehicle approached from the side but was undetected by the perception system. For safety, the driver overrode the system with manual braking input, causing the control to disengage."/>
    <x v="0"/>
  </r>
  <r>
    <x v="2"/>
    <s v="Recognition system lost the preceding vehicle stopped at the intersection. Control was disengaged and the driver resumed manual control."/>
    <x v="2"/>
  </r>
  <r>
    <x v="2"/>
    <s v="As a preceding vehicle was decelerating for a red light, the AV Recognition system lost track of it. As a result, brake control was released and the AV encroached on the preceding vehicle."/>
    <x v="2"/>
  </r>
  <r>
    <x v="2"/>
    <s v="As a preceding vehicle was decelerating for a red light, the AV Recognition system lost track of it. As a result, brake control was released and the AV encroached on the preceding vehicle."/>
    <x v="2"/>
  </r>
  <r>
    <x v="2"/>
    <s v="When the AV was turning onto a ramp with a small curve, the recognition system lost the trajectory of preceding vehicle. Control was disengaged and the driver resumed manual control."/>
    <x v="0"/>
  </r>
  <r>
    <x v="3"/>
    <s v="A vehicle suddenly cut in front of the AV, driver safely disengaged and resumed manual control."/>
    <x v="2"/>
  </r>
  <r>
    <x v="3"/>
    <s v="The driver stepped on the brake because the driver felt uncomfortable when a car merged from the adjacent lane. As a result, the driver safely disengaged and resumed manual control"/>
    <x v="2"/>
  </r>
  <r>
    <x v="3"/>
    <s v="The driver stepped on the brake because the driver felt uncomfortable when a car merged from the adjacent lane. As a result, the driver safely disengaged and resumed manual control"/>
    <x v="2"/>
  </r>
  <r>
    <x v="3"/>
    <s v="Driver noticed high traffic on a low visibility corner. As a result, the driver safely disengaged and resumed manual control."/>
    <x v="2"/>
  </r>
  <r>
    <x v="3"/>
    <s v="The driver stepped on the brake because the driver felt uncomfortable when a car merged from the adjacent lane. As a result, the driver safely disengaged and resumed manual control"/>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s v="Planner Not Ready"/>
    <n v="1"/>
  </r>
  <r>
    <x v="0"/>
    <x v="0"/>
    <s v="Planner Not Ready"/>
    <n v="0"/>
  </r>
  <r>
    <x v="0"/>
    <x v="0"/>
    <s v="Planner Not Ready"/>
    <n v="0"/>
  </r>
  <r>
    <x v="0"/>
    <x v="0"/>
    <s v="Basic Vehicle Requirements Not Satisfied"/>
    <n v="2"/>
  </r>
  <r>
    <x v="0"/>
    <x v="0"/>
    <s v="Planner Data Not Received"/>
    <n v="1"/>
  </r>
  <r>
    <x v="0"/>
    <x v="0"/>
    <s v="Planner Data Not Received"/>
    <n v="2"/>
  </r>
  <r>
    <x v="0"/>
    <x v="0"/>
    <s v="Planner Not Ready"/>
    <n v="0"/>
  </r>
  <r>
    <x v="0"/>
    <x v="0"/>
    <s v="Lateral Actors"/>
    <n v="2"/>
  </r>
  <r>
    <x v="0"/>
    <x v="0"/>
    <s v="Planner Not Ready"/>
    <n v="0"/>
  </r>
  <r>
    <x v="0"/>
    <x v="0"/>
    <s v="Planner Data Not Received"/>
    <n v="1"/>
  </r>
  <r>
    <x v="0"/>
    <x v="0"/>
    <s v="Planner Not Ready"/>
    <n v="0"/>
  </r>
  <r>
    <x v="0"/>
    <x v="0"/>
    <s v="Planner Data Not Received"/>
    <n v="0"/>
  </r>
  <r>
    <x v="0"/>
    <x v="0"/>
    <s v="Planner Not Ready"/>
    <n v="4"/>
  </r>
  <r>
    <x v="0"/>
    <x v="0"/>
    <s v="Planner Not Ready"/>
    <n v="3"/>
  </r>
  <r>
    <x v="0"/>
    <x v="0"/>
    <s v="Watchdog Error"/>
    <n v="0"/>
  </r>
  <r>
    <x v="1"/>
    <x v="0"/>
    <s v="Planner Not Ready"/>
    <n v="0"/>
  </r>
  <r>
    <x v="2"/>
    <x v="0"/>
    <s v="Planner Not Ready"/>
    <n v="3"/>
  </r>
  <r>
    <x v="3"/>
    <x v="0"/>
    <s v="Watchdog Error"/>
    <n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x v="0"/>
  </r>
  <r>
    <x v="0"/>
    <x v="0"/>
  </r>
  <r>
    <x v="0"/>
    <x v="0"/>
  </r>
  <r>
    <x v="0"/>
    <x v="0"/>
  </r>
  <r>
    <x v="1"/>
    <x v="0"/>
  </r>
  <r>
    <x v="1"/>
    <x v="0"/>
  </r>
  <r>
    <x v="1"/>
    <x v="0"/>
  </r>
  <r>
    <x v="1"/>
    <x v="0"/>
  </r>
  <r>
    <x v="1"/>
    <x v="0"/>
  </r>
  <r>
    <x v="1"/>
    <x v="0"/>
  </r>
  <r>
    <x v="1"/>
    <x v="0"/>
  </r>
  <r>
    <x v="1"/>
    <x v="0"/>
  </r>
  <r>
    <x v="1"/>
    <x v="0"/>
  </r>
  <r>
    <x v="1"/>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9307D-63BD-1E41-8674-CDAF2F9600AF}" name="PivotTable2" cacheId="4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P15" firstHeaderRow="1" firstDataRow="2" firstDataCol="1"/>
  <pivotFields count="6">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dataField="1" showAll="0">
      <items count="3">
        <item x="1"/>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5"/>
    <field x="0"/>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Count of TIME TO DISENGAGEME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2B38E5-D7E7-B24C-A8DD-CE738E9B96FC}" name="PivotTable9" cacheId="4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M8" firstHeaderRow="1" firstDataRow="2" firstDataCol="1"/>
  <pivotFields count="3">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dataField="1" showAll="0">
      <items count="2">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
    <field x="0"/>
  </rowFields>
  <rowItems count="6">
    <i>
      <x v="8"/>
    </i>
    <i>
      <x v="9"/>
    </i>
    <i>
      <x v="10"/>
    </i>
    <i>
      <x v="11"/>
    </i>
    <i>
      <x v="12"/>
    </i>
    <i t="grand">
      <x/>
    </i>
  </rowItems>
  <colFields count="1">
    <field x="1"/>
  </colFields>
  <colItems count="2">
    <i>
      <x/>
    </i>
    <i t="grand">
      <x/>
    </i>
  </colItems>
  <dataFields count="1">
    <dataField name="Count of CAUS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78419E-EF6B-5D4F-9C57-05BE1A509755}" name="PivotTable3" cacheId="4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Q15" firstHeaderRow="1" firstDataRow="2" firstDataCol="1"/>
  <pivotFields count="6">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dataField="1" showAll="0">
      <items count="4">
        <item x="0"/>
        <item m="1" x="2"/>
        <item x="1"/>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5"/>
    <field x="0"/>
  </rowFields>
  <rowItems count="13">
    <i>
      <x v="1"/>
    </i>
    <i>
      <x v="2"/>
    </i>
    <i>
      <x v="3"/>
    </i>
    <i>
      <x v="4"/>
    </i>
    <i>
      <x v="5"/>
    </i>
    <i>
      <x v="6"/>
    </i>
    <i>
      <x v="7"/>
    </i>
    <i>
      <x v="8"/>
    </i>
    <i>
      <x v="9"/>
    </i>
    <i>
      <x v="10"/>
    </i>
    <i>
      <x v="11"/>
    </i>
    <i>
      <x v="12"/>
    </i>
    <i t="grand">
      <x/>
    </i>
  </rowItems>
  <colFields count="1">
    <field x="2"/>
  </colFields>
  <colItems count="3">
    <i>
      <x/>
    </i>
    <i>
      <x v="2"/>
    </i>
    <i t="grand">
      <x/>
    </i>
  </colItems>
  <dataFields count="1">
    <dataField name="Count of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BEDF16-9FAB-B34E-B96A-744C7EBD6597}" name="PivotTable1" cacheId="4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Q15" firstHeaderRow="1" firstDataRow="2" firstDataCol="1"/>
  <pivotFields count="8">
    <pivotField axis="axisRow" numFmtId="17" showAll="0">
      <items count="15">
        <item x="0"/>
        <item x="1"/>
        <item x="2"/>
        <item x="3"/>
        <item x="4"/>
        <item x="5"/>
        <item x="6"/>
        <item x="7"/>
        <item x="8"/>
        <item x="9"/>
        <item x="10"/>
        <item x="11"/>
        <item x="12"/>
        <item x="13"/>
        <item t="default"/>
      </items>
    </pivotField>
    <pivotField showAll="0"/>
    <pivotField showAll="0"/>
    <pivotField axis="axisCol" dataField="1" showAll="0">
      <items count="3">
        <item x="1"/>
        <item x="0"/>
        <item t="default"/>
      </items>
    </pivotField>
    <pivotField showAll="0"/>
    <pivotField showAll="0"/>
    <pivotField showAll="0">
      <items count="7">
        <item sd="0" x="1"/>
        <item sd="0" x="2"/>
        <item sd="0" x="3"/>
        <item sd="0" x="4"/>
        <item sd="0" x="5"/>
        <item x="0"/>
        <item t="default"/>
      </items>
    </pivotField>
    <pivotField axis="axisRow" showAll="0">
      <items count="4">
        <item x="1"/>
        <item sd="0" x="2"/>
        <item x="0"/>
        <item t="default"/>
      </items>
    </pivotField>
  </pivotFields>
  <rowFields count="2">
    <field x="7"/>
    <field x="0"/>
  </rowFields>
  <rowItems count="13">
    <i>
      <x/>
    </i>
    <i r="1">
      <x v="1"/>
    </i>
    <i r="1">
      <x v="2"/>
    </i>
    <i r="1">
      <x v="3"/>
    </i>
    <i r="1">
      <x v="4"/>
    </i>
    <i r="1">
      <x v="5"/>
    </i>
    <i r="1">
      <x v="6"/>
    </i>
    <i r="1">
      <x v="7"/>
    </i>
    <i r="1">
      <x v="8"/>
    </i>
    <i r="1">
      <x v="9"/>
    </i>
    <i r="1">
      <x v="10"/>
    </i>
    <i r="1">
      <x v="11"/>
    </i>
    <i t="grand">
      <x/>
    </i>
  </rowItems>
  <colFields count="1">
    <field x="3"/>
  </colFields>
  <colItems count="3">
    <i>
      <x/>
    </i>
    <i>
      <x v="1"/>
    </i>
    <i t="grand">
      <x/>
    </i>
  </colItems>
  <dataFields count="1">
    <dataField name="Count of TYPE_OF_TRIGG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B447AF-50E4-DC4A-AAC5-7B05CE691674}" name="PivotTable2" cacheId="4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Q7" firstHeaderRow="1" firstDataRow="2" firstDataCol="1"/>
  <pivotFields count="4">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dataField="1" showAll="0">
      <items count="5">
        <item x="3"/>
        <item x="2"/>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
    <field x="0"/>
  </rowFields>
  <rowItems count="5">
    <i>
      <x v="1"/>
    </i>
    <i>
      <x v="10"/>
    </i>
    <i>
      <x v="11"/>
    </i>
    <i>
      <x v="12"/>
    </i>
    <i t="grand">
      <x/>
    </i>
  </rowItems>
  <colFields count="1">
    <field x="2"/>
  </colFields>
  <colItems count="5">
    <i>
      <x/>
    </i>
    <i>
      <x v="1"/>
    </i>
    <i>
      <x v="2"/>
    </i>
    <i>
      <x v="3"/>
    </i>
    <i t="grand">
      <x/>
    </i>
  </colItems>
  <dataFields count="1">
    <dataField name="Count of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2D1F1C-4041-854E-B4EF-E71826284EE3}" name="PivotTable3" cacheId="4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P8" firstHeaderRow="1" firstDataRow="2" firstDataCol="1"/>
  <pivotFields count="6">
    <pivotField axis="axisRow" numFmtId="17" showAll="0">
      <items count="15">
        <item x="0"/>
        <item x="1"/>
        <item x="2"/>
        <item x="3"/>
        <item x="4"/>
        <item x="5"/>
        <item x="6"/>
        <item x="7"/>
        <item x="8"/>
        <item x="9"/>
        <item x="10"/>
        <item x="11"/>
        <item x="12"/>
        <item x="13"/>
        <item t="default"/>
      </items>
    </pivotField>
    <pivotField axis="axisCol" dataField="1" showAll="0">
      <items count="2">
        <item x="0"/>
        <item t="default"/>
      </items>
    </pivotField>
    <pivotField showAll="0"/>
    <pivotField showAll="0"/>
    <pivotField showAll="0">
      <items count="7">
        <item sd="0" x="1"/>
        <item sd="0" x="2"/>
        <item sd="0" x="3"/>
        <item sd="0" x="4"/>
        <item sd="0" x="5"/>
        <item x="0"/>
        <item t="default"/>
      </items>
    </pivotField>
    <pivotField axis="axisRow" showAll="0">
      <items count="4">
        <item x="1"/>
        <item sd="0" x="2"/>
        <item x="0"/>
        <item t="default"/>
      </items>
    </pivotField>
  </pivotFields>
  <rowFields count="2">
    <field x="5"/>
    <field x="0"/>
  </rowFields>
  <rowItems count="6">
    <i>
      <x/>
    </i>
    <i r="1">
      <x v="1"/>
    </i>
    <i r="1">
      <x v="2"/>
    </i>
    <i r="1">
      <x v="6"/>
    </i>
    <i r="1">
      <x v="9"/>
    </i>
    <i t="grand">
      <x/>
    </i>
  </rowItems>
  <colFields count="1">
    <field x="1"/>
  </colFields>
  <colItems count="2">
    <i>
      <x/>
    </i>
    <i t="grand">
      <x/>
    </i>
  </colItems>
  <dataFields count="1">
    <dataField name="Count of MAIN-STATE_MACHINE_MOD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23F59-092F-9D41-9650-8C2262DE69CA}">
  <dimension ref="A1:K7"/>
  <sheetViews>
    <sheetView workbookViewId="0">
      <selection activeCell="A7" sqref="A7"/>
    </sheetView>
  </sheetViews>
  <sheetFormatPr baseColWidth="10" defaultRowHeight="16" x14ac:dyDescent="0.2"/>
  <cols>
    <col min="1" max="1" width="111.83203125" customWidth="1"/>
  </cols>
  <sheetData>
    <row r="1" spans="1:11" ht="34" x14ac:dyDescent="0.2">
      <c r="A1" s="38" t="s">
        <v>112</v>
      </c>
      <c r="B1" s="37"/>
      <c r="C1" s="37"/>
      <c r="D1" s="37"/>
      <c r="E1" s="37"/>
      <c r="F1" s="37"/>
      <c r="G1" s="37"/>
      <c r="H1" s="37"/>
      <c r="I1" s="37"/>
      <c r="J1" s="37"/>
      <c r="K1" s="37"/>
    </row>
    <row r="3" spans="1:11" ht="34" x14ac:dyDescent="0.2">
      <c r="A3" s="37" t="s">
        <v>123</v>
      </c>
    </row>
    <row r="5" spans="1:11" ht="85" x14ac:dyDescent="0.2">
      <c r="A5" s="37" t="s">
        <v>140</v>
      </c>
    </row>
    <row r="7" spans="1:11" ht="34" x14ac:dyDescent="0.2">
      <c r="A7" s="37" t="s">
        <v>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D642E-EBEB-7A42-8609-7C92957C748F}">
  <dimension ref="A1:N97"/>
  <sheetViews>
    <sheetView zoomScale="115" workbookViewId="0">
      <pane ySplit="1" topLeftCell="A2" activePane="bottomLeft" state="frozen"/>
      <selection pane="bottomLeft" activeCell="E47" sqref="E47"/>
    </sheetView>
  </sheetViews>
  <sheetFormatPr baseColWidth="10" defaultRowHeight="16" x14ac:dyDescent="0.2"/>
  <cols>
    <col min="1" max="1" width="18.83203125" style="7" customWidth="1"/>
    <col min="2" max="2" width="21.1640625" style="7" customWidth="1"/>
    <col min="3" max="3" width="16.33203125" style="7" customWidth="1"/>
    <col min="4" max="4" width="24.1640625" style="7" customWidth="1"/>
    <col min="5" max="5" width="28.83203125" style="7" customWidth="1"/>
    <col min="6" max="6" width="19.5" style="7" customWidth="1"/>
    <col min="7" max="7" width="16.83203125" style="7" customWidth="1"/>
    <col min="8" max="16384" width="10.83203125" style="7"/>
  </cols>
  <sheetData>
    <row r="1" spans="1:13" x14ac:dyDescent="0.2">
      <c r="A1" s="41" t="s">
        <v>26</v>
      </c>
      <c r="B1" s="41" t="s">
        <v>27</v>
      </c>
      <c r="C1" s="41" t="s">
        <v>28</v>
      </c>
      <c r="D1" s="41" t="s">
        <v>29</v>
      </c>
      <c r="E1" s="41" t="s">
        <v>30</v>
      </c>
      <c r="F1" s="6"/>
      <c r="G1" s="6"/>
      <c r="H1" s="6"/>
      <c r="I1" s="6"/>
      <c r="J1" s="6"/>
      <c r="K1" s="6"/>
      <c r="L1" s="6"/>
      <c r="M1" s="6"/>
    </row>
    <row r="2" spans="1:13" x14ac:dyDescent="0.2">
      <c r="A2" s="28" t="s">
        <v>0</v>
      </c>
      <c r="B2" s="26">
        <v>42005</v>
      </c>
      <c r="C2" s="27">
        <v>236.2</v>
      </c>
      <c r="D2" s="27">
        <v>86</v>
      </c>
      <c r="E2" s="27">
        <v>0</v>
      </c>
      <c r="F2" s="6"/>
      <c r="G2" s="6"/>
      <c r="H2" s="6"/>
      <c r="I2" s="6"/>
      <c r="J2" s="6"/>
      <c r="K2" s="6"/>
      <c r="L2" s="6"/>
      <c r="M2" s="6"/>
    </row>
    <row r="3" spans="1:13" x14ac:dyDescent="0.2">
      <c r="A3" s="28" t="s">
        <v>0</v>
      </c>
      <c r="B3" s="26">
        <v>42036</v>
      </c>
      <c r="C3" s="27">
        <v>51.2</v>
      </c>
      <c r="D3" s="27">
        <v>21</v>
      </c>
      <c r="E3" s="27">
        <v>0</v>
      </c>
      <c r="F3" s="6"/>
      <c r="G3" s="6"/>
      <c r="H3" s="6"/>
      <c r="I3" s="6"/>
      <c r="J3" s="6"/>
      <c r="K3" s="6"/>
      <c r="L3" s="6"/>
      <c r="M3" s="6"/>
    </row>
    <row r="4" spans="1:13" x14ac:dyDescent="0.2">
      <c r="A4" s="28" t="s">
        <v>0</v>
      </c>
      <c r="B4" s="26">
        <v>42064</v>
      </c>
      <c r="C4" s="27">
        <v>0</v>
      </c>
      <c r="D4" s="27">
        <v>0</v>
      </c>
      <c r="E4" s="27">
        <v>0</v>
      </c>
      <c r="F4" s="6"/>
      <c r="G4" s="6"/>
      <c r="H4" s="6"/>
      <c r="I4" s="6"/>
      <c r="J4" s="6"/>
      <c r="K4" s="6"/>
      <c r="L4" s="6"/>
      <c r="M4" s="6"/>
    </row>
    <row r="5" spans="1:13" x14ac:dyDescent="0.2">
      <c r="A5" s="28" t="s">
        <v>0</v>
      </c>
      <c r="B5" s="26">
        <v>42095</v>
      </c>
      <c r="C5" s="27">
        <v>131.1</v>
      </c>
      <c r="D5" s="27">
        <v>83</v>
      </c>
      <c r="E5" s="27">
        <v>0</v>
      </c>
      <c r="F5" s="6"/>
      <c r="G5" s="6"/>
      <c r="H5" s="6"/>
      <c r="I5" s="6"/>
      <c r="J5" s="6"/>
      <c r="K5" s="6"/>
      <c r="L5" s="6"/>
      <c r="M5" s="6"/>
    </row>
    <row r="6" spans="1:13" x14ac:dyDescent="0.2">
      <c r="A6" s="28" t="s">
        <v>0</v>
      </c>
      <c r="B6" s="26">
        <v>42125</v>
      </c>
      <c r="C6" s="27">
        <v>30.8</v>
      </c>
      <c r="D6" s="27">
        <v>10</v>
      </c>
      <c r="E6" s="27">
        <v>0</v>
      </c>
      <c r="F6" s="6"/>
      <c r="G6" s="6"/>
      <c r="H6" s="6"/>
      <c r="I6" s="6"/>
      <c r="J6" s="6"/>
      <c r="K6" s="6"/>
      <c r="L6" s="6"/>
      <c r="M6" s="6"/>
    </row>
    <row r="7" spans="1:13" x14ac:dyDescent="0.2">
      <c r="A7" s="28" t="s">
        <v>0</v>
      </c>
      <c r="B7" s="26">
        <v>42156</v>
      </c>
      <c r="C7" s="27">
        <v>0</v>
      </c>
      <c r="D7" s="27">
        <v>0</v>
      </c>
      <c r="E7" s="27">
        <v>0</v>
      </c>
      <c r="F7" s="6"/>
      <c r="G7" s="6"/>
      <c r="H7" s="6"/>
      <c r="I7" s="6"/>
      <c r="J7" s="6"/>
      <c r="K7" s="6"/>
      <c r="L7" s="6"/>
      <c r="M7" s="6"/>
    </row>
    <row r="8" spans="1:13" x14ac:dyDescent="0.2">
      <c r="A8" s="28" t="s">
        <v>0</v>
      </c>
      <c r="B8" s="26">
        <v>42186</v>
      </c>
      <c r="C8" s="27">
        <v>91.3</v>
      </c>
      <c r="D8" s="27">
        <v>40</v>
      </c>
      <c r="E8" s="27">
        <v>0</v>
      </c>
      <c r="F8" s="6"/>
      <c r="G8" s="6"/>
      <c r="H8" s="6"/>
      <c r="I8" s="6"/>
      <c r="J8" s="6"/>
      <c r="K8" s="6"/>
      <c r="L8" s="6"/>
      <c r="M8" s="6"/>
    </row>
    <row r="9" spans="1:13" x14ac:dyDescent="0.2">
      <c r="A9" s="28" t="s">
        <v>0</v>
      </c>
      <c r="B9" s="26">
        <v>42217</v>
      </c>
      <c r="C9" s="27">
        <v>108</v>
      </c>
      <c r="D9" s="27">
        <v>35</v>
      </c>
      <c r="E9" s="27">
        <v>0</v>
      </c>
      <c r="F9" s="6"/>
      <c r="G9" s="6"/>
      <c r="H9" s="6"/>
      <c r="I9" s="6"/>
      <c r="J9" s="6"/>
      <c r="K9" s="6"/>
      <c r="L9" s="6"/>
      <c r="M9" s="6"/>
    </row>
    <row r="10" spans="1:13" x14ac:dyDescent="0.2">
      <c r="A10" s="28" t="s">
        <v>0</v>
      </c>
      <c r="B10" s="26">
        <v>42248</v>
      </c>
      <c r="C10" s="27">
        <v>93.1</v>
      </c>
      <c r="D10" s="27">
        <v>27</v>
      </c>
      <c r="E10" s="27">
        <v>0</v>
      </c>
      <c r="F10" s="6"/>
      <c r="G10" s="6"/>
      <c r="H10" s="6"/>
      <c r="I10" s="6"/>
      <c r="J10" s="6"/>
      <c r="K10" s="6"/>
      <c r="L10" s="6"/>
      <c r="M10" s="6"/>
    </row>
    <row r="11" spans="1:13" x14ac:dyDescent="0.2">
      <c r="A11" s="28" t="s">
        <v>0</v>
      </c>
      <c r="B11" s="26">
        <v>42278</v>
      </c>
      <c r="C11" s="27">
        <v>0</v>
      </c>
      <c r="D11" s="27">
        <v>103</v>
      </c>
      <c r="E11" s="27">
        <v>0</v>
      </c>
      <c r="F11" s="6"/>
      <c r="G11" s="6"/>
      <c r="H11" s="6"/>
      <c r="I11" s="6"/>
      <c r="J11" s="6"/>
      <c r="K11" s="6"/>
      <c r="L11" s="6"/>
      <c r="M11" s="6"/>
    </row>
    <row r="12" spans="1:13" x14ac:dyDescent="0.2">
      <c r="A12" s="28" t="s">
        <v>0</v>
      </c>
      <c r="B12" s="26">
        <v>42309</v>
      </c>
      <c r="C12" s="27">
        <v>22.4</v>
      </c>
      <c r="D12" s="27">
        <v>94</v>
      </c>
      <c r="E12" s="27">
        <v>0</v>
      </c>
      <c r="F12" s="6"/>
      <c r="G12" s="6"/>
      <c r="H12" s="6"/>
      <c r="I12" s="6"/>
      <c r="J12" s="6"/>
      <c r="K12" s="6"/>
      <c r="L12" s="6"/>
      <c r="M12" s="6"/>
    </row>
    <row r="13" spans="1:13" x14ac:dyDescent="0.2">
      <c r="A13" s="28"/>
      <c r="B13" s="27"/>
      <c r="C13" s="27"/>
      <c r="D13" s="27"/>
      <c r="E13" s="27"/>
      <c r="F13" s="6"/>
      <c r="G13" s="6"/>
      <c r="H13" s="6"/>
      <c r="I13" s="6"/>
      <c r="J13" s="6"/>
      <c r="K13" s="6"/>
      <c r="L13" s="6"/>
      <c r="M13" s="6"/>
    </row>
    <row r="14" spans="1:13" x14ac:dyDescent="0.2">
      <c r="A14" s="28" t="s">
        <v>1</v>
      </c>
      <c r="B14" s="26">
        <v>42005</v>
      </c>
      <c r="C14" s="27">
        <f>242+214</f>
        <v>456</v>
      </c>
      <c r="D14" s="39">
        <v>24</v>
      </c>
      <c r="E14" s="39">
        <v>11</v>
      </c>
      <c r="F14" s="6"/>
      <c r="G14" s="6"/>
      <c r="H14" s="6"/>
      <c r="I14" s="6"/>
      <c r="J14" s="6"/>
      <c r="K14" s="6"/>
      <c r="L14" s="6"/>
    </row>
    <row r="15" spans="1:13" x14ac:dyDescent="0.2">
      <c r="A15" s="28" t="s">
        <v>1</v>
      </c>
      <c r="B15" s="26">
        <v>42036</v>
      </c>
      <c r="C15" s="27">
        <f>381+3560</f>
        <v>3941</v>
      </c>
      <c r="D15" s="39">
        <v>4</v>
      </c>
      <c r="E15" s="39">
        <v>6</v>
      </c>
      <c r="F15" s="6"/>
      <c r="G15" s="6"/>
      <c r="H15" s="6"/>
      <c r="I15" s="6"/>
      <c r="J15" s="6"/>
      <c r="K15" s="6"/>
      <c r="L15" s="6"/>
      <c r="M15" s="6"/>
    </row>
    <row r="16" spans="1:13" x14ac:dyDescent="0.2">
      <c r="A16" s="28" t="s">
        <v>1</v>
      </c>
      <c r="B16" s="26">
        <v>42064</v>
      </c>
      <c r="C16" s="27">
        <f>3837+2767</f>
        <v>6604</v>
      </c>
      <c r="D16" s="39">
        <v>31</v>
      </c>
      <c r="E16" s="39">
        <v>48</v>
      </c>
      <c r="F16" s="6"/>
      <c r="G16" s="6"/>
      <c r="H16" s="6"/>
      <c r="I16" s="6"/>
      <c r="J16" s="6"/>
      <c r="K16" s="6"/>
      <c r="L16" s="6"/>
      <c r="M16" s="6"/>
    </row>
    <row r="17" spans="1:13" x14ac:dyDescent="0.2">
      <c r="A17" s="28" t="s">
        <v>1</v>
      </c>
      <c r="B17" s="26">
        <v>42095</v>
      </c>
      <c r="C17" s="27">
        <f>48+16</f>
        <v>64</v>
      </c>
      <c r="D17" s="39">
        <v>8</v>
      </c>
      <c r="E17" s="39">
        <v>3</v>
      </c>
      <c r="F17" s="6"/>
      <c r="G17" s="6"/>
      <c r="H17" s="6"/>
      <c r="I17" s="6"/>
      <c r="J17" s="6"/>
      <c r="K17" s="6"/>
      <c r="L17" s="6"/>
      <c r="M17" s="6"/>
    </row>
    <row r="18" spans="1:13" x14ac:dyDescent="0.2">
      <c r="A18" s="28" t="s">
        <v>1</v>
      </c>
      <c r="B18" s="26">
        <v>42125</v>
      </c>
      <c r="C18" s="27">
        <f>32+48</f>
        <v>80</v>
      </c>
      <c r="D18" s="39">
        <v>2</v>
      </c>
      <c r="E18" s="39">
        <v>4</v>
      </c>
      <c r="F18" s="6"/>
      <c r="G18" s="6"/>
      <c r="H18" s="6"/>
      <c r="I18" s="6"/>
      <c r="J18" s="6"/>
      <c r="K18" s="6"/>
      <c r="L18" s="6"/>
      <c r="M18" s="6"/>
    </row>
    <row r="19" spans="1:13" x14ac:dyDescent="0.2">
      <c r="A19" s="28" t="s">
        <v>1</v>
      </c>
      <c r="B19" s="26">
        <v>42156</v>
      </c>
      <c r="C19" s="27">
        <f>95+147</f>
        <v>242</v>
      </c>
      <c r="D19" s="39">
        <v>6</v>
      </c>
      <c r="E19" s="39">
        <v>3</v>
      </c>
      <c r="F19" s="6"/>
      <c r="G19" s="6"/>
      <c r="H19" s="6"/>
      <c r="I19" s="6"/>
      <c r="J19" s="6"/>
      <c r="K19" s="6"/>
      <c r="L19" s="6"/>
      <c r="M19" s="6"/>
    </row>
    <row r="20" spans="1:13" x14ac:dyDescent="0.2">
      <c r="A20" s="28" t="s">
        <v>1</v>
      </c>
      <c r="B20" s="26">
        <v>42186</v>
      </c>
      <c r="C20" s="27">
        <f>244+227</f>
        <v>471</v>
      </c>
      <c r="D20" s="39">
        <v>10</v>
      </c>
      <c r="E20" s="39">
        <v>3</v>
      </c>
      <c r="F20" s="6"/>
      <c r="G20" s="6"/>
      <c r="H20" s="6"/>
      <c r="I20" s="6"/>
      <c r="J20" s="6"/>
      <c r="K20" s="6"/>
      <c r="L20" s="6"/>
      <c r="M20" s="6"/>
    </row>
    <row r="21" spans="1:13" x14ac:dyDescent="0.2">
      <c r="A21" s="28" t="s">
        <v>1</v>
      </c>
      <c r="B21" s="26">
        <v>42217</v>
      </c>
      <c r="C21" s="27">
        <f>566+66</f>
        <v>632</v>
      </c>
      <c r="D21" s="39">
        <v>7</v>
      </c>
      <c r="E21" s="39">
        <v>0</v>
      </c>
      <c r="F21" s="6"/>
      <c r="G21" s="6"/>
      <c r="H21" s="6"/>
      <c r="I21" s="6"/>
      <c r="J21" s="6"/>
      <c r="K21" s="6"/>
      <c r="L21" s="6"/>
      <c r="M21" s="6"/>
    </row>
    <row r="22" spans="1:13" x14ac:dyDescent="0.2">
      <c r="A22" s="28" t="s">
        <v>1</v>
      </c>
      <c r="B22" s="26">
        <v>42248</v>
      </c>
      <c r="C22" s="27">
        <f>91+400</f>
        <v>491</v>
      </c>
      <c r="D22" s="39">
        <v>6</v>
      </c>
      <c r="E22" s="39">
        <v>0</v>
      </c>
      <c r="F22" s="6"/>
      <c r="G22" s="6"/>
      <c r="H22" s="6"/>
      <c r="I22" s="6"/>
      <c r="J22" s="6"/>
      <c r="K22" s="6"/>
      <c r="L22" s="6"/>
      <c r="M22" s="6"/>
    </row>
    <row r="23" spans="1:13" x14ac:dyDescent="0.2">
      <c r="A23" s="28" t="s">
        <v>1</v>
      </c>
      <c r="B23" s="26">
        <v>42278</v>
      </c>
      <c r="C23" s="27">
        <f>41+0</f>
        <v>41</v>
      </c>
      <c r="D23" s="39">
        <v>10</v>
      </c>
      <c r="E23" s="39">
        <v>2</v>
      </c>
      <c r="F23" s="6"/>
      <c r="G23" s="6"/>
      <c r="H23" s="6"/>
      <c r="I23" s="6"/>
      <c r="J23" s="6"/>
      <c r="K23" s="6"/>
      <c r="L23" s="6"/>
      <c r="M23" s="6"/>
    </row>
    <row r="24" spans="1:13" x14ac:dyDescent="0.2">
      <c r="A24" s="28" t="s">
        <v>1</v>
      </c>
      <c r="B24" s="26">
        <v>42309</v>
      </c>
      <c r="C24" s="27">
        <f>20+28</f>
        <v>48</v>
      </c>
      <c r="D24" s="39">
        <v>16</v>
      </c>
      <c r="E24" s="39">
        <v>12</v>
      </c>
      <c r="F24" s="6"/>
      <c r="G24" s="6"/>
      <c r="H24" s="6"/>
      <c r="I24" s="6"/>
      <c r="J24" s="6"/>
      <c r="K24" s="6"/>
      <c r="L24" s="6"/>
      <c r="M24" s="6"/>
    </row>
    <row r="25" spans="1:13" x14ac:dyDescent="0.2">
      <c r="A25" s="28" t="s">
        <v>1</v>
      </c>
      <c r="B25" s="26">
        <v>42339</v>
      </c>
      <c r="C25" s="27">
        <v>467.9</v>
      </c>
      <c r="D25" s="27">
        <v>27</v>
      </c>
      <c r="E25" s="27">
        <v>0</v>
      </c>
      <c r="F25" s="6"/>
      <c r="G25" s="6"/>
      <c r="H25" s="6"/>
      <c r="I25" s="6"/>
      <c r="J25" s="6"/>
      <c r="K25" s="6"/>
      <c r="L25" s="6"/>
      <c r="M25" s="6"/>
    </row>
    <row r="26" spans="1:13" x14ac:dyDescent="0.2">
      <c r="A26" s="28"/>
      <c r="B26" s="26"/>
      <c r="C26" s="27"/>
      <c r="D26" s="27"/>
      <c r="E26" s="27"/>
      <c r="F26" s="6"/>
      <c r="G26" s="6"/>
      <c r="H26" s="6"/>
      <c r="I26" s="6"/>
      <c r="J26" s="6"/>
      <c r="K26" s="6"/>
      <c r="L26" s="6"/>
      <c r="M26" s="6"/>
    </row>
    <row r="27" spans="1:13" x14ac:dyDescent="0.2">
      <c r="A27" s="27" t="s">
        <v>133</v>
      </c>
      <c r="B27" s="26">
        <v>42156</v>
      </c>
      <c r="C27" s="27">
        <v>4.74</v>
      </c>
      <c r="D27" s="27">
        <v>0</v>
      </c>
      <c r="E27" s="27">
        <v>0</v>
      </c>
      <c r="F27" s="6"/>
      <c r="G27" s="6"/>
      <c r="H27" s="6"/>
      <c r="I27" s="6"/>
      <c r="J27" s="6"/>
      <c r="K27" s="6"/>
      <c r="L27" s="6"/>
      <c r="M27" s="6"/>
    </row>
    <row r="28" spans="1:13" x14ac:dyDescent="0.2">
      <c r="A28" s="27" t="s">
        <v>133</v>
      </c>
      <c r="B28" s="26">
        <v>42186</v>
      </c>
      <c r="C28" s="27">
        <v>2.89</v>
      </c>
      <c r="D28" s="27">
        <v>0</v>
      </c>
      <c r="E28" s="27">
        <v>0</v>
      </c>
      <c r="F28" s="6"/>
      <c r="G28" s="6"/>
      <c r="H28" s="6"/>
      <c r="I28" s="6"/>
      <c r="J28" s="6"/>
      <c r="K28" s="6"/>
      <c r="L28" s="6"/>
      <c r="M28" s="6"/>
    </row>
    <row r="29" spans="1:13" x14ac:dyDescent="0.2">
      <c r="A29" s="27" t="s">
        <v>133</v>
      </c>
      <c r="B29" s="26">
        <v>42217</v>
      </c>
      <c r="C29" s="27">
        <v>15.91</v>
      </c>
      <c r="D29" s="27">
        <v>4</v>
      </c>
      <c r="E29" s="27">
        <v>0</v>
      </c>
      <c r="F29" s="6"/>
      <c r="G29" s="6"/>
      <c r="H29" s="6"/>
      <c r="I29" s="6"/>
      <c r="J29" s="6"/>
      <c r="K29" s="6"/>
      <c r="L29" s="6"/>
      <c r="M29" s="6"/>
    </row>
    <row r="30" spans="1:13" x14ac:dyDescent="0.2">
      <c r="A30" s="27" t="s">
        <v>133</v>
      </c>
      <c r="B30" s="26">
        <v>42248</v>
      </c>
      <c r="C30" s="27">
        <v>12.33</v>
      </c>
      <c r="D30" s="27">
        <v>10</v>
      </c>
      <c r="E30" s="27">
        <v>0</v>
      </c>
      <c r="F30" s="6"/>
      <c r="G30" s="6"/>
      <c r="H30" s="6"/>
      <c r="I30" s="6"/>
      <c r="J30" s="6"/>
      <c r="K30" s="6"/>
      <c r="L30" s="6"/>
      <c r="M30" s="6"/>
    </row>
    <row r="31" spans="1:13" x14ac:dyDescent="0.2">
      <c r="A31" s="27" t="s">
        <v>133</v>
      </c>
      <c r="B31" s="26">
        <v>42278</v>
      </c>
      <c r="C31" s="27">
        <v>132.87</v>
      </c>
      <c r="D31" s="27">
        <v>63</v>
      </c>
      <c r="E31" s="27">
        <v>0</v>
      </c>
      <c r="F31" s="6"/>
      <c r="G31" s="6"/>
      <c r="H31" s="6"/>
      <c r="I31" s="6"/>
      <c r="J31" s="6"/>
      <c r="K31" s="6"/>
      <c r="L31" s="6"/>
      <c r="M31" s="6"/>
    </row>
    <row r="32" spans="1:13" x14ac:dyDescent="0.2">
      <c r="A32" s="27" t="s">
        <v>133</v>
      </c>
      <c r="B32" s="26">
        <v>42309</v>
      </c>
      <c r="C32" s="27">
        <v>70.44</v>
      </c>
      <c r="D32" s="27">
        <v>26</v>
      </c>
      <c r="E32" s="27">
        <v>0</v>
      </c>
      <c r="F32" s="6"/>
      <c r="G32" s="6"/>
      <c r="H32" s="6"/>
      <c r="I32" s="6"/>
      <c r="J32" s="6"/>
      <c r="K32" s="6"/>
      <c r="L32" s="6"/>
      <c r="M32" s="6"/>
    </row>
    <row r="33" spans="1:13" x14ac:dyDescent="0.2">
      <c r="A33" s="27" t="s">
        <v>133</v>
      </c>
      <c r="B33" s="26">
        <v>42339</v>
      </c>
      <c r="C33" s="27">
        <v>46.22</v>
      </c>
      <c r="D33" s="27">
        <v>32</v>
      </c>
      <c r="E33" s="27">
        <v>0</v>
      </c>
      <c r="F33" s="6"/>
      <c r="G33" s="6"/>
      <c r="H33" s="6"/>
      <c r="I33" s="6"/>
      <c r="J33" s="6"/>
      <c r="K33" s="6"/>
      <c r="L33" s="6"/>
      <c r="M33" s="6"/>
    </row>
    <row r="34" spans="1:13" x14ac:dyDescent="0.2">
      <c r="A34" s="27"/>
      <c r="B34" s="26"/>
      <c r="C34" s="27"/>
      <c r="D34" s="27"/>
      <c r="E34" s="27"/>
      <c r="F34" s="6"/>
      <c r="G34" s="6"/>
      <c r="H34" s="6"/>
      <c r="I34" s="6"/>
      <c r="J34" s="6"/>
      <c r="K34" s="6"/>
      <c r="L34" s="6"/>
      <c r="M34" s="6"/>
    </row>
    <row r="35" spans="1:13" x14ac:dyDescent="0.2">
      <c r="A35" s="28" t="s">
        <v>124</v>
      </c>
      <c r="B35" s="26">
        <v>42005</v>
      </c>
      <c r="C35" s="27">
        <v>18192.099999999999</v>
      </c>
      <c r="D35" s="28">
        <v>5</v>
      </c>
      <c r="E35" s="28">
        <v>48</v>
      </c>
      <c r="G35" s="6"/>
      <c r="H35" s="6"/>
      <c r="I35" s="6"/>
      <c r="J35" s="6"/>
      <c r="K35" s="6"/>
      <c r="L35" s="6"/>
      <c r="M35" s="6"/>
    </row>
    <row r="36" spans="1:13" x14ac:dyDescent="0.2">
      <c r="A36" s="28" t="s">
        <v>124</v>
      </c>
      <c r="B36" s="26">
        <v>42036</v>
      </c>
      <c r="C36" s="27">
        <v>18745.099999999999</v>
      </c>
      <c r="D36" s="28">
        <v>2</v>
      </c>
      <c r="E36" s="28">
        <v>12</v>
      </c>
      <c r="G36" s="6"/>
      <c r="H36" s="6"/>
      <c r="I36" s="6"/>
      <c r="J36" s="6"/>
      <c r="K36" s="6"/>
      <c r="L36" s="6"/>
      <c r="M36" s="6"/>
    </row>
    <row r="37" spans="1:13" x14ac:dyDescent="0.2">
      <c r="A37" s="28" t="s">
        <v>124</v>
      </c>
      <c r="B37" s="26">
        <v>42064</v>
      </c>
      <c r="C37" s="27">
        <v>22204.2</v>
      </c>
      <c r="D37" s="28">
        <v>4</v>
      </c>
      <c r="E37" s="28">
        <v>26</v>
      </c>
      <c r="G37" s="6"/>
      <c r="H37" s="6"/>
      <c r="I37" s="6"/>
      <c r="J37" s="6"/>
      <c r="K37" s="6"/>
      <c r="L37" s="6"/>
      <c r="M37" s="6"/>
    </row>
    <row r="38" spans="1:13" x14ac:dyDescent="0.2">
      <c r="A38" s="28" t="s">
        <v>124</v>
      </c>
      <c r="B38" s="26">
        <v>42095</v>
      </c>
      <c r="C38" s="27">
        <v>31927.3</v>
      </c>
      <c r="D38" s="28">
        <v>4</v>
      </c>
      <c r="E38" s="28">
        <v>47</v>
      </c>
      <c r="G38" s="6"/>
      <c r="H38" s="6"/>
      <c r="I38" s="6"/>
      <c r="J38" s="6"/>
      <c r="K38" s="6"/>
      <c r="L38" s="6"/>
      <c r="M38" s="6"/>
    </row>
    <row r="39" spans="1:13" x14ac:dyDescent="0.2">
      <c r="A39" s="28" t="s">
        <v>124</v>
      </c>
      <c r="B39" s="26">
        <v>42125</v>
      </c>
      <c r="C39" s="27">
        <v>38016.800000000003</v>
      </c>
      <c r="D39" s="28">
        <v>4</v>
      </c>
      <c r="E39" s="28">
        <v>9</v>
      </c>
      <c r="G39" s="6"/>
      <c r="H39" s="6"/>
      <c r="I39" s="6"/>
      <c r="J39" s="6"/>
      <c r="K39" s="6"/>
      <c r="L39" s="6"/>
      <c r="M39" s="6"/>
    </row>
    <row r="40" spans="1:13" x14ac:dyDescent="0.2">
      <c r="A40" s="28" t="s">
        <v>124</v>
      </c>
      <c r="B40" s="26">
        <v>42156</v>
      </c>
      <c r="C40" s="27">
        <v>42046.6</v>
      </c>
      <c r="D40" s="28">
        <v>4</v>
      </c>
      <c r="E40" s="28">
        <v>7</v>
      </c>
      <c r="G40" s="6"/>
      <c r="H40" s="6"/>
      <c r="I40" s="6"/>
      <c r="J40" s="6"/>
      <c r="K40" s="6"/>
      <c r="L40" s="6"/>
      <c r="M40" s="6"/>
    </row>
    <row r="41" spans="1:13" x14ac:dyDescent="0.2">
      <c r="A41" s="28" t="s">
        <v>124</v>
      </c>
      <c r="B41" s="26">
        <v>42186</v>
      </c>
      <c r="C41" s="27">
        <v>34805.1</v>
      </c>
      <c r="D41" s="28">
        <v>10</v>
      </c>
      <c r="E41" s="28">
        <v>19</v>
      </c>
      <c r="G41" s="6"/>
      <c r="H41" s="6"/>
      <c r="I41" s="6"/>
      <c r="J41" s="6"/>
      <c r="K41" s="6"/>
      <c r="L41" s="6"/>
      <c r="M41" s="6"/>
    </row>
    <row r="42" spans="1:13" x14ac:dyDescent="0.2">
      <c r="A42" s="28" t="s">
        <v>124</v>
      </c>
      <c r="B42" s="26">
        <v>42217</v>
      </c>
      <c r="C42" s="27">
        <v>38219.800000000003</v>
      </c>
      <c r="D42" s="28">
        <v>3</v>
      </c>
      <c r="E42" s="28">
        <v>4</v>
      </c>
      <c r="G42" s="6"/>
      <c r="H42" s="6"/>
      <c r="I42" s="6"/>
      <c r="J42" s="6"/>
      <c r="K42" s="6"/>
      <c r="L42" s="6"/>
      <c r="M42" s="6"/>
    </row>
    <row r="43" spans="1:13" x14ac:dyDescent="0.2">
      <c r="A43" s="28" t="s">
        <v>124</v>
      </c>
      <c r="B43" s="26">
        <v>42248</v>
      </c>
      <c r="C43" s="27">
        <v>36326.6</v>
      </c>
      <c r="D43" s="28">
        <v>1</v>
      </c>
      <c r="E43" s="28">
        <v>15</v>
      </c>
      <c r="G43" s="6"/>
      <c r="H43" s="6"/>
      <c r="I43" s="6"/>
      <c r="J43" s="6"/>
      <c r="K43" s="6"/>
      <c r="L43" s="6"/>
      <c r="M43" s="6"/>
    </row>
    <row r="44" spans="1:13" x14ac:dyDescent="0.2">
      <c r="A44" s="28" t="s">
        <v>124</v>
      </c>
      <c r="B44" s="26">
        <v>42278</v>
      </c>
      <c r="C44" s="27">
        <v>47143.5</v>
      </c>
      <c r="D44" s="28">
        <v>5</v>
      </c>
      <c r="E44" s="28">
        <v>11</v>
      </c>
      <c r="G44" s="6"/>
      <c r="H44" s="6"/>
      <c r="I44" s="6"/>
      <c r="J44" s="6"/>
      <c r="K44" s="6"/>
      <c r="L44" s="6"/>
      <c r="M44" s="6"/>
    </row>
    <row r="45" spans="1:13" x14ac:dyDescent="0.2">
      <c r="A45" s="28" t="s">
        <v>124</v>
      </c>
      <c r="B45" s="26">
        <v>42309</v>
      </c>
      <c r="C45" s="27">
        <v>43275.9</v>
      </c>
      <c r="D45" s="28">
        <v>10</v>
      </c>
      <c r="E45" s="28">
        <v>6</v>
      </c>
      <c r="G45" s="6"/>
      <c r="H45" s="6"/>
      <c r="I45" s="6"/>
      <c r="J45" s="6"/>
      <c r="K45" s="6"/>
      <c r="L45" s="6"/>
      <c r="M45" s="6"/>
    </row>
    <row r="46" spans="1:13" x14ac:dyDescent="0.2">
      <c r="A46" s="28" t="s">
        <v>124</v>
      </c>
      <c r="B46" s="26">
        <v>42339</v>
      </c>
      <c r="C46" s="27">
        <v>38855.599999999999</v>
      </c>
      <c r="D46" s="27">
        <v>1</v>
      </c>
      <c r="E46" s="27">
        <v>1</v>
      </c>
      <c r="G46" s="6"/>
      <c r="H46" s="6"/>
      <c r="I46" s="6"/>
      <c r="J46" s="6"/>
      <c r="K46" s="6"/>
      <c r="L46" s="6"/>
      <c r="M46" s="6"/>
    </row>
    <row r="47" spans="1:13" x14ac:dyDescent="0.2">
      <c r="A47" s="28"/>
      <c r="B47" s="26"/>
      <c r="C47" s="27"/>
      <c r="D47" s="27"/>
      <c r="E47" s="27"/>
      <c r="F47" s="6"/>
      <c r="G47" s="6"/>
      <c r="H47" s="6"/>
      <c r="I47" s="6"/>
      <c r="J47" s="6"/>
      <c r="K47" s="6"/>
      <c r="L47" s="6"/>
      <c r="M47" s="6"/>
    </row>
    <row r="48" spans="1:13" x14ac:dyDescent="0.2">
      <c r="A48" s="28" t="s">
        <v>18</v>
      </c>
      <c r="B48" s="26">
        <v>42005</v>
      </c>
      <c r="C48" s="27">
        <v>29.43</v>
      </c>
      <c r="D48" s="28">
        <v>30</v>
      </c>
      <c r="E48" s="28">
        <v>18</v>
      </c>
      <c r="F48" s="6"/>
      <c r="G48" s="6"/>
      <c r="H48" s="6"/>
      <c r="I48" s="6"/>
      <c r="J48" s="6"/>
      <c r="K48" s="6"/>
      <c r="L48" s="6"/>
      <c r="M48" s="6"/>
    </row>
    <row r="49" spans="1:13" x14ac:dyDescent="0.2">
      <c r="A49" s="28" t="s">
        <v>18</v>
      </c>
      <c r="B49" s="26">
        <v>42036</v>
      </c>
      <c r="C49" s="27">
        <v>38.9</v>
      </c>
      <c r="D49" s="28">
        <v>8</v>
      </c>
      <c r="E49" s="28">
        <v>8</v>
      </c>
      <c r="F49" s="6"/>
      <c r="G49" s="6"/>
      <c r="H49" s="6"/>
      <c r="I49" s="6"/>
      <c r="J49" s="6"/>
      <c r="K49" s="6"/>
      <c r="L49" s="6"/>
      <c r="M49" s="6"/>
    </row>
    <row r="50" spans="1:13" x14ac:dyDescent="0.2">
      <c r="A50" s="28" t="s">
        <v>18</v>
      </c>
      <c r="B50" s="26">
        <v>42064</v>
      </c>
      <c r="C50" s="27">
        <v>18.3</v>
      </c>
      <c r="D50" s="28">
        <v>8</v>
      </c>
      <c r="E50" s="28">
        <v>31</v>
      </c>
      <c r="F50" s="6"/>
      <c r="G50" s="6"/>
      <c r="H50" s="6"/>
      <c r="I50" s="6"/>
      <c r="J50" s="6"/>
      <c r="K50" s="6"/>
      <c r="L50" s="6"/>
      <c r="M50" s="6"/>
    </row>
    <row r="51" spans="1:13" x14ac:dyDescent="0.2">
      <c r="A51" s="28" t="s">
        <v>18</v>
      </c>
      <c r="B51" s="26">
        <v>42095</v>
      </c>
      <c r="C51" s="27">
        <v>47</v>
      </c>
      <c r="D51" s="28">
        <v>21</v>
      </c>
      <c r="E51" s="28">
        <v>51</v>
      </c>
      <c r="F51" s="6"/>
      <c r="G51" s="6"/>
      <c r="H51" s="6"/>
      <c r="I51" s="6"/>
      <c r="J51" s="6"/>
      <c r="K51" s="6"/>
      <c r="L51" s="6"/>
      <c r="M51" s="6"/>
    </row>
    <row r="52" spans="1:13" x14ac:dyDescent="0.2">
      <c r="A52" s="28" t="s">
        <v>18</v>
      </c>
      <c r="B52" s="26">
        <v>42125</v>
      </c>
      <c r="C52" s="27">
        <v>55.1</v>
      </c>
      <c r="D52" s="28">
        <v>23</v>
      </c>
      <c r="E52" s="28">
        <v>11</v>
      </c>
      <c r="F52" s="6"/>
      <c r="G52" s="6"/>
      <c r="H52" s="6"/>
      <c r="I52" s="6"/>
      <c r="J52" s="6"/>
      <c r="K52" s="6"/>
      <c r="L52" s="6"/>
      <c r="M52" s="6"/>
    </row>
    <row r="53" spans="1:13" x14ac:dyDescent="0.2">
      <c r="A53" s="28" t="s">
        <v>18</v>
      </c>
      <c r="B53" s="26">
        <v>42156</v>
      </c>
      <c r="C53" s="27">
        <v>171.63</v>
      </c>
      <c r="D53" s="28">
        <v>68</v>
      </c>
      <c r="E53" s="28">
        <v>59</v>
      </c>
      <c r="F53" s="6"/>
      <c r="G53" s="6"/>
      <c r="H53" s="6"/>
      <c r="I53" s="6"/>
      <c r="J53" s="6"/>
      <c r="K53" s="6"/>
      <c r="L53" s="6"/>
      <c r="M53" s="6"/>
    </row>
    <row r="54" spans="1:13" x14ac:dyDescent="0.2">
      <c r="A54" s="28" t="s">
        <v>18</v>
      </c>
      <c r="B54" s="26">
        <v>42186</v>
      </c>
      <c r="C54" s="27">
        <v>118.82</v>
      </c>
      <c r="D54" s="28">
        <v>39</v>
      </c>
      <c r="E54" s="28">
        <v>30</v>
      </c>
      <c r="F54" s="6"/>
      <c r="G54" s="6"/>
      <c r="M54" s="6"/>
    </row>
    <row r="55" spans="1:13" x14ac:dyDescent="0.2">
      <c r="A55" s="28" t="s">
        <v>18</v>
      </c>
      <c r="B55" s="26">
        <v>42217</v>
      </c>
      <c r="C55" s="27">
        <v>22.17</v>
      </c>
      <c r="D55" s="28">
        <v>11</v>
      </c>
      <c r="E55" s="28">
        <v>13</v>
      </c>
      <c r="F55" s="6"/>
      <c r="G55" s="6"/>
      <c r="M55" s="6"/>
    </row>
    <row r="56" spans="1:13" x14ac:dyDescent="0.2">
      <c r="A56" s="28" t="s">
        <v>18</v>
      </c>
      <c r="B56" s="26">
        <v>42248</v>
      </c>
      <c r="C56" s="27">
        <v>19.72</v>
      </c>
      <c r="D56" s="28">
        <v>21</v>
      </c>
      <c r="E56" s="28">
        <v>22</v>
      </c>
      <c r="F56" s="6"/>
      <c r="G56" s="6"/>
      <c r="M56" s="6"/>
    </row>
    <row r="57" spans="1:13" x14ac:dyDescent="0.2">
      <c r="A57" s="28" t="s">
        <v>18</v>
      </c>
      <c r="B57" s="26">
        <v>42278</v>
      </c>
      <c r="C57" s="27">
        <f>29.59+60.97</f>
        <v>90.56</v>
      </c>
      <c r="D57" s="28">
        <v>13</v>
      </c>
      <c r="E57" s="28">
        <v>4</v>
      </c>
      <c r="F57" s="6"/>
      <c r="G57" s="6"/>
      <c r="M57" s="6"/>
    </row>
    <row r="58" spans="1:13" x14ac:dyDescent="0.2">
      <c r="A58" s="28" t="s">
        <v>18</v>
      </c>
      <c r="B58" s="26">
        <v>42309</v>
      </c>
      <c r="C58" s="27">
        <f>43.5+341.16</f>
        <v>384.66</v>
      </c>
      <c r="D58" s="28">
        <v>11</v>
      </c>
      <c r="E58" s="28">
        <v>11</v>
      </c>
      <c r="F58" s="6"/>
      <c r="G58" s="6"/>
      <c r="M58" s="6"/>
    </row>
    <row r="59" spans="1:13" x14ac:dyDescent="0.2">
      <c r="A59" s="28"/>
      <c r="B59" s="27"/>
      <c r="C59" s="27"/>
      <c r="D59" s="27"/>
      <c r="E59" s="27"/>
      <c r="F59" s="6"/>
      <c r="G59" s="6"/>
      <c r="M59" s="6"/>
    </row>
    <row r="60" spans="1:13" x14ac:dyDescent="0.2">
      <c r="A60" s="28" t="s">
        <v>19</v>
      </c>
      <c r="B60" s="26">
        <v>42005</v>
      </c>
      <c r="C60" s="27">
        <v>117.7</v>
      </c>
      <c r="D60" s="28">
        <v>4</v>
      </c>
      <c r="E60" s="28">
        <v>27</v>
      </c>
      <c r="F60" s="6"/>
      <c r="G60" s="6"/>
      <c r="M60" s="6"/>
    </row>
    <row r="61" spans="1:13" x14ac:dyDescent="0.2">
      <c r="A61" s="28" t="s">
        <v>19</v>
      </c>
      <c r="B61" s="26">
        <v>42036</v>
      </c>
      <c r="C61" s="27">
        <v>16.399999999999999</v>
      </c>
      <c r="D61" s="27">
        <v>0</v>
      </c>
      <c r="E61" s="27">
        <v>0</v>
      </c>
      <c r="F61" s="6"/>
      <c r="G61" s="6"/>
      <c r="H61" s="6"/>
      <c r="I61" s="6"/>
      <c r="J61" s="6"/>
      <c r="K61" s="6"/>
      <c r="L61" s="6"/>
      <c r="M61" s="6"/>
    </row>
    <row r="62" spans="1:13" x14ac:dyDescent="0.2">
      <c r="A62" s="28" t="s">
        <v>19</v>
      </c>
      <c r="B62" s="26">
        <v>42064</v>
      </c>
      <c r="C62" s="27">
        <v>5</v>
      </c>
      <c r="D62" s="27">
        <v>0</v>
      </c>
      <c r="E62" s="27">
        <v>0</v>
      </c>
      <c r="F62" s="6"/>
      <c r="G62" s="6"/>
      <c r="H62" s="6"/>
      <c r="I62" s="6"/>
      <c r="J62" s="6"/>
      <c r="K62" s="6"/>
      <c r="L62" s="6"/>
      <c r="M62" s="6"/>
    </row>
    <row r="63" spans="1:13" x14ac:dyDescent="0.2">
      <c r="A63" s="28" t="s">
        <v>19</v>
      </c>
      <c r="B63" s="26">
        <v>42095</v>
      </c>
      <c r="C63" s="28">
        <v>0</v>
      </c>
      <c r="D63" s="27">
        <v>0</v>
      </c>
      <c r="E63" s="27">
        <v>0</v>
      </c>
      <c r="F63" s="6"/>
      <c r="G63" s="6"/>
      <c r="H63" s="6"/>
      <c r="I63" s="6"/>
      <c r="J63" s="6"/>
      <c r="K63" s="6"/>
      <c r="L63" s="6"/>
      <c r="M63" s="6"/>
    </row>
    <row r="64" spans="1:13" x14ac:dyDescent="0.2">
      <c r="A64" s="28" t="s">
        <v>19</v>
      </c>
      <c r="B64" s="26">
        <v>42125</v>
      </c>
      <c r="C64" s="28">
        <v>0</v>
      </c>
      <c r="D64" s="28">
        <v>0</v>
      </c>
      <c r="E64" s="28">
        <v>0</v>
      </c>
      <c r="F64" s="6"/>
      <c r="G64" s="6"/>
      <c r="H64" s="6"/>
      <c r="I64" s="6"/>
      <c r="J64" s="6"/>
      <c r="K64" s="6"/>
      <c r="L64" s="6"/>
      <c r="M64" s="6"/>
    </row>
    <row r="65" spans="1:14" x14ac:dyDescent="0.2">
      <c r="A65" s="28" t="s">
        <v>19</v>
      </c>
      <c r="B65" s="26">
        <v>42156</v>
      </c>
      <c r="C65" s="28">
        <v>0</v>
      </c>
      <c r="D65" s="28">
        <v>0</v>
      </c>
      <c r="E65" s="28">
        <v>0</v>
      </c>
      <c r="F65" s="6"/>
      <c r="G65" s="6"/>
      <c r="H65" s="6"/>
      <c r="I65" s="6"/>
      <c r="J65" s="6"/>
      <c r="K65" s="6"/>
      <c r="L65" s="6"/>
      <c r="M65" s="6"/>
    </row>
    <row r="66" spans="1:14" x14ac:dyDescent="0.2">
      <c r="A66" s="28" t="s">
        <v>19</v>
      </c>
      <c r="B66" s="26">
        <v>42186</v>
      </c>
      <c r="C66" s="28">
        <v>0</v>
      </c>
      <c r="D66" s="28">
        <v>0</v>
      </c>
      <c r="E66" s="28">
        <v>0</v>
      </c>
      <c r="F66" s="6"/>
      <c r="G66" s="6"/>
      <c r="H66" s="6"/>
      <c r="I66" s="6"/>
      <c r="J66" s="6"/>
      <c r="K66" s="6"/>
      <c r="L66" s="6"/>
      <c r="M66" s="6"/>
    </row>
    <row r="67" spans="1:14" x14ac:dyDescent="0.2">
      <c r="A67" s="28" t="s">
        <v>19</v>
      </c>
      <c r="B67" s="26">
        <v>42217</v>
      </c>
      <c r="C67" s="28">
        <v>0</v>
      </c>
      <c r="D67" s="28">
        <v>0</v>
      </c>
      <c r="E67" s="28">
        <v>0</v>
      </c>
      <c r="F67" s="6"/>
      <c r="G67" s="6"/>
      <c r="H67" s="6"/>
      <c r="I67" s="6"/>
      <c r="J67" s="6"/>
      <c r="K67" s="6"/>
      <c r="L67" s="6"/>
      <c r="M67" s="6"/>
    </row>
    <row r="68" spans="1:14" x14ac:dyDescent="0.2">
      <c r="A68" s="28" t="s">
        <v>19</v>
      </c>
      <c r="B68" s="26">
        <v>42248</v>
      </c>
      <c r="C68" s="28">
        <v>0</v>
      </c>
      <c r="D68" s="28">
        <v>0</v>
      </c>
      <c r="E68" s="28">
        <v>0</v>
      </c>
      <c r="F68" s="6"/>
      <c r="G68" s="6"/>
      <c r="H68" s="6"/>
      <c r="I68" s="6"/>
      <c r="J68" s="6"/>
      <c r="K68" s="6"/>
      <c r="L68" s="6"/>
      <c r="M68" s="6"/>
    </row>
    <row r="69" spans="1:14" x14ac:dyDescent="0.2">
      <c r="A69" s="28" t="s">
        <v>19</v>
      </c>
      <c r="B69" s="26">
        <v>42278</v>
      </c>
      <c r="C69" s="27">
        <v>374.9</v>
      </c>
      <c r="D69" s="28">
        <v>6</v>
      </c>
      <c r="E69" s="28">
        <v>22</v>
      </c>
      <c r="F69" s="6"/>
      <c r="G69" s="6"/>
      <c r="H69" s="6"/>
      <c r="I69" s="6"/>
      <c r="J69" s="6"/>
      <c r="K69" s="6"/>
      <c r="L69" s="6"/>
      <c r="M69" s="6"/>
    </row>
    <row r="70" spans="1:14" x14ac:dyDescent="0.2">
      <c r="A70" s="28" t="s">
        <v>19</v>
      </c>
      <c r="B70" s="26">
        <v>42309</v>
      </c>
      <c r="C70" s="27">
        <v>492.1</v>
      </c>
      <c r="D70" s="28">
        <v>6</v>
      </c>
      <c r="E70" s="28">
        <v>2</v>
      </c>
      <c r="F70" s="6"/>
      <c r="G70" s="6"/>
      <c r="H70" s="6"/>
      <c r="I70" s="6"/>
      <c r="J70" s="6"/>
      <c r="K70" s="6"/>
      <c r="L70" s="6"/>
      <c r="M70" s="6"/>
      <c r="N70" s="6"/>
    </row>
    <row r="71" spans="1:14" x14ac:dyDescent="0.2">
      <c r="A71" s="28" t="s">
        <v>19</v>
      </c>
      <c r="B71" s="26">
        <v>42339</v>
      </c>
      <c r="C71" s="27">
        <v>1043</v>
      </c>
      <c r="D71" s="27">
        <v>5</v>
      </c>
      <c r="E71" s="27">
        <v>0</v>
      </c>
      <c r="F71" s="6"/>
      <c r="G71" s="6"/>
      <c r="H71" s="6"/>
      <c r="I71" s="6"/>
      <c r="J71" s="6"/>
      <c r="K71" s="6"/>
      <c r="L71" s="6"/>
      <c r="M71" s="6"/>
      <c r="N71" s="6"/>
    </row>
    <row r="72" spans="1:14" x14ac:dyDescent="0.2">
      <c r="A72" s="28"/>
      <c r="B72" s="26"/>
      <c r="C72" s="27"/>
      <c r="D72" s="27"/>
      <c r="E72" s="27"/>
      <c r="F72" s="6"/>
      <c r="G72" s="6"/>
      <c r="H72" s="6"/>
      <c r="I72" s="6"/>
      <c r="J72" s="6"/>
      <c r="K72" s="6"/>
      <c r="L72" s="6"/>
      <c r="M72" s="6"/>
      <c r="N72" s="6"/>
    </row>
    <row r="73" spans="1:14" x14ac:dyDescent="0.2">
      <c r="A73" s="42" t="s">
        <v>20</v>
      </c>
      <c r="B73" s="27"/>
      <c r="C73" s="27"/>
      <c r="D73" s="27"/>
      <c r="E73" s="27"/>
      <c r="F73" s="6"/>
      <c r="G73" s="6"/>
      <c r="H73" s="6"/>
      <c r="I73" s="6"/>
      <c r="J73" s="6"/>
      <c r="K73" s="6"/>
      <c r="L73" s="6"/>
      <c r="M73" s="6"/>
      <c r="N73" s="6"/>
    </row>
    <row r="74" spans="1:14" x14ac:dyDescent="0.2">
      <c r="A74" s="28"/>
      <c r="B74" s="27"/>
      <c r="C74" s="27"/>
      <c r="D74" s="27"/>
      <c r="E74" s="27"/>
      <c r="F74" s="6"/>
      <c r="G74" s="6"/>
      <c r="H74" s="6"/>
      <c r="I74" s="6"/>
      <c r="J74" s="6"/>
      <c r="K74" s="6"/>
      <c r="L74" s="6"/>
      <c r="M74" s="6"/>
      <c r="N74" s="6"/>
    </row>
    <row r="75" spans="1:14" x14ac:dyDescent="0.2">
      <c r="A75" s="28" t="s">
        <v>21</v>
      </c>
      <c r="B75" s="26">
        <v>42005</v>
      </c>
      <c r="C75" s="28">
        <f>562.34+749.99</f>
        <v>1312.33</v>
      </c>
      <c r="D75" s="27"/>
      <c r="E75" s="27">
        <v>15</v>
      </c>
      <c r="F75" s="6"/>
      <c r="G75" s="6"/>
      <c r="H75" s="6"/>
      <c r="I75" s="6"/>
      <c r="J75" s="6"/>
      <c r="K75" s="6"/>
      <c r="L75" s="6"/>
      <c r="M75" s="6"/>
      <c r="N75" s="6"/>
    </row>
    <row r="76" spans="1:14" x14ac:dyDescent="0.2">
      <c r="A76" s="28" t="s">
        <v>21</v>
      </c>
      <c r="B76" s="26">
        <v>42036</v>
      </c>
      <c r="C76" s="27">
        <v>160.94</v>
      </c>
      <c r="D76" s="27"/>
      <c r="E76" s="27">
        <v>1</v>
      </c>
      <c r="F76" s="6"/>
      <c r="G76" s="6"/>
      <c r="H76" s="6"/>
      <c r="I76" s="6"/>
      <c r="J76" s="6"/>
      <c r="K76" s="6"/>
      <c r="L76" s="6"/>
      <c r="M76" s="6"/>
      <c r="N76" s="6"/>
    </row>
    <row r="77" spans="1:14" x14ac:dyDescent="0.2">
      <c r="A77" s="28" t="s">
        <v>21</v>
      </c>
      <c r="B77" s="26">
        <v>42064</v>
      </c>
      <c r="C77" s="27">
        <v>121.79</v>
      </c>
      <c r="D77" s="27"/>
      <c r="E77" s="27">
        <v>1</v>
      </c>
      <c r="F77" s="6"/>
      <c r="G77" s="6"/>
      <c r="H77" s="6"/>
      <c r="I77" s="6"/>
      <c r="J77" s="6"/>
      <c r="K77" s="6"/>
      <c r="L77" s="6"/>
      <c r="M77" s="6"/>
      <c r="N77" s="6"/>
    </row>
    <row r="78" spans="1:14" x14ac:dyDescent="0.2">
      <c r="A78" s="28" t="s">
        <v>21</v>
      </c>
      <c r="B78" s="26">
        <v>42095</v>
      </c>
      <c r="C78" s="27">
        <v>3.11</v>
      </c>
      <c r="D78" s="27"/>
      <c r="E78" s="27">
        <v>1</v>
      </c>
      <c r="F78" s="6"/>
      <c r="G78" s="6"/>
      <c r="H78" s="6"/>
      <c r="I78" s="6"/>
      <c r="J78" s="6"/>
      <c r="K78" s="6"/>
      <c r="L78" s="6"/>
      <c r="M78" s="6"/>
      <c r="N78" s="6"/>
    </row>
    <row r="79" spans="1:14" x14ac:dyDescent="0.2">
      <c r="A79" s="28" t="s">
        <v>21</v>
      </c>
      <c r="B79" s="26">
        <v>42125</v>
      </c>
      <c r="C79" s="28">
        <v>99.42</v>
      </c>
      <c r="D79" s="27"/>
      <c r="E79" s="27">
        <v>0</v>
      </c>
      <c r="F79" s="6"/>
      <c r="G79" s="6"/>
      <c r="H79" s="6"/>
      <c r="I79" s="6"/>
      <c r="J79" s="6"/>
      <c r="K79" s="6"/>
      <c r="L79" s="6"/>
      <c r="M79" s="6"/>
      <c r="N79" s="6"/>
    </row>
    <row r="80" spans="1:14" x14ac:dyDescent="0.2">
      <c r="A80" s="28" t="s">
        <v>21</v>
      </c>
      <c r="B80" s="26">
        <v>42156</v>
      </c>
      <c r="C80" s="28">
        <v>45.36</v>
      </c>
      <c r="D80" s="27"/>
      <c r="E80" s="27">
        <v>1</v>
      </c>
      <c r="F80" s="6"/>
      <c r="G80" s="6"/>
      <c r="H80" s="6"/>
      <c r="I80" s="6"/>
      <c r="J80" s="6"/>
      <c r="K80" s="6"/>
      <c r="L80" s="6"/>
      <c r="M80" s="6"/>
      <c r="N80" s="6"/>
    </row>
    <row r="81" spans="1:14" x14ac:dyDescent="0.2">
      <c r="A81" s="28" t="s">
        <v>21</v>
      </c>
      <c r="B81" s="26">
        <v>42186</v>
      </c>
      <c r="C81" s="28">
        <v>31.07</v>
      </c>
      <c r="D81" s="27"/>
      <c r="E81" s="27">
        <v>0</v>
      </c>
      <c r="F81" s="6"/>
      <c r="G81" s="6"/>
      <c r="H81" s="6"/>
      <c r="I81" s="6"/>
      <c r="J81" s="6"/>
      <c r="K81" s="6"/>
      <c r="L81" s="6"/>
      <c r="M81" s="6"/>
      <c r="N81" s="6"/>
    </row>
    <row r="82" spans="1:14" x14ac:dyDescent="0.2">
      <c r="A82" s="28" t="s">
        <v>21</v>
      </c>
      <c r="B82" s="26">
        <v>42217</v>
      </c>
      <c r="C82" s="28">
        <v>239.95</v>
      </c>
      <c r="D82" s="27"/>
      <c r="E82" s="27">
        <v>0</v>
      </c>
      <c r="F82" s="6"/>
      <c r="G82" s="6"/>
      <c r="H82" s="6"/>
      <c r="I82" s="6"/>
      <c r="J82" s="6"/>
      <c r="K82" s="6"/>
      <c r="L82" s="6"/>
      <c r="M82" s="6"/>
      <c r="N82" s="6"/>
    </row>
    <row r="83" spans="1:14" x14ac:dyDescent="0.2">
      <c r="A83" s="28" t="s">
        <v>21</v>
      </c>
      <c r="B83" s="26">
        <v>42248</v>
      </c>
      <c r="C83" s="28">
        <v>124.27</v>
      </c>
      <c r="D83" s="27"/>
      <c r="E83" s="27">
        <v>1</v>
      </c>
      <c r="F83" s="6"/>
      <c r="G83" s="6"/>
      <c r="H83" s="6"/>
      <c r="I83" s="6"/>
      <c r="J83" s="6"/>
      <c r="K83" s="6"/>
      <c r="L83" s="6"/>
      <c r="M83" s="6"/>
      <c r="N83" s="6"/>
    </row>
    <row r="84" spans="1:14" x14ac:dyDescent="0.2">
      <c r="B84" s="8"/>
      <c r="F84" s="6"/>
      <c r="G84" s="6"/>
      <c r="H84" s="6"/>
      <c r="I84" s="6"/>
      <c r="J84" s="6"/>
      <c r="K84" s="6"/>
      <c r="L84" s="6"/>
      <c r="M84" s="6"/>
      <c r="N84" s="6"/>
    </row>
    <row r="85" spans="1:14" x14ac:dyDescent="0.2">
      <c r="B85" s="8"/>
      <c r="E85" s="9"/>
      <c r="F85" s="6"/>
      <c r="G85" s="6"/>
      <c r="H85" s="6"/>
      <c r="I85" s="6"/>
      <c r="J85" s="6"/>
      <c r="K85" s="6"/>
      <c r="L85" s="6"/>
      <c r="M85" s="6"/>
      <c r="N85" s="6"/>
    </row>
    <row r="86" spans="1:14" x14ac:dyDescent="0.2">
      <c r="B86" s="8"/>
      <c r="F86" s="6"/>
      <c r="G86" s="6"/>
      <c r="H86" s="6"/>
      <c r="I86" s="6"/>
      <c r="J86" s="6"/>
      <c r="K86" s="6"/>
      <c r="L86" s="6"/>
      <c r="M86" s="6"/>
      <c r="N86" s="6"/>
    </row>
    <row r="87" spans="1:14" x14ac:dyDescent="0.2">
      <c r="F87" s="6"/>
      <c r="G87" s="6"/>
      <c r="H87" s="6"/>
      <c r="I87" s="6"/>
      <c r="J87" s="6"/>
      <c r="K87" s="6"/>
      <c r="L87" s="6"/>
      <c r="M87" s="6"/>
      <c r="N87" s="6"/>
    </row>
    <row r="88" spans="1:14" x14ac:dyDescent="0.2">
      <c r="F88" s="6"/>
      <c r="G88" s="6"/>
      <c r="H88" s="6"/>
      <c r="I88" s="6"/>
      <c r="J88" s="6"/>
      <c r="K88" s="6"/>
      <c r="L88" s="6"/>
      <c r="M88" s="6"/>
      <c r="N88" s="6"/>
    </row>
    <row r="89" spans="1:14" x14ac:dyDescent="0.2">
      <c r="F89" s="6"/>
      <c r="G89" s="6"/>
      <c r="H89" s="6"/>
      <c r="I89" s="6"/>
      <c r="J89" s="6"/>
      <c r="K89" s="6"/>
      <c r="L89" s="6"/>
      <c r="M89" s="6"/>
      <c r="N89" s="6"/>
    </row>
    <row r="90" spans="1:14" x14ac:dyDescent="0.2">
      <c r="F90" s="6"/>
      <c r="G90" s="6"/>
      <c r="H90" s="6"/>
      <c r="I90" s="6"/>
      <c r="J90" s="6"/>
      <c r="K90" s="6"/>
      <c r="L90" s="6"/>
      <c r="M90" s="6"/>
      <c r="N90" s="6"/>
    </row>
    <row r="91" spans="1:14" x14ac:dyDescent="0.2">
      <c r="F91" s="6"/>
      <c r="G91" s="6"/>
      <c r="H91" s="6"/>
      <c r="I91" s="6"/>
      <c r="J91" s="6"/>
      <c r="K91" s="6"/>
      <c r="L91" s="6"/>
      <c r="M91" s="6"/>
      <c r="N91" s="6"/>
    </row>
    <row r="92" spans="1:14" x14ac:dyDescent="0.2">
      <c r="F92" s="6"/>
      <c r="G92" s="6"/>
      <c r="H92" s="6"/>
      <c r="I92" s="6"/>
      <c r="J92" s="6"/>
      <c r="K92" s="6"/>
      <c r="L92" s="6"/>
    </row>
    <row r="93" spans="1:14" x14ac:dyDescent="0.2">
      <c r="F93" s="6"/>
      <c r="G93" s="6"/>
      <c r="H93" s="6"/>
      <c r="I93" s="6"/>
      <c r="J93" s="6"/>
      <c r="K93" s="6"/>
      <c r="L93" s="6"/>
      <c r="M93" s="6"/>
    </row>
    <row r="94" spans="1:14" x14ac:dyDescent="0.2">
      <c r="F94" s="6"/>
      <c r="G94" s="6"/>
      <c r="H94" s="6"/>
      <c r="I94" s="6"/>
      <c r="J94" s="6"/>
      <c r="K94" s="6"/>
      <c r="L94" s="6"/>
      <c r="M94" s="6"/>
    </row>
    <row r="95" spans="1:14" x14ac:dyDescent="0.2">
      <c r="B95" s="9"/>
      <c r="F95" s="6"/>
      <c r="G95" s="6"/>
      <c r="H95" s="6"/>
      <c r="I95" s="6"/>
      <c r="J95" s="6"/>
      <c r="K95" s="6"/>
      <c r="L95" s="6"/>
      <c r="M95" s="6"/>
    </row>
    <row r="96" spans="1:14" x14ac:dyDescent="0.2">
      <c r="F96" s="6"/>
      <c r="G96" s="6"/>
      <c r="H96" s="6"/>
      <c r="I96" s="6"/>
      <c r="J96" s="6"/>
      <c r="K96" s="6"/>
      <c r="L96" s="6"/>
      <c r="M96" s="6"/>
    </row>
    <row r="97" spans="6:13" x14ac:dyDescent="0.2">
      <c r="F97" s="6"/>
      <c r="G97" s="6"/>
      <c r="H97" s="6"/>
      <c r="I97" s="6"/>
      <c r="J97" s="6"/>
      <c r="K97" s="6"/>
      <c r="L97" s="6"/>
      <c r="M97"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FB0C0-4129-134A-86D4-3D24027C690B}">
  <dimension ref="A1:P244"/>
  <sheetViews>
    <sheetView zoomScale="92" workbookViewId="0">
      <selection activeCell="H2" sqref="H2"/>
    </sheetView>
  </sheetViews>
  <sheetFormatPr baseColWidth="10" defaultRowHeight="16" x14ac:dyDescent="0.2"/>
  <cols>
    <col min="2" max="2" width="31.83203125" customWidth="1"/>
    <col min="3" max="3" width="25" customWidth="1"/>
    <col min="5" max="5" width="26" customWidth="1"/>
    <col min="9" max="9" width="15" customWidth="1"/>
    <col min="10" max="10" width="30.1640625" customWidth="1"/>
    <col min="11" max="11" width="31.6640625" customWidth="1"/>
    <col min="12" max="12" width="9.83203125" customWidth="1"/>
    <col min="13" max="13" width="31.5" bestFit="1" customWidth="1"/>
    <col min="14" max="14" width="16.1640625" bestFit="1" customWidth="1"/>
    <col min="15" max="15" width="4.6640625" bestFit="1" customWidth="1"/>
  </cols>
  <sheetData>
    <row r="1" spans="1:16" x14ac:dyDescent="0.2">
      <c r="A1" s="16" t="s">
        <v>27</v>
      </c>
      <c r="B1" s="16" t="s">
        <v>66</v>
      </c>
      <c r="C1" s="16" t="s">
        <v>67</v>
      </c>
      <c r="D1" s="16" t="s">
        <v>73</v>
      </c>
      <c r="E1" s="16" t="s">
        <v>90</v>
      </c>
      <c r="H1" t="s">
        <v>138</v>
      </c>
      <c r="M1" s="1" t="s">
        <v>91</v>
      </c>
      <c r="N1" s="1" t="s">
        <v>24</v>
      </c>
    </row>
    <row r="2" spans="1:16" ht="17" x14ac:dyDescent="0.2">
      <c r="A2" s="14">
        <v>42005</v>
      </c>
      <c r="B2" s="15" t="s">
        <v>75</v>
      </c>
      <c r="C2" s="15" t="s">
        <v>71</v>
      </c>
      <c r="D2" s="15" t="s">
        <v>2</v>
      </c>
      <c r="E2" s="15" t="s">
        <v>76</v>
      </c>
      <c r="H2" s="20" t="s">
        <v>27</v>
      </c>
      <c r="I2" s="20" t="s">
        <v>92</v>
      </c>
      <c r="J2" s="20" t="s">
        <v>29</v>
      </c>
      <c r="K2" s="20" t="s">
        <v>93</v>
      </c>
      <c r="M2" s="1" t="s">
        <v>22</v>
      </c>
      <c r="N2" s="6" t="s">
        <v>72</v>
      </c>
      <c r="O2" s="6" t="s">
        <v>71</v>
      </c>
      <c r="P2" s="6" t="s">
        <v>23</v>
      </c>
    </row>
    <row r="3" spans="1:16" ht="17" x14ac:dyDescent="0.2">
      <c r="A3" s="14">
        <v>42005</v>
      </c>
      <c r="B3" s="15" t="s">
        <v>84</v>
      </c>
      <c r="C3" s="15" t="s">
        <v>71</v>
      </c>
      <c r="D3" s="15" t="s">
        <v>2</v>
      </c>
      <c r="E3" s="15" t="s">
        <v>77</v>
      </c>
      <c r="H3" s="18">
        <v>42005</v>
      </c>
      <c r="I3" s="17">
        <f>242+214</f>
        <v>456</v>
      </c>
      <c r="J3" s="19">
        <v>24</v>
      </c>
      <c r="K3" s="19">
        <v>11</v>
      </c>
      <c r="M3" s="2" t="s">
        <v>36</v>
      </c>
      <c r="N3" s="3">
        <v>11</v>
      </c>
      <c r="O3" s="3">
        <v>24</v>
      </c>
      <c r="P3" s="3">
        <v>35</v>
      </c>
    </row>
    <row r="4" spans="1:16" ht="17" x14ac:dyDescent="0.2">
      <c r="A4" s="14">
        <v>42005</v>
      </c>
      <c r="B4" s="15" t="s">
        <v>69</v>
      </c>
      <c r="C4" s="15" t="s">
        <v>72</v>
      </c>
      <c r="D4" s="15" t="s">
        <v>2</v>
      </c>
      <c r="E4" s="15" t="s">
        <v>79</v>
      </c>
      <c r="H4" s="18">
        <v>42036</v>
      </c>
      <c r="I4" s="17">
        <f>381+3560</f>
        <v>3941</v>
      </c>
      <c r="J4" s="19">
        <v>4</v>
      </c>
      <c r="K4" s="19">
        <v>6</v>
      </c>
      <c r="M4" s="2" t="s">
        <v>37</v>
      </c>
      <c r="N4" s="3">
        <v>6</v>
      </c>
      <c r="O4" s="3">
        <v>4</v>
      </c>
      <c r="P4" s="3">
        <v>10</v>
      </c>
    </row>
    <row r="5" spans="1:16" ht="17" x14ac:dyDescent="0.2">
      <c r="A5" s="14">
        <v>42005</v>
      </c>
      <c r="B5" s="15" t="s">
        <v>84</v>
      </c>
      <c r="C5" s="15" t="s">
        <v>71</v>
      </c>
      <c r="D5" s="15" t="s">
        <v>2</v>
      </c>
      <c r="E5" s="15" t="s">
        <v>77</v>
      </c>
      <c r="H5" s="18">
        <v>42064</v>
      </c>
      <c r="I5" s="17">
        <f>3837+2767</f>
        <v>6604</v>
      </c>
      <c r="J5" s="19">
        <v>31</v>
      </c>
      <c r="K5" s="19">
        <v>48</v>
      </c>
      <c r="M5" s="2" t="s">
        <v>38</v>
      </c>
      <c r="N5" s="3">
        <v>48</v>
      </c>
      <c r="O5" s="3">
        <v>31</v>
      </c>
      <c r="P5" s="3">
        <v>79</v>
      </c>
    </row>
    <row r="6" spans="1:16" ht="17" x14ac:dyDescent="0.2">
      <c r="A6" s="14">
        <v>42005</v>
      </c>
      <c r="B6" s="15" t="s">
        <v>69</v>
      </c>
      <c r="C6" s="15" t="s">
        <v>72</v>
      </c>
      <c r="D6" s="15" t="s">
        <v>2</v>
      </c>
      <c r="E6" s="15" t="s">
        <v>79</v>
      </c>
      <c r="H6" s="18">
        <v>42095</v>
      </c>
      <c r="I6" s="17">
        <f>48+16</f>
        <v>64</v>
      </c>
      <c r="J6" s="19">
        <v>8</v>
      </c>
      <c r="K6" s="19">
        <v>3</v>
      </c>
      <c r="M6" s="2" t="s">
        <v>39</v>
      </c>
      <c r="N6" s="3">
        <v>3</v>
      </c>
      <c r="O6" s="3">
        <v>8</v>
      </c>
      <c r="P6" s="3">
        <v>11</v>
      </c>
    </row>
    <row r="7" spans="1:16" ht="17" x14ac:dyDescent="0.2">
      <c r="A7" s="14">
        <v>42005</v>
      </c>
      <c r="B7" s="15" t="s">
        <v>70</v>
      </c>
      <c r="C7" s="15" t="s">
        <v>71</v>
      </c>
      <c r="D7" s="15" t="s">
        <v>2</v>
      </c>
      <c r="E7" s="15" t="s">
        <v>82</v>
      </c>
      <c r="H7" s="18">
        <v>42125</v>
      </c>
      <c r="I7" s="17">
        <f>32+48</f>
        <v>80</v>
      </c>
      <c r="J7" s="19">
        <v>2</v>
      </c>
      <c r="K7" s="19">
        <v>4</v>
      </c>
      <c r="M7" s="2" t="s">
        <v>40</v>
      </c>
      <c r="N7" s="3">
        <v>4</v>
      </c>
      <c r="O7" s="3">
        <v>2</v>
      </c>
      <c r="P7" s="3">
        <v>6</v>
      </c>
    </row>
    <row r="8" spans="1:16" ht="17" x14ac:dyDescent="0.2">
      <c r="A8" s="14">
        <v>42005</v>
      </c>
      <c r="B8" s="15" t="s">
        <v>75</v>
      </c>
      <c r="C8" s="15" t="s">
        <v>71</v>
      </c>
      <c r="D8" s="15" t="s">
        <v>2</v>
      </c>
      <c r="E8" s="15" t="s">
        <v>76</v>
      </c>
      <c r="H8" s="18">
        <v>42156</v>
      </c>
      <c r="I8" s="17">
        <f>95+147</f>
        <v>242</v>
      </c>
      <c r="J8" s="19">
        <v>6</v>
      </c>
      <c r="K8" s="19">
        <v>3</v>
      </c>
      <c r="M8" s="2" t="s">
        <v>41</v>
      </c>
      <c r="N8" s="3">
        <v>3</v>
      </c>
      <c r="O8" s="3">
        <v>6</v>
      </c>
      <c r="P8" s="3">
        <v>9</v>
      </c>
    </row>
    <row r="9" spans="1:16" ht="17" x14ac:dyDescent="0.2">
      <c r="A9" s="14">
        <v>42005</v>
      </c>
      <c r="B9" s="15" t="s">
        <v>84</v>
      </c>
      <c r="C9" s="15" t="s">
        <v>71</v>
      </c>
      <c r="D9" s="15" t="s">
        <v>2</v>
      </c>
      <c r="E9" s="15" t="s">
        <v>77</v>
      </c>
      <c r="H9" s="18">
        <v>42186</v>
      </c>
      <c r="I9" s="17">
        <f>244+227</f>
        <v>471</v>
      </c>
      <c r="J9" s="19">
        <v>10</v>
      </c>
      <c r="K9" s="19">
        <v>3</v>
      </c>
      <c r="M9" s="2" t="s">
        <v>42</v>
      </c>
      <c r="N9" s="3">
        <v>3</v>
      </c>
      <c r="O9" s="3">
        <v>10</v>
      </c>
      <c r="P9" s="3">
        <v>13</v>
      </c>
    </row>
    <row r="10" spans="1:16" ht="17" x14ac:dyDescent="0.2">
      <c r="A10" s="14">
        <v>42005</v>
      </c>
      <c r="B10" s="15" t="s">
        <v>84</v>
      </c>
      <c r="C10" s="15" t="s">
        <v>71</v>
      </c>
      <c r="D10" s="15" t="s">
        <v>2</v>
      </c>
      <c r="E10" s="15" t="s">
        <v>77</v>
      </c>
      <c r="H10" s="18">
        <v>42217</v>
      </c>
      <c r="I10" s="17">
        <f>566+66</f>
        <v>632</v>
      </c>
      <c r="J10" s="19">
        <v>7</v>
      </c>
      <c r="K10" s="19">
        <v>0</v>
      </c>
      <c r="M10" s="2" t="s">
        <v>43</v>
      </c>
      <c r="N10" s="3"/>
      <c r="O10" s="3">
        <v>7</v>
      </c>
      <c r="P10" s="3">
        <v>7</v>
      </c>
    </row>
    <row r="11" spans="1:16" ht="17" x14ac:dyDescent="0.2">
      <c r="A11" s="14">
        <v>42005</v>
      </c>
      <c r="B11" s="15" t="s">
        <v>69</v>
      </c>
      <c r="C11" s="15" t="s">
        <v>72</v>
      </c>
      <c r="D11" s="15" t="s">
        <v>2</v>
      </c>
      <c r="E11" s="15" t="s">
        <v>79</v>
      </c>
      <c r="H11" s="18">
        <v>42248</v>
      </c>
      <c r="I11" s="17">
        <f>91+400</f>
        <v>491</v>
      </c>
      <c r="J11" s="19">
        <v>6</v>
      </c>
      <c r="K11" s="19">
        <v>0</v>
      </c>
      <c r="M11" s="2" t="s">
        <v>32</v>
      </c>
      <c r="N11" s="3"/>
      <c r="O11" s="3">
        <v>6</v>
      </c>
      <c r="P11" s="3">
        <v>6</v>
      </c>
    </row>
    <row r="12" spans="1:16" ht="17" x14ac:dyDescent="0.2">
      <c r="A12" s="14">
        <v>42005</v>
      </c>
      <c r="B12" s="15" t="s">
        <v>88</v>
      </c>
      <c r="C12" s="15" t="s">
        <v>71</v>
      </c>
      <c r="D12" s="15" t="s">
        <v>2</v>
      </c>
      <c r="E12" s="15" t="s">
        <v>77</v>
      </c>
      <c r="H12" s="18">
        <v>42278</v>
      </c>
      <c r="I12" s="17">
        <f>41+0</f>
        <v>41</v>
      </c>
      <c r="J12" s="19">
        <v>10</v>
      </c>
      <c r="K12" s="19">
        <v>2</v>
      </c>
      <c r="M12" s="2" t="s">
        <v>33</v>
      </c>
      <c r="N12" s="3">
        <v>2</v>
      </c>
      <c r="O12" s="3">
        <v>10</v>
      </c>
      <c r="P12" s="3">
        <v>12</v>
      </c>
    </row>
    <row r="13" spans="1:16" ht="17" x14ac:dyDescent="0.2">
      <c r="A13" s="14">
        <v>42005</v>
      </c>
      <c r="B13" s="15" t="s">
        <v>84</v>
      </c>
      <c r="C13" s="15" t="s">
        <v>71</v>
      </c>
      <c r="D13" s="15" t="s">
        <v>2</v>
      </c>
      <c r="E13" s="15" t="s">
        <v>77</v>
      </c>
      <c r="H13" s="18">
        <v>42309</v>
      </c>
      <c r="I13" s="17">
        <f>20+28</f>
        <v>48</v>
      </c>
      <c r="J13" s="19">
        <v>16</v>
      </c>
      <c r="K13" s="19">
        <v>12</v>
      </c>
      <c r="M13" s="2" t="s">
        <v>34</v>
      </c>
      <c r="N13" s="3">
        <v>12</v>
      </c>
      <c r="O13" s="3">
        <v>16</v>
      </c>
      <c r="P13" s="3">
        <v>28</v>
      </c>
    </row>
    <row r="14" spans="1:16" ht="17" x14ac:dyDescent="0.2">
      <c r="A14" s="14">
        <v>42005</v>
      </c>
      <c r="B14" s="15" t="s">
        <v>69</v>
      </c>
      <c r="C14" s="15" t="s">
        <v>72</v>
      </c>
      <c r="D14" s="15" t="s">
        <v>2</v>
      </c>
      <c r="E14" s="15" t="s">
        <v>79</v>
      </c>
      <c r="H14" s="26">
        <v>42339</v>
      </c>
      <c r="I14" s="27">
        <v>467.9</v>
      </c>
      <c r="J14" s="27">
        <v>27</v>
      </c>
      <c r="K14" s="27">
        <v>0</v>
      </c>
      <c r="M14" s="2" t="s">
        <v>35</v>
      </c>
      <c r="N14" s="3"/>
      <c r="O14" s="3">
        <v>27</v>
      </c>
      <c r="P14" s="3">
        <v>27</v>
      </c>
    </row>
    <row r="15" spans="1:16" ht="17" x14ac:dyDescent="0.2">
      <c r="A15" s="14">
        <v>42005</v>
      </c>
      <c r="B15" s="15" t="s">
        <v>75</v>
      </c>
      <c r="C15" s="15" t="s">
        <v>71</v>
      </c>
      <c r="D15" s="15" t="s">
        <v>2</v>
      </c>
      <c r="E15" s="15" t="s">
        <v>76</v>
      </c>
      <c r="M15" s="2" t="s">
        <v>23</v>
      </c>
      <c r="N15" s="3">
        <v>92</v>
      </c>
      <c r="O15" s="3">
        <v>151</v>
      </c>
      <c r="P15" s="3">
        <v>243</v>
      </c>
    </row>
    <row r="16" spans="1:16" ht="17" x14ac:dyDescent="0.2">
      <c r="A16" s="14">
        <v>42005</v>
      </c>
      <c r="B16" s="15" t="s">
        <v>84</v>
      </c>
      <c r="C16" s="15" t="s">
        <v>71</v>
      </c>
      <c r="D16" s="15" t="s">
        <v>2</v>
      </c>
      <c r="E16" s="15" t="s">
        <v>77</v>
      </c>
    </row>
    <row r="17" spans="1:5" ht="17" x14ac:dyDescent="0.2">
      <c r="A17" s="14">
        <v>42005</v>
      </c>
      <c r="B17" s="15" t="s">
        <v>74</v>
      </c>
      <c r="C17" s="15" t="s">
        <v>71</v>
      </c>
      <c r="D17" s="15" t="s">
        <v>2</v>
      </c>
      <c r="E17" s="15" t="s">
        <v>77</v>
      </c>
    </row>
    <row r="18" spans="1:5" ht="17" x14ac:dyDescent="0.2">
      <c r="A18" s="14">
        <v>42005</v>
      </c>
      <c r="B18" s="15" t="s">
        <v>69</v>
      </c>
      <c r="C18" s="15" t="s">
        <v>72</v>
      </c>
      <c r="D18" s="15" t="s">
        <v>2</v>
      </c>
      <c r="E18" s="15" t="s">
        <v>79</v>
      </c>
    </row>
    <row r="19" spans="1:5" ht="17" x14ac:dyDescent="0.2">
      <c r="A19" s="14">
        <v>42005</v>
      </c>
      <c r="B19" s="15" t="s">
        <v>84</v>
      </c>
      <c r="C19" s="15" t="s">
        <v>71</v>
      </c>
      <c r="D19" s="15" t="s">
        <v>2</v>
      </c>
      <c r="E19" s="15" t="s">
        <v>77</v>
      </c>
    </row>
    <row r="20" spans="1:5" ht="17" x14ac:dyDescent="0.2">
      <c r="A20" s="14">
        <v>42005</v>
      </c>
      <c r="B20" s="15" t="s">
        <v>88</v>
      </c>
      <c r="C20" s="15" t="s">
        <v>71</v>
      </c>
      <c r="D20" s="15" t="s">
        <v>2</v>
      </c>
      <c r="E20" s="15" t="s">
        <v>77</v>
      </c>
    </row>
    <row r="21" spans="1:5" ht="17" x14ac:dyDescent="0.2">
      <c r="A21" s="14">
        <v>42005</v>
      </c>
      <c r="B21" s="15" t="s">
        <v>75</v>
      </c>
      <c r="C21" s="15" t="s">
        <v>71</v>
      </c>
      <c r="D21" s="15" t="s">
        <v>2</v>
      </c>
      <c r="E21" s="15" t="s">
        <v>76</v>
      </c>
    </row>
    <row r="22" spans="1:5" ht="17" x14ac:dyDescent="0.2">
      <c r="A22" s="14">
        <v>42005</v>
      </c>
      <c r="B22" s="15" t="s">
        <v>85</v>
      </c>
      <c r="C22" s="15" t="s">
        <v>71</v>
      </c>
      <c r="D22" s="15" t="s">
        <v>2</v>
      </c>
      <c r="E22" s="15" t="s">
        <v>86</v>
      </c>
    </row>
    <row r="23" spans="1:5" ht="17" x14ac:dyDescent="0.2">
      <c r="A23" s="14">
        <v>42005</v>
      </c>
      <c r="B23" s="15" t="s">
        <v>87</v>
      </c>
      <c r="C23" s="15" t="s">
        <v>72</v>
      </c>
      <c r="D23" s="15" t="s">
        <v>2</v>
      </c>
      <c r="E23" s="15" t="s">
        <v>77</v>
      </c>
    </row>
    <row r="24" spans="1:5" ht="17" x14ac:dyDescent="0.2">
      <c r="A24" s="14">
        <v>42005</v>
      </c>
      <c r="B24" s="15" t="s">
        <v>70</v>
      </c>
      <c r="C24" s="15" t="s">
        <v>71</v>
      </c>
      <c r="D24" s="15" t="s">
        <v>2</v>
      </c>
      <c r="E24" s="15" t="s">
        <v>82</v>
      </c>
    </row>
    <row r="25" spans="1:5" ht="17" x14ac:dyDescent="0.2">
      <c r="A25" s="14">
        <v>42005</v>
      </c>
      <c r="B25" s="15" t="s">
        <v>84</v>
      </c>
      <c r="C25" s="15" t="s">
        <v>71</v>
      </c>
      <c r="D25" s="15" t="s">
        <v>2</v>
      </c>
      <c r="E25" s="15" t="s">
        <v>77</v>
      </c>
    </row>
    <row r="26" spans="1:5" ht="17" x14ac:dyDescent="0.2">
      <c r="A26" s="14">
        <v>42005</v>
      </c>
      <c r="B26" s="15" t="s">
        <v>69</v>
      </c>
      <c r="C26" s="15" t="s">
        <v>72</v>
      </c>
      <c r="D26" s="15" t="s">
        <v>2</v>
      </c>
      <c r="E26" s="15" t="s">
        <v>79</v>
      </c>
    </row>
    <row r="27" spans="1:5" ht="17" x14ac:dyDescent="0.2">
      <c r="A27" s="14">
        <v>42005</v>
      </c>
      <c r="B27" s="15" t="s">
        <v>75</v>
      </c>
      <c r="C27" s="15" t="s">
        <v>71</v>
      </c>
      <c r="D27" s="15" t="s">
        <v>2</v>
      </c>
      <c r="E27" s="15" t="s">
        <v>76</v>
      </c>
    </row>
    <row r="28" spans="1:5" ht="17" x14ac:dyDescent="0.2">
      <c r="A28" s="14">
        <v>42005</v>
      </c>
      <c r="B28" s="15" t="s">
        <v>69</v>
      </c>
      <c r="C28" s="15" t="s">
        <v>72</v>
      </c>
      <c r="D28" s="15" t="s">
        <v>2</v>
      </c>
      <c r="E28" s="15" t="s">
        <v>79</v>
      </c>
    </row>
    <row r="29" spans="1:5" ht="17" x14ac:dyDescent="0.2">
      <c r="A29" s="14">
        <v>42005</v>
      </c>
      <c r="B29" s="15" t="s">
        <v>69</v>
      </c>
      <c r="C29" s="15" t="s">
        <v>72</v>
      </c>
      <c r="D29" s="15" t="s">
        <v>2</v>
      </c>
      <c r="E29" s="15" t="s">
        <v>79</v>
      </c>
    </row>
    <row r="30" spans="1:5" ht="17" x14ac:dyDescent="0.2">
      <c r="A30" s="14">
        <v>42005</v>
      </c>
      <c r="B30" s="15" t="s">
        <v>69</v>
      </c>
      <c r="C30" s="15" t="s">
        <v>72</v>
      </c>
      <c r="D30" s="15" t="s">
        <v>2</v>
      </c>
      <c r="E30" s="15" t="s">
        <v>79</v>
      </c>
    </row>
    <row r="31" spans="1:5" ht="17" x14ac:dyDescent="0.2">
      <c r="A31" s="14">
        <v>42005</v>
      </c>
      <c r="B31" s="15" t="s">
        <v>84</v>
      </c>
      <c r="C31" s="15" t="s">
        <v>71</v>
      </c>
      <c r="D31" s="15" t="s">
        <v>2</v>
      </c>
      <c r="E31" s="15" t="s">
        <v>77</v>
      </c>
    </row>
    <row r="32" spans="1:5" ht="17" x14ac:dyDescent="0.2">
      <c r="A32" s="14">
        <v>42005</v>
      </c>
      <c r="B32" s="15" t="s">
        <v>75</v>
      </c>
      <c r="C32" s="15" t="s">
        <v>71</v>
      </c>
      <c r="D32" s="15" t="s">
        <v>2</v>
      </c>
      <c r="E32" s="15" t="s">
        <v>76</v>
      </c>
    </row>
    <row r="33" spans="1:5" ht="17" x14ac:dyDescent="0.2">
      <c r="A33" s="14">
        <v>42005</v>
      </c>
      <c r="B33" s="15" t="s">
        <v>87</v>
      </c>
      <c r="C33" s="15" t="s">
        <v>72</v>
      </c>
      <c r="D33" s="15" t="s">
        <v>2</v>
      </c>
      <c r="E33" s="15" t="s">
        <v>77</v>
      </c>
    </row>
    <row r="34" spans="1:5" ht="17" x14ac:dyDescent="0.2">
      <c r="A34" s="14">
        <v>42005</v>
      </c>
      <c r="B34" s="15" t="s">
        <v>88</v>
      </c>
      <c r="C34" s="15" t="s">
        <v>71</v>
      </c>
      <c r="D34" s="15" t="s">
        <v>2</v>
      </c>
      <c r="E34" s="15" t="s">
        <v>77</v>
      </c>
    </row>
    <row r="35" spans="1:5" ht="17" x14ac:dyDescent="0.2">
      <c r="A35" s="14">
        <v>42005</v>
      </c>
      <c r="B35" s="15" t="s">
        <v>83</v>
      </c>
      <c r="C35" s="15" t="s">
        <v>71</v>
      </c>
      <c r="D35" s="15" t="s">
        <v>2</v>
      </c>
      <c r="E35" s="15" t="s">
        <v>81</v>
      </c>
    </row>
    <row r="36" spans="1:5" ht="17" x14ac:dyDescent="0.2">
      <c r="A36" s="14">
        <v>42005</v>
      </c>
      <c r="B36" s="15" t="s">
        <v>88</v>
      </c>
      <c r="C36" s="15" t="s">
        <v>71</v>
      </c>
      <c r="D36" s="15" t="s">
        <v>2</v>
      </c>
      <c r="E36" s="15" t="s">
        <v>77</v>
      </c>
    </row>
    <row r="37" spans="1:5" ht="17" x14ac:dyDescent="0.2">
      <c r="A37" s="14">
        <v>42036</v>
      </c>
      <c r="B37" s="15" t="s">
        <v>87</v>
      </c>
      <c r="C37" s="15" t="s">
        <v>72</v>
      </c>
      <c r="D37" s="15" t="s">
        <v>2</v>
      </c>
      <c r="E37" s="15" t="s">
        <v>77</v>
      </c>
    </row>
    <row r="38" spans="1:5" ht="17" x14ac:dyDescent="0.2">
      <c r="A38" s="14">
        <v>42036</v>
      </c>
      <c r="B38" s="15" t="s">
        <v>69</v>
      </c>
      <c r="C38" s="15" t="s">
        <v>72</v>
      </c>
      <c r="D38" s="15" t="s">
        <v>2</v>
      </c>
      <c r="E38" s="15" t="s">
        <v>79</v>
      </c>
    </row>
    <row r="39" spans="1:5" ht="17" x14ac:dyDescent="0.2">
      <c r="A39" s="14">
        <v>42036</v>
      </c>
      <c r="B39" s="15" t="s">
        <v>69</v>
      </c>
      <c r="C39" s="15" t="s">
        <v>72</v>
      </c>
      <c r="D39" s="15" t="s">
        <v>2</v>
      </c>
      <c r="E39" s="15" t="s">
        <v>79</v>
      </c>
    </row>
    <row r="40" spans="1:5" ht="17" x14ac:dyDescent="0.2">
      <c r="A40" s="14">
        <v>42036</v>
      </c>
      <c r="B40" s="15" t="s">
        <v>69</v>
      </c>
      <c r="C40" s="15" t="s">
        <v>72</v>
      </c>
      <c r="D40" s="15" t="s">
        <v>2</v>
      </c>
      <c r="E40" s="15" t="s">
        <v>79</v>
      </c>
    </row>
    <row r="41" spans="1:5" ht="17" x14ac:dyDescent="0.2">
      <c r="A41" s="14">
        <v>42036</v>
      </c>
      <c r="B41" s="15" t="s">
        <v>69</v>
      </c>
      <c r="C41" s="15" t="s">
        <v>72</v>
      </c>
      <c r="D41" s="15" t="s">
        <v>2</v>
      </c>
      <c r="E41" s="15" t="s">
        <v>79</v>
      </c>
    </row>
    <row r="42" spans="1:5" ht="17" x14ac:dyDescent="0.2">
      <c r="A42" s="14">
        <v>42036</v>
      </c>
      <c r="B42" s="15" t="s">
        <v>75</v>
      </c>
      <c r="C42" s="15" t="s">
        <v>71</v>
      </c>
      <c r="D42" s="15" t="s">
        <v>2</v>
      </c>
      <c r="E42" s="15" t="s">
        <v>76</v>
      </c>
    </row>
    <row r="43" spans="1:5" ht="17" x14ac:dyDescent="0.2">
      <c r="A43" s="14">
        <v>42036</v>
      </c>
      <c r="B43" s="15" t="s">
        <v>75</v>
      </c>
      <c r="C43" s="15" t="s">
        <v>71</v>
      </c>
      <c r="D43" s="15" t="s">
        <v>2</v>
      </c>
      <c r="E43" s="15" t="s">
        <v>76</v>
      </c>
    </row>
    <row r="44" spans="1:5" ht="17" x14ac:dyDescent="0.2">
      <c r="A44" s="14">
        <v>42036</v>
      </c>
      <c r="B44" s="15" t="s">
        <v>69</v>
      </c>
      <c r="C44" s="15" t="s">
        <v>72</v>
      </c>
      <c r="D44" s="15" t="s">
        <v>2</v>
      </c>
      <c r="E44" s="15" t="s">
        <v>79</v>
      </c>
    </row>
    <row r="45" spans="1:5" ht="17" x14ac:dyDescent="0.2">
      <c r="A45" s="14">
        <v>42036</v>
      </c>
      <c r="B45" s="15" t="s">
        <v>75</v>
      </c>
      <c r="C45" s="15" t="s">
        <v>71</v>
      </c>
      <c r="D45" s="15" t="s">
        <v>2</v>
      </c>
      <c r="E45" s="15" t="s">
        <v>76</v>
      </c>
    </row>
    <row r="46" spans="1:5" ht="17" x14ac:dyDescent="0.2">
      <c r="A46" s="14">
        <v>42036</v>
      </c>
      <c r="B46" s="15" t="s">
        <v>75</v>
      </c>
      <c r="C46" s="15" t="s">
        <v>71</v>
      </c>
      <c r="D46" s="15" t="s">
        <v>2</v>
      </c>
      <c r="E46" s="15" t="s">
        <v>76</v>
      </c>
    </row>
    <row r="47" spans="1:5" ht="17" x14ac:dyDescent="0.2">
      <c r="A47" s="14">
        <v>42064</v>
      </c>
      <c r="B47" s="15" t="s">
        <v>70</v>
      </c>
      <c r="C47" s="15" t="s">
        <v>71</v>
      </c>
      <c r="D47" s="15" t="s">
        <v>2</v>
      </c>
      <c r="E47" s="15" t="s">
        <v>82</v>
      </c>
    </row>
    <row r="48" spans="1:5" ht="17" x14ac:dyDescent="0.2">
      <c r="A48" s="14">
        <v>42064</v>
      </c>
      <c r="B48" s="15" t="s">
        <v>69</v>
      </c>
      <c r="C48" s="15" t="s">
        <v>72</v>
      </c>
      <c r="D48" s="15" t="s">
        <v>2</v>
      </c>
      <c r="E48" s="15" t="s">
        <v>89</v>
      </c>
    </row>
    <row r="49" spans="1:5" ht="17" x14ac:dyDescent="0.2">
      <c r="A49" s="14">
        <v>42064</v>
      </c>
      <c r="B49" s="15" t="s">
        <v>69</v>
      </c>
      <c r="C49" s="15" t="s">
        <v>72</v>
      </c>
      <c r="D49" s="15" t="s">
        <v>11</v>
      </c>
      <c r="E49" s="15" t="s">
        <v>78</v>
      </c>
    </row>
    <row r="50" spans="1:5" ht="17" x14ac:dyDescent="0.2">
      <c r="A50" s="14">
        <v>42064</v>
      </c>
      <c r="B50" s="15" t="s">
        <v>68</v>
      </c>
      <c r="C50" s="15" t="s">
        <v>71</v>
      </c>
      <c r="D50" s="15" t="s">
        <v>16</v>
      </c>
      <c r="E50" s="15" t="s">
        <v>77</v>
      </c>
    </row>
    <row r="51" spans="1:5" ht="17" x14ac:dyDescent="0.2">
      <c r="A51" s="14">
        <v>42064</v>
      </c>
      <c r="B51" s="15" t="s">
        <v>69</v>
      </c>
      <c r="C51" s="15" t="s">
        <v>72</v>
      </c>
      <c r="D51" s="15" t="s">
        <v>16</v>
      </c>
      <c r="E51" s="15" t="s">
        <v>79</v>
      </c>
    </row>
    <row r="52" spans="1:5" ht="17" x14ac:dyDescent="0.2">
      <c r="A52" s="14">
        <v>42064</v>
      </c>
      <c r="B52" s="15" t="s">
        <v>69</v>
      </c>
      <c r="C52" s="15" t="s">
        <v>72</v>
      </c>
      <c r="D52" s="15" t="s">
        <v>11</v>
      </c>
      <c r="E52" s="15" t="s">
        <v>79</v>
      </c>
    </row>
    <row r="53" spans="1:5" ht="17" x14ac:dyDescent="0.2">
      <c r="A53" s="14">
        <v>42064</v>
      </c>
      <c r="B53" s="15" t="s">
        <v>70</v>
      </c>
      <c r="C53" s="15" t="s">
        <v>71</v>
      </c>
      <c r="D53" s="15" t="s">
        <v>16</v>
      </c>
      <c r="E53" s="15" t="s">
        <v>82</v>
      </c>
    </row>
    <row r="54" spans="1:5" ht="17" x14ac:dyDescent="0.2">
      <c r="A54" s="14">
        <v>42064</v>
      </c>
      <c r="B54" s="15" t="s">
        <v>69</v>
      </c>
      <c r="C54" s="15" t="s">
        <v>72</v>
      </c>
      <c r="D54" s="15" t="s">
        <v>11</v>
      </c>
      <c r="E54" s="15" t="s">
        <v>79</v>
      </c>
    </row>
    <row r="55" spans="1:5" ht="17" x14ac:dyDescent="0.2">
      <c r="A55" s="14">
        <v>42064</v>
      </c>
      <c r="B55" s="15" t="s">
        <v>69</v>
      </c>
      <c r="C55" s="15" t="s">
        <v>72</v>
      </c>
      <c r="D55" s="15" t="s">
        <v>16</v>
      </c>
      <c r="E55" s="15" t="s">
        <v>78</v>
      </c>
    </row>
    <row r="56" spans="1:5" ht="17" x14ac:dyDescent="0.2">
      <c r="A56" s="14">
        <v>42064</v>
      </c>
      <c r="B56" s="15" t="s">
        <v>69</v>
      </c>
      <c r="C56" s="15" t="s">
        <v>72</v>
      </c>
      <c r="D56" s="15" t="s">
        <v>11</v>
      </c>
      <c r="E56" s="15" t="s">
        <v>78</v>
      </c>
    </row>
    <row r="57" spans="1:5" ht="17" x14ac:dyDescent="0.2">
      <c r="A57" s="14">
        <v>42064</v>
      </c>
      <c r="B57" s="15" t="s">
        <v>69</v>
      </c>
      <c r="C57" s="15" t="s">
        <v>72</v>
      </c>
      <c r="D57" s="15" t="s">
        <v>11</v>
      </c>
      <c r="E57" s="15" t="s">
        <v>89</v>
      </c>
    </row>
    <row r="58" spans="1:5" ht="17" x14ac:dyDescent="0.2">
      <c r="A58" s="14">
        <v>42064</v>
      </c>
      <c r="B58" s="15" t="s">
        <v>68</v>
      </c>
      <c r="C58" s="15" t="s">
        <v>71</v>
      </c>
      <c r="D58" s="15" t="s">
        <v>11</v>
      </c>
      <c r="E58" s="15" t="s">
        <v>77</v>
      </c>
    </row>
    <row r="59" spans="1:5" ht="17" x14ac:dyDescent="0.2">
      <c r="A59" s="14">
        <v>42064</v>
      </c>
      <c r="B59" s="15" t="s">
        <v>68</v>
      </c>
      <c r="C59" s="15" t="s">
        <v>71</v>
      </c>
      <c r="D59" s="15" t="s">
        <v>16</v>
      </c>
      <c r="E59" s="15" t="s">
        <v>77</v>
      </c>
    </row>
    <row r="60" spans="1:5" ht="17" x14ac:dyDescent="0.2">
      <c r="A60" s="14">
        <v>42064</v>
      </c>
      <c r="B60" s="15" t="s">
        <v>69</v>
      </c>
      <c r="C60" s="15" t="s">
        <v>72</v>
      </c>
      <c r="D60" s="15" t="s">
        <v>11</v>
      </c>
      <c r="E60" s="15" t="s">
        <v>79</v>
      </c>
    </row>
    <row r="61" spans="1:5" ht="17" x14ac:dyDescent="0.2">
      <c r="A61" s="14">
        <v>42064</v>
      </c>
      <c r="B61" s="15" t="s">
        <v>70</v>
      </c>
      <c r="C61" s="15" t="s">
        <v>71</v>
      </c>
      <c r="D61" s="15" t="s">
        <v>16</v>
      </c>
      <c r="E61" s="15" t="s">
        <v>82</v>
      </c>
    </row>
    <row r="62" spans="1:5" ht="17" x14ac:dyDescent="0.2">
      <c r="A62" s="14">
        <v>42064</v>
      </c>
      <c r="B62" s="15" t="s">
        <v>69</v>
      </c>
      <c r="C62" s="15" t="s">
        <v>72</v>
      </c>
      <c r="D62" s="15" t="s">
        <v>11</v>
      </c>
      <c r="E62" s="15" t="s">
        <v>89</v>
      </c>
    </row>
    <row r="63" spans="1:5" ht="17" x14ac:dyDescent="0.2">
      <c r="A63" s="14">
        <v>42064</v>
      </c>
      <c r="B63" s="15" t="s">
        <v>69</v>
      </c>
      <c r="C63" s="15" t="s">
        <v>72</v>
      </c>
      <c r="D63" s="15" t="s">
        <v>16</v>
      </c>
      <c r="E63" s="15" t="s">
        <v>89</v>
      </c>
    </row>
    <row r="64" spans="1:5" ht="17" x14ac:dyDescent="0.2">
      <c r="A64" s="14">
        <v>42064</v>
      </c>
      <c r="B64" s="15" t="s">
        <v>69</v>
      </c>
      <c r="C64" s="15" t="s">
        <v>72</v>
      </c>
      <c r="D64" s="15" t="s">
        <v>11</v>
      </c>
      <c r="E64" s="15" t="s">
        <v>78</v>
      </c>
    </row>
    <row r="65" spans="1:5" ht="17" x14ac:dyDescent="0.2">
      <c r="A65" s="14">
        <v>42064</v>
      </c>
      <c r="B65" s="15" t="s">
        <v>69</v>
      </c>
      <c r="C65" s="15" t="s">
        <v>72</v>
      </c>
      <c r="D65" s="15" t="s">
        <v>16</v>
      </c>
      <c r="E65" s="15" t="s">
        <v>78</v>
      </c>
    </row>
    <row r="66" spans="1:5" ht="17" x14ac:dyDescent="0.2">
      <c r="A66" s="14">
        <v>42064</v>
      </c>
      <c r="B66" s="15" t="s">
        <v>69</v>
      </c>
      <c r="C66" s="15" t="s">
        <v>72</v>
      </c>
      <c r="D66" s="15" t="s">
        <v>16</v>
      </c>
      <c r="E66" s="15" t="s">
        <v>89</v>
      </c>
    </row>
    <row r="67" spans="1:5" ht="17" x14ac:dyDescent="0.2">
      <c r="A67" s="14">
        <v>42064</v>
      </c>
      <c r="B67" s="15" t="s">
        <v>69</v>
      </c>
      <c r="C67" s="15" t="s">
        <v>72</v>
      </c>
      <c r="D67" s="15" t="s">
        <v>16</v>
      </c>
      <c r="E67" s="15" t="s">
        <v>89</v>
      </c>
    </row>
    <row r="68" spans="1:5" ht="17" x14ac:dyDescent="0.2">
      <c r="A68" s="14">
        <v>42064</v>
      </c>
      <c r="B68" s="15" t="s">
        <v>69</v>
      </c>
      <c r="C68" s="15" t="s">
        <v>72</v>
      </c>
      <c r="D68" s="15" t="s">
        <v>11</v>
      </c>
      <c r="E68" s="15" t="s">
        <v>78</v>
      </c>
    </row>
    <row r="69" spans="1:5" ht="17" x14ac:dyDescent="0.2">
      <c r="A69" s="14">
        <v>42064</v>
      </c>
      <c r="B69" s="15" t="s">
        <v>69</v>
      </c>
      <c r="C69" s="15" t="s">
        <v>72</v>
      </c>
      <c r="D69" s="15" t="s">
        <v>16</v>
      </c>
      <c r="E69" s="15" t="s">
        <v>78</v>
      </c>
    </row>
    <row r="70" spans="1:5" ht="17" x14ac:dyDescent="0.2">
      <c r="A70" s="14">
        <v>42064</v>
      </c>
      <c r="B70" s="15" t="s">
        <v>74</v>
      </c>
      <c r="C70" s="15" t="s">
        <v>71</v>
      </c>
      <c r="D70" s="15" t="s">
        <v>16</v>
      </c>
      <c r="E70" s="15" t="s">
        <v>82</v>
      </c>
    </row>
    <row r="71" spans="1:5" ht="17" x14ac:dyDescent="0.2">
      <c r="A71" s="14">
        <v>42064</v>
      </c>
      <c r="B71" s="15" t="s">
        <v>69</v>
      </c>
      <c r="C71" s="15" t="s">
        <v>72</v>
      </c>
      <c r="D71" s="15" t="s">
        <v>16</v>
      </c>
      <c r="E71" s="15" t="s">
        <v>89</v>
      </c>
    </row>
    <row r="72" spans="1:5" ht="17" x14ac:dyDescent="0.2">
      <c r="A72" s="14">
        <v>42064</v>
      </c>
      <c r="B72" s="15" t="s">
        <v>69</v>
      </c>
      <c r="C72" s="15" t="s">
        <v>72</v>
      </c>
      <c r="D72" s="15" t="s">
        <v>16</v>
      </c>
      <c r="E72" s="15" t="s">
        <v>89</v>
      </c>
    </row>
    <row r="73" spans="1:5" ht="17" x14ac:dyDescent="0.2">
      <c r="A73" s="14">
        <v>42064</v>
      </c>
      <c r="B73" s="15" t="s">
        <v>70</v>
      </c>
      <c r="C73" s="15" t="s">
        <v>71</v>
      </c>
      <c r="D73" s="15" t="s">
        <v>16</v>
      </c>
      <c r="E73" s="15" t="s">
        <v>82</v>
      </c>
    </row>
    <row r="74" spans="1:5" ht="17" x14ac:dyDescent="0.2">
      <c r="A74" s="14">
        <v>42064</v>
      </c>
      <c r="B74" s="15" t="s">
        <v>69</v>
      </c>
      <c r="C74" s="15" t="s">
        <v>72</v>
      </c>
      <c r="D74" s="15" t="s">
        <v>16</v>
      </c>
      <c r="E74" s="15" t="s">
        <v>89</v>
      </c>
    </row>
    <row r="75" spans="1:5" ht="17" x14ac:dyDescent="0.2">
      <c r="A75" s="14">
        <v>42064</v>
      </c>
      <c r="B75" s="15" t="s">
        <v>85</v>
      </c>
      <c r="C75" s="15" t="s">
        <v>71</v>
      </c>
      <c r="D75" s="15" t="s">
        <v>16</v>
      </c>
      <c r="E75" s="15" t="s">
        <v>86</v>
      </c>
    </row>
    <row r="76" spans="1:5" ht="17" x14ac:dyDescent="0.2">
      <c r="A76" s="14">
        <v>42064</v>
      </c>
      <c r="B76" s="15" t="s">
        <v>68</v>
      </c>
      <c r="C76" s="15" t="s">
        <v>71</v>
      </c>
      <c r="D76" s="15" t="s">
        <v>16</v>
      </c>
      <c r="E76" s="15" t="s">
        <v>77</v>
      </c>
    </row>
    <row r="77" spans="1:5" ht="17" x14ac:dyDescent="0.2">
      <c r="A77" s="14">
        <v>42064</v>
      </c>
      <c r="B77" s="15" t="s">
        <v>69</v>
      </c>
      <c r="C77" s="15" t="s">
        <v>72</v>
      </c>
      <c r="D77" s="15" t="s">
        <v>16</v>
      </c>
      <c r="E77" s="15" t="s">
        <v>89</v>
      </c>
    </row>
    <row r="78" spans="1:5" ht="17" x14ac:dyDescent="0.2">
      <c r="A78" s="14">
        <v>42064</v>
      </c>
      <c r="B78" s="15" t="s">
        <v>83</v>
      </c>
      <c r="C78" s="15" t="s">
        <v>71</v>
      </c>
      <c r="D78" s="15" t="s">
        <v>16</v>
      </c>
      <c r="E78" s="15" t="s">
        <v>81</v>
      </c>
    </row>
    <row r="79" spans="1:5" ht="17" x14ac:dyDescent="0.2">
      <c r="A79" s="14">
        <v>42064</v>
      </c>
      <c r="B79" s="15" t="s">
        <v>83</v>
      </c>
      <c r="C79" s="15" t="s">
        <v>71</v>
      </c>
      <c r="D79" s="15" t="s">
        <v>16</v>
      </c>
      <c r="E79" s="15" t="s">
        <v>81</v>
      </c>
    </row>
    <row r="80" spans="1:5" ht="17" x14ac:dyDescent="0.2">
      <c r="A80" s="14">
        <v>42064</v>
      </c>
      <c r="B80" s="15" t="s">
        <v>83</v>
      </c>
      <c r="C80" s="15" t="s">
        <v>71</v>
      </c>
      <c r="D80" s="15" t="s">
        <v>16</v>
      </c>
      <c r="E80" s="15" t="s">
        <v>81</v>
      </c>
    </row>
    <row r="81" spans="1:5" ht="17" x14ac:dyDescent="0.2">
      <c r="A81" s="14">
        <v>42064</v>
      </c>
      <c r="B81" s="15" t="s">
        <v>83</v>
      </c>
      <c r="C81" s="15" t="s">
        <v>71</v>
      </c>
      <c r="D81" s="15" t="s">
        <v>16</v>
      </c>
      <c r="E81" s="15" t="s">
        <v>81</v>
      </c>
    </row>
    <row r="82" spans="1:5" ht="17" x14ac:dyDescent="0.2">
      <c r="A82" s="14">
        <v>42064</v>
      </c>
      <c r="B82" s="15" t="s">
        <v>69</v>
      </c>
      <c r="C82" s="15" t="s">
        <v>72</v>
      </c>
      <c r="D82" s="15" t="s">
        <v>11</v>
      </c>
      <c r="E82" s="15" t="s">
        <v>89</v>
      </c>
    </row>
    <row r="83" spans="1:5" ht="17" x14ac:dyDescent="0.2">
      <c r="A83" s="14">
        <v>42064</v>
      </c>
      <c r="B83" s="15" t="s">
        <v>69</v>
      </c>
      <c r="C83" s="15" t="s">
        <v>72</v>
      </c>
      <c r="D83" s="15" t="s">
        <v>16</v>
      </c>
      <c r="E83" s="15" t="s">
        <v>89</v>
      </c>
    </row>
    <row r="84" spans="1:5" ht="17" x14ac:dyDescent="0.2">
      <c r="A84" s="14">
        <v>42064</v>
      </c>
      <c r="B84" s="15" t="s">
        <v>68</v>
      </c>
      <c r="C84" s="15" t="s">
        <v>71</v>
      </c>
      <c r="D84" s="15" t="s">
        <v>11</v>
      </c>
      <c r="E84" s="15" t="s">
        <v>77</v>
      </c>
    </row>
    <row r="85" spans="1:5" ht="17" x14ac:dyDescent="0.2">
      <c r="A85" s="14">
        <v>42064</v>
      </c>
      <c r="B85" s="15" t="s">
        <v>69</v>
      </c>
      <c r="C85" s="15" t="s">
        <v>72</v>
      </c>
      <c r="D85" s="15" t="s">
        <v>11</v>
      </c>
      <c r="E85" s="15" t="s">
        <v>89</v>
      </c>
    </row>
    <row r="86" spans="1:5" ht="17" x14ac:dyDescent="0.2">
      <c r="A86" s="14">
        <v>42064</v>
      </c>
      <c r="B86" s="15" t="s">
        <v>69</v>
      </c>
      <c r="C86" s="15" t="s">
        <v>72</v>
      </c>
      <c r="D86" s="15" t="s">
        <v>11</v>
      </c>
      <c r="E86" s="15" t="s">
        <v>78</v>
      </c>
    </row>
    <row r="87" spans="1:5" ht="17" x14ac:dyDescent="0.2">
      <c r="A87" s="14">
        <v>42064</v>
      </c>
      <c r="B87" s="15" t="s">
        <v>69</v>
      </c>
      <c r="C87" s="15" t="s">
        <v>72</v>
      </c>
      <c r="D87" s="15" t="s">
        <v>16</v>
      </c>
      <c r="E87" s="15" t="s">
        <v>89</v>
      </c>
    </row>
    <row r="88" spans="1:5" ht="17" x14ac:dyDescent="0.2">
      <c r="A88" s="14">
        <v>42064</v>
      </c>
      <c r="B88" s="15" t="s">
        <v>69</v>
      </c>
      <c r="C88" s="15" t="s">
        <v>72</v>
      </c>
      <c r="D88" s="15" t="s">
        <v>16</v>
      </c>
      <c r="E88" s="15" t="s">
        <v>78</v>
      </c>
    </row>
    <row r="89" spans="1:5" ht="17" x14ac:dyDescent="0.2">
      <c r="A89" s="14">
        <v>42064</v>
      </c>
      <c r="B89" s="15" t="s">
        <v>69</v>
      </c>
      <c r="C89" s="15" t="s">
        <v>72</v>
      </c>
      <c r="D89" s="15" t="s">
        <v>16</v>
      </c>
      <c r="E89" s="15" t="s">
        <v>78</v>
      </c>
    </row>
    <row r="90" spans="1:5" ht="17" x14ac:dyDescent="0.2">
      <c r="A90" s="14">
        <v>42064</v>
      </c>
      <c r="B90" s="15" t="s">
        <v>69</v>
      </c>
      <c r="C90" s="15" t="s">
        <v>72</v>
      </c>
      <c r="D90" s="15" t="s">
        <v>11</v>
      </c>
      <c r="E90" s="15" t="s">
        <v>78</v>
      </c>
    </row>
    <row r="91" spans="1:5" ht="17" x14ac:dyDescent="0.2">
      <c r="A91" s="14">
        <v>42064</v>
      </c>
      <c r="B91" s="15" t="s">
        <v>74</v>
      </c>
      <c r="C91" s="15" t="s">
        <v>71</v>
      </c>
      <c r="D91" s="15" t="s">
        <v>11</v>
      </c>
      <c r="E91" s="15" t="s">
        <v>77</v>
      </c>
    </row>
    <row r="92" spans="1:5" ht="17" x14ac:dyDescent="0.2">
      <c r="A92" s="14">
        <v>42064</v>
      </c>
      <c r="B92" s="15" t="s">
        <v>70</v>
      </c>
      <c r="C92" s="15" t="s">
        <v>71</v>
      </c>
      <c r="D92" s="15" t="s">
        <v>16</v>
      </c>
      <c r="E92" s="15" t="s">
        <v>82</v>
      </c>
    </row>
    <row r="93" spans="1:5" ht="17" x14ac:dyDescent="0.2">
      <c r="A93" s="14">
        <v>42064</v>
      </c>
      <c r="B93" s="15" t="s">
        <v>69</v>
      </c>
      <c r="C93" s="15" t="s">
        <v>72</v>
      </c>
      <c r="D93" s="15" t="s">
        <v>16</v>
      </c>
      <c r="E93" s="15" t="s">
        <v>89</v>
      </c>
    </row>
    <row r="94" spans="1:5" ht="17" x14ac:dyDescent="0.2">
      <c r="A94" s="14">
        <v>42064</v>
      </c>
      <c r="B94" s="15" t="s">
        <v>69</v>
      </c>
      <c r="C94" s="15" t="s">
        <v>72</v>
      </c>
      <c r="D94" s="15" t="s">
        <v>16</v>
      </c>
      <c r="E94" s="15" t="s">
        <v>89</v>
      </c>
    </row>
    <row r="95" spans="1:5" ht="17" x14ac:dyDescent="0.2">
      <c r="A95" s="14">
        <v>42064</v>
      </c>
      <c r="B95" s="15" t="s">
        <v>69</v>
      </c>
      <c r="C95" s="15" t="s">
        <v>72</v>
      </c>
      <c r="D95" s="15" t="s">
        <v>16</v>
      </c>
      <c r="E95" s="15" t="s">
        <v>89</v>
      </c>
    </row>
    <row r="96" spans="1:5" ht="17" x14ac:dyDescent="0.2">
      <c r="A96" s="14">
        <v>42064</v>
      </c>
      <c r="B96" s="15" t="s">
        <v>70</v>
      </c>
      <c r="C96" s="15" t="s">
        <v>71</v>
      </c>
      <c r="D96" s="15" t="s">
        <v>16</v>
      </c>
      <c r="E96" s="15" t="s">
        <v>82</v>
      </c>
    </row>
    <row r="97" spans="1:5" ht="17" x14ac:dyDescent="0.2">
      <c r="A97" s="14">
        <v>42064</v>
      </c>
      <c r="B97" s="15" t="s">
        <v>69</v>
      </c>
      <c r="C97" s="15" t="s">
        <v>72</v>
      </c>
      <c r="D97" s="15" t="s">
        <v>16</v>
      </c>
      <c r="E97" s="15" t="s">
        <v>79</v>
      </c>
    </row>
    <row r="98" spans="1:5" ht="17" x14ac:dyDescent="0.2">
      <c r="A98" s="14">
        <v>42064</v>
      </c>
      <c r="B98" s="15" t="s">
        <v>69</v>
      </c>
      <c r="C98" s="15" t="s">
        <v>72</v>
      </c>
      <c r="D98" s="15" t="s">
        <v>16</v>
      </c>
      <c r="E98" s="15" t="s">
        <v>89</v>
      </c>
    </row>
    <row r="99" spans="1:5" ht="17" x14ac:dyDescent="0.2">
      <c r="A99" s="14">
        <v>42064</v>
      </c>
      <c r="B99" s="15" t="s">
        <v>69</v>
      </c>
      <c r="C99" s="15" t="s">
        <v>72</v>
      </c>
      <c r="D99" s="15" t="s">
        <v>16</v>
      </c>
      <c r="E99" s="15" t="s">
        <v>79</v>
      </c>
    </row>
    <row r="100" spans="1:5" ht="17" x14ac:dyDescent="0.2">
      <c r="A100" s="14">
        <v>42064</v>
      </c>
      <c r="B100" s="15" t="s">
        <v>69</v>
      </c>
      <c r="C100" s="15" t="s">
        <v>72</v>
      </c>
      <c r="D100" s="15" t="s">
        <v>16</v>
      </c>
      <c r="E100" s="15" t="s">
        <v>89</v>
      </c>
    </row>
    <row r="101" spans="1:5" ht="17" x14ac:dyDescent="0.2">
      <c r="A101" s="14">
        <v>42064</v>
      </c>
      <c r="B101" s="15" t="s">
        <v>74</v>
      </c>
      <c r="C101" s="15" t="s">
        <v>71</v>
      </c>
      <c r="D101" s="15" t="s">
        <v>16</v>
      </c>
      <c r="E101" s="15" t="s">
        <v>77</v>
      </c>
    </row>
    <row r="102" spans="1:5" ht="17" x14ac:dyDescent="0.2">
      <c r="A102" s="14">
        <v>42064</v>
      </c>
      <c r="B102" s="15" t="s">
        <v>69</v>
      </c>
      <c r="C102" s="15" t="s">
        <v>72</v>
      </c>
      <c r="D102" s="15" t="s">
        <v>16</v>
      </c>
      <c r="E102" s="15" t="s">
        <v>89</v>
      </c>
    </row>
    <row r="103" spans="1:5" ht="17" x14ac:dyDescent="0.2">
      <c r="A103" s="14">
        <v>42064</v>
      </c>
      <c r="B103" s="15" t="s">
        <v>69</v>
      </c>
      <c r="C103" s="15" t="s">
        <v>72</v>
      </c>
      <c r="D103" s="15" t="s">
        <v>16</v>
      </c>
      <c r="E103" s="15" t="s">
        <v>89</v>
      </c>
    </row>
    <row r="104" spans="1:5" ht="17" x14ac:dyDescent="0.2">
      <c r="A104" s="14">
        <v>42064</v>
      </c>
      <c r="B104" s="15" t="s">
        <v>68</v>
      </c>
      <c r="C104" s="15" t="s">
        <v>71</v>
      </c>
      <c r="D104" s="15" t="s">
        <v>16</v>
      </c>
      <c r="E104" s="15" t="s">
        <v>77</v>
      </c>
    </row>
    <row r="105" spans="1:5" ht="17" x14ac:dyDescent="0.2">
      <c r="A105" s="14">
        <v>42064</v>
      </c>
      <c r="B105" s="15" t="s">
        <v>74</v>
      </c>
      <c r="C105" s="15" t="s">
        <v>71</v>
      </c>
      <c r="D105" s="15" t="s">
        <v>16</v>
      </c>
      <c r="E105" s="15" t="s">
        <v>82</v>
      </c>
    </row>
    <row r="106" spans="1:5" ht="17" x14ac:dyDescent="0.2">
      <c r="A106" s="14">
        <v>42064</v>
      </c>
      <c r="B106" s="15" t="s">
        <v>70</v>
      </c>
      <c r="C106" s="15" t="s">
        <v>71</v>
      </c>
      <c r="D106" s="15" t="s">
        <v>16</v>
      </c>
      <c r="E106" s="15" t="s">
        <v>82</v>
      </c>
    </row>
    <row r="107" spans="1:5" ht="17" x14ac:dyDescent="0.2">
      <c r="A107" s="14">
        <v>42064</v>
      </c>
      <c r="B107" s="15" t="s">
        <v>69</v>
      </c>
      <c r="C107" s="15" t="s">
        <v>72</v>
      </c>
      <c r="D107" s="15" t="s">
        <v>16</v>
      </c>
      <c r="E107" s="15" t="s">
        <v>79</v>
      </c>
    </row>
    <row r="108" spans="1:5" ht="17" x14ac:dyDescent="0.2">
      <c r="A108" s="14">
        <v>42064</v>
      </c>
      <c r="B108" s="15" t="s">
        <v>69</v>
      </c>
      <c r="C108" s="15" t="s">
        <v>72</v>
      </c>
      <c r="D108" s="15" t="s">
        <v>16</v>
      </c>
      <c r="E108" s="15" t="s">
        <v>79</v>
      </c>
    </row>
    <row r="109" spans="1:5" ht="17" x14ac:dyDescent="0.2">
      <c r="A109" s="14">
        <v>42064</v>
      </c>
      <c r="B109" s="15" t="s">
        <v>69</v>
      </c>
      <c r="C109" s="15" t="s">
        <v>72</v>
      </c>
      <c r="D109" s="15" t="s">
        <v>16</v>
      </c>
      <c r="E109" s="15" t="s">
        <v>79</v>
      </c>
    </row>
    <row r="110" spans="1:5" ht="17" x14ac:dyDescent="0.2">
      <c r="A110" s="14">
        <v>42064</v>
      </c>
      <c r="B110" s="15" t="s">
        <v>74</v>
      </c>
      <c r="C110" s="15" t="s">
        <v>71</v>
      </c>
      <c r="D110" s="15" t="s">
        <v>16</v>
      </c>
      <c r="E110" s="15" t="s">
        <v>82</v>
      </c>
    </row>
    <row r="111" spans="1:5" ht="17" x14ac:dyDescent="0.2">
      <c r="A111" s="14">
        <v>42064</v>
      </c>
      <c r="B111" s="15" t="s">
        <v>69</v>
      </c>
      <c r="C111" s="15" t="s">
        <v>72</v>
      </c>
      <c r="D111" s="15" t="s">
        <v>16</v>
      </c>
      <c r="E111" s="15" t="s">
        <v>79</v>
      </c>
    </row>
    <row r="112" spans="1:5" ht="17" x14ac:dyDescent="0.2">
      <c r="A112" s="14">
        <v>42064</v>
      </c>
      <c r="B112" s="15" t="s">
        <v>74</v>
      </c>
      <c r="C112" s="15" t="s">
        <v>71</v>
      </c>
      <c r="D112" s="15" t="s">
        <v>16</v>
      </c>
      <c r="E112" s="15" t="s">
        <v>77</v>
      </c>
    </row>
    <row r="113" spans="1:5" ht="17" x14ac:dyDescent="0.2">
      <c r="A113" s="14">
        <v>42064</v>
      </c>
      <c r="B113" s="15" t="s">
        <v>69</v>
      </c>
      <c r="C113" s="15" t="s">
        <v>72</v>
      </c>
      <c r="D113" s="15" t="s">
        <v>16</v>
      </c>
      <c r="E113" s="15" t="s">
        <v>89</v>
      </c>
    </row>
    <row r="114" spans="1:5" ht="17" x14ac:dyDescent="0.2">
      <c r="A114" s="14">
        <v>42064</v>
      </c>
      <c r="B114" s="15" t="s">
        <v>69</v>
      </c>
      <c r="C114" s="15" t="s">
        <v>72</v>
      </c>
      <c r="D114" s="15" t="s">
        <v>16</v>
      </c>
      <c r="E114" s="15" t="s">
        <v>89</v>
      </c>
    </row>
    <row r="115" spans="1:5" ht="17" x14ac:dyDescent="0.2">
      <c r="A115" s="14">
        <v>42064</v>
      </c>
      <c r="B115" s="15" t="s">
        <v>74</v>
      </c>
      <c r="C115" s="15" t="s">
        <v>71</v>
      </c>
      <c r="D115" s="15" t="s">
        <v>16</v>
      </c>
      <c r="E115" s="15" t="s">
        <v>77</v>
      </c>
    </row>
    <row r="116" spans="1:5" ht="17" x14ac:dyDescent="0.2">
      <c r="A116" s="14">
        <v>42064</v>
      </c>
      <c r="B116" s="15" t="s">
        <v>74</v>
      </c>
      <c r="C116" s="15" t="s">
        <v>71</v>
      </c>
      <c r="D116" s="15" t="s">
        <v>16</v>
      </c>
      <c r="E116" s="15" t="s">
        <v>77</v>
      </c>
    </row>
    <row r="117" spans="1:5" ht="17" x14ac:dyDescent="0.2">
      <c r="A117" s="14">
        <v>42064</v>
      </c>
      <c r="B117" s="15" t="s">
        <v>69</v>
      </c>
      <c r="C117" s="15" t="s">
        <v>72</v>
      </c>
      <c r="D117" s="15" t="s">
        <v>16</v>
      </c>
      <c r="E117" s="15" t="s">
        <v>89</v>
      </c>
    </row>
    <row r="118" spans="1:5" ht="17" x14ac:dyDescent="0.2">
      <c r="A118" s="14">
        <v>42064</v>
      </c>
      <c r="B118" s="15" t="s">
        <v>69</v>
      </c>
      <c r="C118" s="15" t="s">
        <v>72</v>
      </c>
      <c r="D118" s="15" t="s">
        <v>16</v>
      </c>
      <c r="E118" s="15" t="s">
        <v>89</v>
      </c>
    </row>
    <row r="119" spans="1:5" ht="17" x14ac:dyDescent="0.2">
      <c r="A119" s="14">
        <v>42064</v>
      </c>
      <c r="B119" s="15" t="s">
        <v>74</v>
      </c>
      <c r="C119" s="15" t="s">
        <v>71</v>
      </c>
      <c r="D119" s="15" t="s">
        <v>16</v>
      </c>
      <c r="E119" s="15" t="s">
        <v>77</v>
      </c>
    </row>
    <row r="120" spans="1:5" ht="17" x14ac:dyDescent="0.2">
      <c r="A120" s="14">
        <v>42064</v>
      </c>
      <c r="B120" s="15" t="s">
        <v>69</v>
      </c>
      <c r="C120" s="15" t="s">
        <v>72</v>
      </c>
      <c r="D120" s="15" t="s">
        <v>16</v>
      </c>
      <c r="E120" s="15" t="s">
        <v>79</v>
      </c>
    </row>
    <row r="121" spans="1:5" ht="17" x14ac:dyDescent="0.2">
      <c r="A121" s="14">
        <v>42064</v>
      </c>
      <c r="B121" s="15" t="s">
        <v>74</v>
      </c>
      <c r="C121" s="15" t="s">
        <v>71</v>
      </c>
      <c r="D121" s="15" t="s">
        <v>16</v>
      </c>
      <c r="E121" s="15" t="s">
        <v>82</v>
      </c>
    </row>
    <row r="122" spans="1:5" ht="17" x14ac:dyDescent="0.2">
      <c r="A122" s="14">
        <v>42064</v>
      </c>
      <c r="B122" s="15" t="s">
        <v>69</v>
      </c>
      <c r="C122" s="15" t="s">
        <v>72</v>
      </c>
      <c r="D122" s="15" t="s">
        <v>16</v>
      </c>
      <c r="E122" s="15" t="s">
        <v>79</v>
      </c>
    </row>
    <row r="123" spans="1:5" ht="17" x14ac:dyDescent="0.2">
      <c r="A123" s="14">
        <v>42064</v>
      </c>
      <c r="B123" s="15" t="s">
        <v>74</v>
      </c>
      <c r="C123" s="15" t="s">
        <v>71</v>
      </c>
      <c r="D123" s="15" t="s">
        <v>16</v>
      </c>
      <c r="E123" s="15" t="s">
        <v>77</v>
      </c>
    </row>
    <row r="124" spans="1:5" ht="17" x14ac:dyDescent="0.2">
      <c r="A124" s="14">
        <v>42064</v>
      </c>
      <c r="B124" s="15" t="s">
        <v>68</v>
      </c>
      <c r="C124" s="15" t="s">
        <v>71</v>
      </c>
      <c r="D124" s="15" t="s">
        <v>16</v>
      </c>
      <c r="E124" s="15" t="s">
        <v>77</v>
      </c>
    </row>
    <row r="125" spans="1:5" ht="17" x14ac:dyDescent="0.2">
      <c r="A125" s="14">
        <v>42064</v>
      </c>
      <c r="B125" s="15" t="s">
        <v>68</v>
      </c>
      <c r="C125" s="15" t="s">
        <v>71</v>
      </c>
      <c r="D125" s="15" t="s">
        <v>16</v>
      </c>
      <c r="E125" s="15" t="s">
        <v>77</v>
      </c>
    </row>
    <row r="126" spans="1:5" ht="17" x14ac:dyDescent="0.2">
      <c r="A126" s="14">
        <v>42095</v>
      </c>
      <c r="B126" s="15" t="s">
        <v>87</v>
      </c>
      <c r="C126" s="15" t="s">
        <v>72</v>
      </c>
      <c r="D126" s="15" t="s">
        <v>16</v>
      </c>
      <c r="E126" s="15" t="s">
        <v>77</v>
      </c>
    </row>
    <row r="127" spans="1:5" ht="17" x14ac:dyDescent="0.2">
      <c r="A127" s="14">
        <v>42095</v>
      </c>
      <c r="B127" s="15" t="s">
        <v>83</v>
      </c>
      <c r="C127" s="15" t="s">
        <v>71</v>
      </c>
      <c r="D127" s="15" t="s">
        <v>11</v>
      </c>
      <c r="E127" s="15" t="s">
        <v>81</v>
      </c>
    </row>
    <row r="128" spans="1:5" ht="17" x14ac:dyDescent="0.2">
      <c r="A128" s="14">
        <v>42095</v>
      </c>
      <c r="B128" s="15" t="s">
        <v>68</v>
      </c>
      <c r="C128" s="15" t="s">
        <v>71</v>
      </c>
      <c r="D128" s="15" t="s">
        <v>16</v>
      </c>
      <c r="E128" s="15" t="s">
        <v>77</v>
      </c>
    </row>
    <row r="129" spans="1:5" ht="17" x14ac:dyDescent="0.2">
      <c r="A129" s="14">
        <v>42095</v>
      </c>
      <c r="B129" s="15" t="s">
        <v>68</v>
      </c>
      <c r="C129" s="15" t="s">
        <v>71</v>
      </c>
      <c r="D129" s="15" t="s">
        <v>11</v>
      </c>
      <c r="E129" s="15" t="s">
        <v>77</v>
      </c>
    </row>
    <row r="130" spans="1:5" ht="17" x14ac:dyDescent="0.2">
      <c r="A130" s="14">
        <v>42095</v>
      </c>
      <c r="B130" s="15" t="s">
        <v>70</v>
      </c>
      <c r="C130" s="15" t="s">
        <v>71</v>
      </c>
      <c r="D130" s="15" t="s">
        <v>2</v>
      </c>
      <c r="E130" s="15" t="s">
        <v>82</v>
      </c>
    </row>
    <row r="131" spans="1:5" ht="17" x14ac:dyDescent="0.2">
      <c r="A131" s="14">
        <v>42095</v>
      </c>
      <c r="B131" s="15" t="s">
        <v>70</v>
      </c>
      <c r="C131" s="15" t="s">
        <v>71</v>
      </c>
      <c r="D131" s="15" t="s">
        <v>2</v>
      </c>
      <c r="E131" s="15" t="s">
        <v>82</v>
      </c>
    </row>
    <row r="132" spans="1:5" ht="17" x14ac:dyDescent="0.2">
      <c r="A132" s="14">
        <v>42095</v>
      </c>
      <c r="B132" s="15" t="s">
        <v>69</v>
      </c>
      <c r="C132" s="15" t="s">
        <v>72</v>
      </c>
      <c r="D132" s="15" t="s">
        <v>2</v>
      </c>
      <c r="E132" s="15" t="s">
        <v>79</v>
      </c>
    </row>
    <row r="133" spans="1:5" ht="17" x14ac:dyDescent="0.2">
      <c r="A133" s="14">
        <v>42095</v>
      </c>
      <c r="B133" s="15" t="s">
        <v>70</v>
      </c>
      <c r="C133" s="15" t="s">
        <v>71</v>
      </c>
      <c r="D133" s="15" t="s">
        <v>2</v>
      </c>
      <c r="E133" s="15" t="s">
        <v>82</v>
      </c>
    </row>
    <row r="134" spans="1:5" ht="17" x14ac:dyDescent="0.2">
      <c r="A134" s="14">
        <v>42095</v>
      </c>
      <c r="B134" s="15" t="s">
        <v>83</v>
      </c>
      <c r="C134" s="15" t="s">
        <v>71</v>
      </c>
      <c r="D134" s="15" t="s">
        <v>2</v>
      </c>
      <c r="E134" s="15" t="s">
        <v>81</v>
      </c>
    </row>
    <row r="135" spans="1:5" ht="17" x14ac:dyDescent="0.2">
      <c r="A135" s="14">
        <v>42095</v>
      </c>
      <c r="B135" s="15" t="s">
        <v>75</v>
      </c>
      <c r="C135" s="15" t="s">
        <v>71</v>
      </c>
      <c r="D135" s="15" t="s">
        <v>2</v>
      </c>
      <c r="E135" s="15" t="s">
        <v>76</v>
      </c>
    </row>
    <row r="136" spans="1:5" ht="17" x14ac:dyDescent="0.2">
      <c r="A136" s="14">
        <v>42095</v>
      </c>
      <c r="B136" s="15" t="s">
        <v>69</v>
      </c>
      <c r="C136" s="15" t="s">
        <v>72</v>
      </c>
      <c r="D136" s="15" t="s">
        <v>2</v>
      </c>
      <c r="E136" s="15" t="s">
        <v>79</v>
      </c>
    </row>
    <row r="137" spans="1:5" ht="17" x14ac:dyDescent="0.2">
      <c r="A137" s="14">
        <v>42125</v>
      </c>
      <c r="B137" s="15" t="s">
        <v>70</v>
      </c>
      <c r="C137" s="15" t="s">
        <v>71</v>
      </c>
      <c r="D137" s="15" t="s">
        <v>2</v>
      </c>
      <c r="E137" s="15" t="s">
        <v>82</v>
      </c>
    </row>
    <row r="138" spans="1:5" ht="17" x14ac:dyDescent="0.2">
      <c r="A138" s="14">
        <v>42125</v>
      </c>
      <c r="B138" s="15" t="s">
        <v>69</v>
      </c>
      <c r="C138" s="15" t="s">
        <v>72</v>
      </c>
      <c r="D138" s="15" t="s">
        <v>2</v>
      </c>
      <c r="E138" s="15" t="s">
        <v>79</v>
      </c>
    </row>
    <row r="139" spans="1:5" ht="17" x14ac:dyDescent="0.2">
      <c r="A139" s="14">
        <v>42125</v>
      </c>
      <c r="B139" s="15" t="s">
        <v>69</v>
      </c>
      <c r="C139" s="15" t="s">
        <v>72</v>
      </c>
      <c r="D139" s="15" t="s">
        <v>2</v>
      </c>
      <c r="E139" s="15" t="s">
        <v>79</v>
      </c>
    </row>
    <row r="140" spans="1:5" ht="17" x14ac:dyDescent="0.2">
      <c r="A140" s="14">
        <v>42125</v>
      </c>
      <c r="B140" s="15" t="s">
        <v>69</v>
      </c>
      <c r="C140" s="15" t="s">
        <v>72</v>
      </c>
      <c r="D140" s="15" t="s">
        <v>2</v>
      </c>
      <c r="E140" s="15" t="s">
        <v>79</v>
      </c>
    </row>
    <row r="141" spans="1:5" ht="17" x14ac:dyDescent="0.2">
      <c r="A141" s="14">
        <v>42125</v>
      </c>
      <c r="B141" s="15" t="s">
        <v>69</v>
      </c>
      <c r="C141" s="15" t="s">
        <v>72</v>
      </c>
      <c r="D141" s="15" t="s">
        <v>2</v>
      </c>
      <c r="E141" s="15" t="s">
        <v>79</v>
      </c>
    </row>
    <row r="142" spans="1:5" ht="17" x14ac:dyDescent="0.2">
      <c r="A142" s="14">
        <v>42125</v>
      </c>
      <c r="B142" s="15" t="s">
        <v>70</v>
      </c>
      <c r="C142" s="15" t="s">
        <v>71</v>
      </c>
      <c r="D142" s="15" t="s">
        <v>2</v>
      </c>
      <c r="E142" s="15" t="s">
        <v>82</v>
      </c>
    </row>
    <row r="143" spans="1:5" ht="17" x14ac:dyDescent="0.2">
      <c r="A143" s="14">
        <v>42156</v>
      </c>
      <c r="B143" s="15" t="s">
        <v>75</v>
      </c>
      <c r="C143" s="15" t="s">
        <v>71</v>
      </c>
      <c r="D143" s="15" t="s">
        <v>2</v>
      </c>
      <c r="E143" s="15" t="s">
        <v>76</v>
      </c>
    </row>
    <row r="144" spans="1:5" ht="17" x14ac:dyDescent="0.2">
      <c r="A144" s="14">
        <v>42156</v>
      </c>
      <c r="B144" s="15" t="s">
        <v>85</v>
      </c>
      <c r="C144" s="15" t="s">
        <v>71</v>
      </c>
      <c r="D144" s="15" t="s">
        <v>2</v>
      </c>
      <c r="E144" s="15" t="s">
        <v>86</v>
      </c>
    </row>
    <row r="145" spans="1:5" ht="17" x14ac:dyDescent="0.2">
      <c r="A145" s="14">
        <v>42156</v>
      </c>
      <c r="B145" s="15" t="s">
        <v>69</v>
      </c>
      <c r="C145" s="15" t="s">
        <v>72</v>
      </c>
      <c r="D145" s="15" t="s">
        <v>2</v>
      </c>
      <c r="E145" s="15" t="s">
        <v>79</v>
      </c>
    </row>
    <row r="146" spans="1:5" ht="17" x14ac:dyDescent="0.2">
      <c r="A146" s="14">
        <v>42156</v>
      </c>
      <c r="B146" s="15" t="s">
        <v>75</v>
      </c>
      <c r="C146" s="15" t="s">
        <v>71</v>
      </c>
      <c r="D146" s="15" t="s">
        <v>2</v>
      </c>
      <c r="E146" s="15" t="s">
        <v>76</v>
      </c>
    </row>
    <row r="147" spans="1:5" ht="17" x14ac:dyDescent="0.2">
      <c r="A147" s="14">
        <v>42156</v>
      </c>
      <c r="B147" s="15" t="s">
        <v>69</v>
      </c>
      <c r="C147" s="15" t="s">
        <v>72</v>
      </c>
      <c r="D147" s="15" t="s">
        <v>2</v>
      </c>
      <c r="E147" s="15" t="s">
        <v>79</v>
      </c>
    </row>
    <row r="148" spans="1:5" ht="17" x14ac:dyDescent="0.2">
      <c r="A148" s="14">
        <v>42156</v>
      </c>
      <c r="B148" s="15" t="s">
        <v>87</v>
      </c>
      <c r="C148" s="15" t="s">
        <v>72</v>
      </c>
      <c r="D148" s="15" t="s">
        <v>2</v>
      </c>
      <c r="E148" s="15" t="s">
        <v>77</v>
      </c>
    </row>
    <row r="149" spans="1:5" ht="17" x14ac:dyDescent="0.2">
      <c r="A149" s="14">
        <v>42156</v>
      </c>
      <c r="B149" s="15" t="s">
        <v>70</v>
      </c>
      <c r="C149" s="15" t="s">
        <v>71</v>
      </c>
      <c r="D149" s="15" t="s">
        <v>2</v>
      </c>
      <c r="E149" s="15" t="s">
        <v>82</v>
      </c>
    </row>
    <row r="150" spans="1:5" ht="17" x14ac:dyDescent="0.2">
      <c r="A150" s="14">
        <v>42156</v>
      </c>
      <c r="B150" s="15" t="s">
        <v>75</v>
      </c>
      <c r="C150" s="15" t="s">
        <v>71</v>
      </c>
      <c r="D150" s="15" t="s">
        <v>2</v>
      </c>
      <c r="E150" s="15" t="s">
        <v>76</v>
      </c>
    </row>
    <row r="151" spans="1:5" ht="17" x14ac:dyDescent="0.2">
      <c r="A151" s="14">
        <v>42156</v>
      </c>
      <c r="B151" s="15" t="s">
        <v>84</v>
      </c>
      <c r="C151" s="15" t="s">
        <v>71</v>
      </c>
      <c r="D151" s="15" t="s">
        <v>2</v>
      </c>
      <c r="E151" s="15" t="s">
        <v>77</v>
      </c>
    </row>
    <row r="152" spans="1:5" ht="17" x14ac:dyDescent="0.2">
      <c r="A152" s="14">
        <v>42186</v>
      </c>
      <c r="B152" s="15" t="s">
        <v>75</v>
      </c>
      <c r="C152" s="15" t="s">
        <v>71</v>
      </c>
      <c r="D152" s="15" t="s">
        <v>2</v>
      </c>
      <c r="E152" s="15" t="s">
        <v>76</v>
      </c>
    </row>
    <row r="153" spans="1:5" ht="17" x14ac:dyDescent="0.2">
      <c r="A153" s="14">
        <v>42186</v>
      </c>
      <c r="B153" s="15" t="s">
        <v>75</v>
      </c>
      <c r="C153" s="15" t="s">
        <v>71</v>
      </c>
      <c r="D153" s="15" t="s">
        <v>2</v>
      </c>
      <c r="E153" s="15" t="s">
        <v>76</v>
      </c>
    </row>
    <row r="154" spans="1:5" ht="17" x14ac:dyDescent="0.2">
      <c r="A154" s="14">
        <v>42186</v>
      </c>
      <c r="B154" s="15" t="s">
        <v>75</v>
      </c>
      <c r="C154" s="15" t="s">
        <v>71</v>
      </c>
      <c r="D154" s="15" t="s">
        <v>2</v>
      </c>
      <c r="E154" s="15" t="s">
        <v>76</v>
      </c>
    </row>
    <row r="155" spans="1:5" ht="17" x14ac:dyDescent="0.2">
      <c r="A155" s="14">
        <v>42186</v>
      </c>
      <c r="B155" s="15" t="s">
        <v>69</v>
      </c>
      <c r="C155" s="15" t="s">
        <v>72</v>
      </c>
      <c r="D155" s="15" t="s">
        <v>2</v>
      </c>
      <c r="E155" s="15" t="s">
        <v>79</v>
      </c>
    </row>
    <row r="156" spans="1:5" ht="17" x14ac:dyDescent="0.2">
      <c r="A156" s="14">
        <v>42186</v>
      </c>
      <c r="B156" s="15" t="s">
        <v>75</v>
      </c>
      <c r="C156" s="15" t="s">
        <v>71</v>
      </c>
      <c r="D156" s="15" t="s">
        <v>2</v>
      </c>
      <c r="E156" s="15" t="s">
        <v>76</v>
      </c>
    </row>
    <row r="157" spans="1:5" ht="17" x14ac:dyDescent="0.2">
      <c r="A157" s="14">
        <v>42186</v>
      </c>
      <c r="B157" s="15" t="s">
        <v>75</v>
      </c>
      <c r="C157" s="15" t="s">
        <v>71</v>
      </c>
      <c r="D157" s="15" t="s">
        <v>2</v>
      </c>
      <c r="E157" s="15" t="s">
        <v>76</v>
      </c>
    </row>
    <row r="158" spans="1:5" ht="17" x14ac:dyDescent="0.2">
      <c r="A158" s="14">
        <v>42186</v>
      </c>
      <c r="B158" s="15" t="s">
        <v>75</v>
      </c>
      <c r="C158" s="15" t="s">
        <v>71</v>
      </c>
      <c r="D158" s="15" t="s">
        <v>2</v>
      </c>
      <c r="E158" s="15" t="s">
        <v>76</v>
      </c>
    </row>
    <row r="159" spans="1:5" ht="17" x14ac:dyDescent="0.2">
      <c r="A159" s="14">
        <v>42186</v>
      </c>
      <c r="B159" s="15" t="s">
        <v>74</v>
      </c>
      <c r="C159" s="15" t="s">
        <v>71</v>
      </c>
      <c r="D159" s="15" t="s">
        <v>2</v>
      </c>
      <c r="E159" s="15" t="s">
        <v>77</v>
      </c>
    </row>
    <row r="160" spans="1:5" ht="17" x14ac:dyDescent="0.2">
      <c r="A160" s="14">
        <v>42186</v>
      </c>
      <c r="B160" s="15" t="s">
        <v>75</v>
      </c>
      <c r="C160" s="15" t="s">
        <v>71</v>
      </c>
      <c r="D160" s="15" t="s">
        <v>2</v>
      </c>
      <c r="E160" s="15" t="s">
        <v>76</v>
      </c>
    </row>
    <row r="161" spans="1:5" ht="17" x14ac:dyDescent="0.2">
      <c r="A161" s="14">
        <v>42186</v>
      </c>
      <c r="B161" s="15" t="s">
        <v>75</v>
      </c>
      <c r="C161" s="15" t="s">
        <v>71</v>
      </c>
      <c r="D161" s="15" t="s">
        <v>2</v>
      </c>
      <c r="E161" s="15" t="s">
        <v>76</v>
      </c>
    </row>
    <row r="162" spans="1:5" ht="17" x14ac:dyDescent="0.2">
      <c r="A162" s="14">
        <v>42186</v>
      </c>
      <c r="B162" s="15" t="s">
        <v>75</v>
      </c>
      <c r="C162" s="15" t="s">
        <v>71</v>
      </c>
      <c r="D162" s="15" t="s">
        <v>2</v>
      </c>
      <c r="E162" s="15" t="s">
        <v>76</v>
      </c>
    </row>
    <row r="163" spans="1:5" ht="17" x14ac:dyDescent="0.2">
      <c r="A163" s="14">
        <v>42186</v>
      </c>
      <c r="B163" s="15" t="s">
        <v>69</v>
      </c>
      <c r="C163" s="15" t="s">
        <v>72</v>
      </c>
      <c r="D163" s="15" t="s">
        <v>2</v>
      </c>
      <c r="E163" s="15" t="s">
        <v>79</v>
      </c>
    </row>
    <row r="164" spans="1:5" ht="17" x14ac:dyDescent="0.2">
      <c r="A164" s="14">
        <v>42186</v>
      </c>
      <c r="B164" s="15" t="s">
        <v>69</v>
      </c>
      <c r="C164" s="15" t="s">
        <v>72</v>
      </c>
      <c r="D164" s="15" t="s">
        <v>2</v>
      </c>
      <c r="E164" s="15" t="s">
        <v>79</v>
      </c>
    </row>
    <row r="165" spans="1:5" ht="17" x14ac:dyDescent="0.2">
      <c r="A165" s="14">
        <v>42217</v>
      </c>
      <c r="B165" s="15" t="s">
        <v>75</v>
      </c>
      <c r="C165" s="15" t="s">
        <v>71</v>
      </c>
      <c r="D165" s="15" t="s">
        <v>2</v>
      </c>
      <c r="E165" s="15" t="s">
        <v>76</v>
      </c>
    </row>
    <row r="166" spans="1:5" ht="17" x14ac:dyDescent="0.2">
      <c r="A166" s="14">
        <v>42217</v>
      </c>
      <c r="B166" s="15" t="s">
        <v>83</v>
      </c>
      <c r="C166" s="15" t="s">
        <v>71</v>
      </c>
      <c r="D166" s="15" t="s">
        <v>2</v>
      </c>
      <c r="E166" s="15" t="s">
        <v>81</v>
      </c>
    </row>
    <row r="167" spans="1:5" ht="17" x14ac:dyDescent="0.2">
      <c r="A167" s="14">
        <v>42217</v>
      </c>
      <c r="B167" s="15" t="s">
        <v>75</v>
      </c>
      <c r="C167" s="15" t="s">
        <v>71</v>
      </c>
      <c r="D167" s="15" t="s">
        <v>2</v>
      </c>
      <c r="E167" s="15" t="s">
        <v>76</v>
      </c>
    </row>
    <row r="168" spans="1:5" ht="17" x14ac:dyDescent="0.2">
      <c r="A168" s="14">
        <v>42217</v>
      </c>
      <c r="B168" s="15" t="s">
        <v>70</v>
      </c>
      <c r="C168" s="15" t="s">
        <v>71</v>
      </c>
      <c r="D168" s="15" t="s">
        <v>2</v>
      </c>
      <c r="E168" s="15" t="s">
        <v>82</v>
      </c>
    </row>
    <row r="169" spans="1:5" ht="17" x14ac:dyDescent="0.2">
      <c r="A169" s="14">
        <v>42217</v>
      </c>
      <c r="B169" s="15" t="s">
        <v>74</v>
      </c>
      <c r="C169" s="15" t="s">
        <v>71</v>
      </c>
      <c r="D169" s="15" t="s">
        <v>2</v>
      </c>
      <c r="E169" s="15" t="s">
        <v>82</v>
      </c>
    </row>
    <row r="170" spans="1:5" ht="17" x14ac:dyDescent="0.2">
      <c r="A170" s="14">
        <v>42217</v>
      </c>
      <c r="B170" s="15" t="s">
        <v>74</v>
      </c>
      <c r="C170" s="15" t="s">
        <v>71</v>
      </c>
      <c r="D170" s="15" t="s">
        <v>2</v>
      </c>
      <c r="E170" s="15" t="s">
        <v>82</v>
      </c>
    </row>
    <row r="171" spans="1:5" ht="17" x14ac:dyDescent="0.2">
      <c r="A171" s="14">
        <v>42217</v>
      </c>
      <c r="B171" s="15" t="s">
        <v>74</v>
      </c>
      <c r="C171" s="15" t="s">
        <v>71</v>
      </c>
      <c r="D171" s="15" t="s">
        <v>2</v>
      </c>
      <c r="E171" s="15" t="s">
        <v>82</v>
      </c>
    </row>
    <row r="172" spans="1:5" ht="17" x14ac:dyDescent="0.2">
      <c r="A172" s="14">
        <v>42248</v>
      </c>
      <c r="B172" s="15" t="s">
        <v>68</v>
      </c>
      <c r="C172" s="15" t="s">
        <v>71</v>
      </c>
      <c r="D172" s="15" t="s">
        <v>2</v>
      </c>
      <c r="E172" s="15" t="s">
        <v>77</v>
      </c>
    </row>
    <row r="173" spans="1:5" ht="17" x14ac:dyDescent="0.2">
      <c r="A173" s="14">
        <v>42248</v>
      </c>
      <c r="B173" s="15" t="s">
        <v>84</v>
      </c>
      <c r="C173" s="15" t="s">
        <v>71</v>
      </c>
      <c r="D173" s="15" t="s">
        <v>2</v>
      </c>
      <c r="E173" s="15" t="s">
        <v>77</v>
      </c>
    </row>
    <row r="174" spans="1:5" ht="17" x14ac:dyDescent="0.2">
      <c r="A174" s="14">
        <v>42248</v>
      </c>
      <c r="B174" s="15" t="s">
        <v>68</v>
      </c>
      <c r="C174" s="15" t="s">
        <v>71</v>
      </c>
      <c r="D174" s="15" t="s">
        <v>2</v>
      </c>
      <c r="E174" s="15" t="s">
        <v>77</v>
      </c>
    </row>
    <row r="175" spans="1:5" ht="17" x14ac:dyDescent="0.2">
      <c r="A175" s="14">
        <v>42248</v>
      </c>
      <c r="B175" s="15" t="s">
        <v>83</v>
      </c>
      <c r="C175" s="15" t="s">
        <v>71</v>
      </c>
      <c r="D175" s="15" t="s">
        <v>2</v>
      </c>
      <c r="E175" s="15" t="s">
        <v>81</v>
      </c>
    </row>
    <row r="176" spans="1:5" ht="17" x14ac:dyDescent="0.2">
      <c r="A176" s="14">
        <v>42248</v>
      </c>
      <c r="B176" s="15" t="s">
        <v>83</v>
      </c>
      <c r="C176" s="15" t="s">
        <v>71</v>
      </c>
      <c r="D176" s="15" t="s">
        <v>2</v>
      </c>
      <c r="E176" s="15" t="s">
        <v>81</v>
      </c>
    </row>
    <row r="177" spans="1:5" ht="17" x14ac:dyDescent="0.2">
      <c r="A177" s="14">
        <v>42248</v>
      </c>
      <c r="B177" s="15" t="s">
        <v>85</v>
      </c>
      <c r="C177" s="15" t="s">
        <v>71</v>
      </c>
      <c r="D177" s="15" t="s">
        <v>2</v>
      </c>
      <c r="E177" s="15" t="s">
        <v>86</v>
      </c>
    </row>
    <row r="178" spans="1:5" ht="17" x14ac:dyDescent="0.2">
      <c r="A178" s="14">
        <v>42278</v>
      </c>
      <c r="B178" s="15" t="s">
        <v>84</v>
      </c>
      <c r="C178" s="15" t="s">
        <v>71</v>
      </c>
      <c r="D178" s="15" t="s">
        <v>2</v>
      </c>
      <c r="E178" s="15" t="s">
        <v>77</v>
      </c>
    </row>
    <row r="179" spans="1:5" ht="17" x14ac:dyDescent="0.2">
      <c r="A179" s="14">
        <v>42278</v>
      </c>
      <c r="B179" s="15" t="s">
        <v>84</v>
      </c>
      <c r="C179" s="15" t="s">
        <v>71</v>
      </c>
      <c r="D179" s="15" t="s">
        <v>2</v>
      </c>
      <c r="E179" s="15" t="s">
        <v>77</v>
      </c>
    </row>
    <row r="180" spans="1:5" ht="17" x14ac:dyDescent="0.2">
      <c r="A180" s="14">
        <v>42278</v>
      </c>
      <c r="B180" s="15" t="s">
        <v>68</v>
      </c>
      <c r="C180" s="15" t="s">
        <v>71</v>
      </c>
      <c r="D180" s="15" t="s">
        <v>2</v>
      </c>
      <c r="E180" s="15" t="s">
        <v>77</v>
      </c>
    </row>
    <row r="181" spans="1:5" ht="17" x14ac:dyDescent="0.2">
      <c r="A181" s="14">
        <v>42278</v>
      </c>
      <c r="B181" s="15" t="s">
        <v>68</v>
      </c>
      <c r="C181" s="15" t="s">
        <v>71</v>
      </c>
      <c r="D181" s="15" t="s">
        <v>2</v>
      </c>
      <c r="E181" s="15" t="s">
        <v>77</v>
      </c>
    </row>
    <row r="182" spans="1:5" ht="17" x14ac:dyDescent="0.2">
      <c r="A182" s="14">
        <v>42278</v>
      </c>
      <c r="B182" s="15" t="s">
        <v>69</v>
      </c>
      <c r="C182" s="15" t="s">
        <v>72</v>
      </c>
      <c r="D182" s="15" t="s">
        <v>2</v>
      </c>
      <c r="E182" s="15" t="s">
        <v>79</v>
      </c>
    </row>
    <row r="183" spans="1:5" ht="17" x14ac:dyDescent="0.2">
      <c r="A183" s="14">
        <v>42278</v>
      </c>
      <c r="B183" s="15" t="s">
        <v>83</v>
      </c>
      <c r="C183" s="15" t="s">
        <v>71</v>
      </c>
      <c r="D183" s="15" t="s">
        <v>2</v>
      </c>
      <c r="E183" s="15" t="s">
        <v>81</v>
      </c>
    </row>
    <row r="184" spans="1:5" ht="17" x14ac:dyDescent="0.2">
      <c r="A184" s="14">
        <v>42278</v>
      </c>
      <c r="B184" s="15" t="s">
        <v>84</v>
      </c>
      <c r="C184" s="15" t="s">
        <v>71</v>
      </c>
      <c r="D184" s="15" t="s">
        <v>2</v>
      </c>
      <c r="E184" s="15" t="s">
        <v>77</v>
      </c>
    </row>
    <row r="185" spans="1:5" ht="17" x14ac:dyDescent="0.2">
      <c r="A185" s="14">
        <v>42278</v>
      </c>
      <c r="B185" s="15" t="s">
        <v>68</v>
      </c>
      <c r="C185" s="15" t="s">
        <v>71</v>
      </c>
      <c r="D185" s="15" t="s">
        <v>2</v>
      </c>
      <c r="E185" s="15" t="s">
        <v>77</v>
      </c>
    </row>
    <row r="186" spans="1:5" ht="17" x14ac:dyDescent="0.2">
      <c r="A186" s="14">
        <v>42278</v>
      </c>
      <c r="B186" s="15" t="s">
        <v>70</v>
      </c>
      <c r="C186" s="15" t="s">
        <v>71</v>
      </c>
      <c r="D186" s="15" t="s">
        <v>2</v>
      </c>
      <c r="E186" s="15" t="s">
        <v>82</v>
      </c>
    </row>
    <row r="187" spans="1:5" ht="17" x14ac:dyDescent="0.2">
      <c r="A187" s="14">
        <v>42278</v>
      </c>
      <c r="B187" s="15" t="s">
        <v>75</v>
      </c>
      <c r="C187" s="15" t="s">
        <v>71</v>
      </c>
      <c r="D187" s="15" t="s">
        <v>2</v>
      </c>
      <c r="E187" s="15" t="s">
        <v>76</v>
      </c>
    </row>
    <row r="188" spans="1:5" ht="17" x14ac:dyDescent="0.2">
      <c r="A188" s="14">
        <v>42278</v>
      </c>
      <c r="B188" s="15" t="s">
        <v>70</v>
      </c>
      <c r="C188" s="15" t="s">
        <v>71</v>
      </c>
      <c r="D188" s="15" t="s">
        <v>2</v>
      </c>
      <c r="E188" s="15" t="s">
        <v>82</v>
      </c>
    </row>
    <row r="189" spans="1:5" ht="17" x14ac:dyDescent="0.2">
      <c r="A189" s="14">
        <v>42278</v>
      </c>
      <c r="B189" s="15" t="s">
        <v>69</v>
      </c>
      <c r="C189" s="15" t="s">
        <v>72</v>
      </c>
      <c r="D189" s="15" t="s">
        <v>2</v>
      </c>
      <c r="E189" s="15" t="s">
        <v>79</v>
      </c>
    </row>
    <row r="190" spans="1:5" ht="17" x14ac:dyDescent="0.2">
      <c r="A190" s="14">
        <v>42309</v>
      </c>
      <c r="B190" s="15" t="s">
        <v>75</v>
      </c>
      <c r="C190" s="15" t="s">
        <v>71</v>
      </c>
      <c r="D190" s="15" t="s">
        <v>2</v>
      </c>
      <c r="E190" s="15" t="s">
        <v>76</v>
      </c>
    </row>
    <row r="191" spans="1:5" ht="17" x14ac:dyDescent="0.2">
      <c r="A191" s="14">
        <v>42309</v>
      </c>
      <c r="B191" s="15" t="s">
        <v>69</v>
      </c>
      <c r="C191" s="15" t="s">
        <v>72</v>
      </c>
      <c r="D191" s="15" t="s">
        <v>2</v>
      </c>
      <c r="E191" s="15" t="s">
        <v>79</v>
      </c>
    </row>
    <row r="192" spans="1:5" ht="17" x14ac:dyDescent="0.2">
      <c r="A192" s="14">
        <v>42309</v>
      </c>
      <c r="B192" s="15" t="s">
        <v>68</v>
      </c>
      <c r="C192" s="15" t="s">
        <v>71</v>
      </c>
      <c r="D192" s="15" t="s">
        <v>2</v>
      </c>
      <c r="E192" s="15" t="s">
        <v>77</v>
      </c>
    </row>
    <row r="193" spans="1:5" ht="17" x14ac:dyDescent="0.2">
      <c r="A193" s="14">
        <v>42309</v>
      </c>
      <c r="B193" s="15" t="s">
        <v>69</v>
      </c>
      <c r="C193" s="15" t="s">
        <v>72</v>
      </c>
      <c r="D193" s="15" t="s">
        <v>2</v>
      </c>
      <c r="E193" s="15" t="s">
        <v>79</v>
      </c>
    </row>
    <row r="194" spans="1:5" ht="17" x14ac:dyDescent="0.2">
      <c r="A194" s="14">
        <v>42309</v>
      </c>
      <c r="B194" s="15" t="s">
        <v>69</v>
      </c>
      <c r="C194" s="15" t="s">
        <v>72</v>
      </c>
      <c r="D194" s="15" t="s">
        <v>2</v>
      </c>
      <c r="E194" s="15" t="s">
        <v>79</v>
      </c>
    </row>
    <row r="195" spans="1:5" ht="17" x14ac:dyDescent="0.2">
      <c r="A195" s="14">
        <v>42309</v>
      </c>
      <c r="B195" s="15" t="s">
        <v>84</v>
      </c>
      <c r="C195" s="15" t="s">
        <v>71</v>
      </c>
      <c r="D195" s="15" t="s">
        <v>2</v>
      </c>
      <c r="E195" s="15" t="s">
        <v>77</v>
      </c>
    </row>
    <row r="196" spans="1:5" ht="17" x14ac:dyDescent="0.2">
      <c r="A196" s="14">
        <v>42309</v>
      </c>
      <c r="B196" s="15" t="s">
        <v>84</v>
      </c>
      <c r="C196" s="15" t="s">
        <v>71</v>
      </c>
      <c r="D196" s="15" t="s">
        <v>2</v>
      </c>
      <c r="E196" s="15" t="s">
        <v>77</v>
      </c>
    </row>
    <row r="197" spans="1:5" ht="17" x14ac:dyDescent="0.2">
      <c r="A197" s="14">
        <v>42309</v>
      </c>
      <c r="B197" s="15" t="s">
        <v>69</v>
      </c>
      <c r="C197" s="15" t="s">
        <v>72</v>
      </c>
      <c r="D197" s="15" t="s">
        <v>2</v>
      </c>
      <c r="E197" s="15" t="s">
        <v>79</v>
      </c>
    </row>
    <row r="198" spans="1:5" ht="17" x14ac:dyDescent="0.2">
      <c r="A198" s="14">
        <v>42309</v>
      </c>
      <c r="B198" s="15" t="s">
        <v>69</v>
      </c>
      <c r="C198" s="15" t="s">
        <v>72</v>
      </c>
      <c r="D198" s="15" t="s">
        <v>2</v>
      </c>
      <c r="E198" s="15" t="s">
        <v>79</v>
      </c>
    </row>
    <row r="199" spans="1:5" ht="17" x14ac:dyDescent="0.2">
      <c r="A199" s="14">
        <v>42309</v>
      </c>
      <c r="B199" s="15" t="s">
        <v>69</v>
      </c>
      <c r="C199" s="15" t="s">
        <v>72</v>
      </c>
      <c r="D199" s="15" t="s">
        <v>2</v>
      </c>
      <c r="E199" s="15" t="s">
        <v>79</v>
      </c>
    </row>
    <row r="200" spans="1:5" ht="17" x14ac:dyDescent="0.2">
      <c r="A200" s="14">
        <v>42309</v>
      </c>
      <c r="B200" s="15" t="s">
        <v>75</v>
      </c>
      <c r="C200" s="15" t="s">
        <v>71</v>
      </c>
      <c r="D200" s="15" t="s">
        <v>2</v>
      </c>
      <c r="E200" s="15" t="s">
        <v>76</v>
      </c>
    </row>
    <row r="201" spans="1:5" ht="17" x14ac:dyDescent="0.2">
      <c r="A201" s="14">
        <v>42309</v>
      </c>
      <c r="B201" s="15" t="s">
        <v>75</v>
      </c>
      <c r="C201" s="15" t="s">
        <v>71</v>
      </c>
      <c r="D201" s="15" t="s">
        <v>2</v>
      </c>
      <c r="E201" s="15" t="s">
        <v>76</v>
      </c>
    </row>
    <row r="202" spans="1:5" ht="17" x14ac:dyDescent="0.2">
      <c r="A202" s="14">
        <v>42309</v>
      </c>
      <c r="B202" s="15" t="s">
        <v>69</v>
      </c>
      <c r="C202" s="15" t="s">
        <v>72</v>
      </c>
      <c r="D202" s="15" t="s">
        <v>2</v>
      </c>
      <c r="E202" s="15" t="s">
        <v>79</v>
      </c>
    </row>
    <row r="203" spans="1:5" ht="17" x14ac:dyDescent="0.2">
      <c r="A203" s="14">
        <v>42309</v>
      </c>
      <c r="B203" s="15" t="s">
        <v>69</v>
      </c>
      <c r="C203" s="15" t="s">
        <v>72</v>
      </c>
      <c r="D203" s="15" t="s">
        <v>2</v>
      </c>
      <c r="E203" s="15" t="s">
        <v>79</v>
      </c>
    </row>
    <row r="204" spans="1:5" ht="17" x14ac:dyDescent="0.2">
      <c r="A204" s="14">
        <v>42309</v>
      </c>
      <c r="B204" s="15" t="s">
        <v>75</v>
      </c>
      <c r="C204" s="15" t="s">
        <v>71</v>
      </c>
      <c r="D204" s="15" t="s">
        <v>2</v>
      </c>
      <c r="E204" s="15" t="s">
        <v>76</v>
      </c>
    </row>
    <row r="205" spans="1:5" ht="17" x14ac:dyDescent="0.2">
      <c r="A205" s="14">
        <v>42309</v>
      </c>
      <c r="B205" s="15" t="s">
        <v>69</v>
      </c>
      <c r="C205" s="15" t="s">
        <v>72</v>
      </c>
      <c r="D205" s="15" t="s">
        <v>2</v>
      </c>
      <c r="E205" s="15" t="s">
        <v>79</v>
      </c>
    </row>
    <row r="206" spans="1:5" ht="17" x14ac:dyDescent="0.2">
      <c r="A206" s="14">
        <v>42309</v>
      </c>
      <c r="B206" s="15" t="s">
        <v>75</v>
      </c>
      <c r="C206" s="15" t="s">
        <v>71</v>
      </c>
      <c r="D206" s="15" t="s">
        <v>2</v>
      </c>
      <c r="E206" s="15" t="s">
        <v>76</v>
      </c>
    </row>
    <row r="207" spans="1:5" ht="17" x14ac:dyDescent="0.2">
      <c r="A207" s="14">
        <v>42309</v>
      </c>
      <c r="B207" s="15" t="s">
        <v>75</v>
      </c>
      <c r="C207" s="15" t="s">
        <v>71</v>
      </c>
      <c r="D207" s="15" t="s">
        <v>2</v>
      </c>
      <c r="E207" s="15" t="s">
        <v>76</v>
      </c>
    </row>
    <row r="208" spans="1:5" ht="17" x14ac:dyDescent="0.2">
      <c r="A208" s="14">
        <v>42309</v>
      </c>
      <c r="B208" s="15" t="s">
        <v>75</v>
      </c>
      <c r="C208" s="15" t="s">
        <v>71</v>
      </c>
      <c r="D208" s="15" t="s">
        <v>2</v>
      </c>
      <c r="E208" s="15" t="s">
        <v>76</v>
      </c>
    </row>
    <row r="209" spans="1:5" ht="17" x14ac:dyDescent="0.2">
      <c r="A209" s="14">
        <v>42309</v>
      </c>
      <c r="B209" s="15" t="s">
        <v>75</v>
      </c>
      <c r="C209" s="15" t="s">
        <v>71</v>
      </c>
      <c r="D209" s="15" t="s">
        <v>2</v>
      </c>
      <c r="E209" s="15" t="s">
        <v>76</v>
      </c>
    </row>
    <row r="210" spans="1:5" ht="17" x14ac:dyDescent="0.2">
      <c r="A210" s="14">
        <v>42309</v>
      </c>
      <c r="B210" s="15" t="s">
        <v>69</v>
      </c>
      <c r="C210" s="15" t="s">
        <v>72</v>
      </c>
      <c r="D210" s="15" t="s">
        <v>2</v>
      </c>
      <c r="E210" s="15" t="s">
        <v>79</v>
      </c>
    </row>
    <row r="211" spans="1:5" ht="17" x14ac:dyDescent="0.2">
      <c r="A211" s="14">
        <v>42309</v>
      </c>
      <c r="B211" s="15" t="s">
        <v>83</v>
      </c>
      <c r="C211" s="15" t="s">
        <v>71</v>
      </c>
      <c r="D211" s="15" t="s">
        <v>2</v>
      </c>
      <c r="E211" s="15" t="s">
        <v>81</v>
      </c>
    </row>
    <row r="212" spans="1:5" ht="17" x14ac:dyDescent="0.2">
      <c r="A212" s="14">
        <v>42309</v>
      </c>
      <c r="B212" s="15" t="s">
        <v>75</v>
      </c>
      <c r="C212" s="15" t="s">
        <v>71</v>
      </c>
      <c r="D212" s="15" t="s">
        <v>2</v>
      </c>
      <c r="E212" s="15" t="s">
        <v>76</v>
      </c>
    </row>
    <row r="213" spans="1:5" ht="17" x14ac:dyDescent="0.2">
      <c r="A213" s="14">
        <v>42309</v>
      </c>
      <c r="B213" s="15" t="s">
        <v>75</v>
      </c>
      <c r="C213" s="15" t="s">
        <v>71</v>
      </c>
      <c r="D213" s="15" t="s">
        <v>2</v>
      </c>
      <c r="E213" s="15" t="s">
        <v>76</v>
      </c>
    </row>
    <row r="214" spans="1:5" ht="17" x14ac:dyDescent="0.2">
      <c r="A214" s="14">
        <v>42309</v>
      </c>
      <c r="B214" s="15" t="s">
        <v>75</v>
      </c>
      <c r="C214" s="15" t="s">
        <v>71</v>
      </c>
      <c r="D214" s="15" t="s">
        <v>2</v>
      </c>
      <c r="E214" s="15" t="s">
        <v>76</v>
      </c>
    </row>
    <row r="215" spans="1:5" ht="17" x14ac:dyDescent="0.2">
      <c r="A215" s="14">
        <v>42309</v>
      </c>
      <c r="B215" s="15" t="s">
        <v>75</v>
      </c>
      <c r="C215" s="15" t="s">
        <v>71</v>
      </c>
      <c r="D215" s="15" t="s">
        <v>2</v>
      </c>
      <c r="E215" s="15" t="s">
        <v>76</v>
      </c>
    </row>
    <row r="216" spans="1:5" ht="17" x14ac:dyDescent="0.2">
      <c r="A216" s="14">
        <v>42309</v>
      </c>
      <c r="B216" s="15" t="s">
        <v>69</v>
      </c>
      <c r="C216" s="15" t="s">
        <v>72</v>
      </c>
      <c r="D216" s="15" t="s">
        <v>2</v>
      </c>
      <c r="E216" s="15" t="s">
        <v>79</v>
      </c>
    </row>
    <row r="217" spans="1:5" ht="17" x14ac:dyDescent="0.2">
      <c r="A217" s="14">
        <v>42309</v>
      </c>
      <c r="B217" s="15" t="s">
        <v>69</v>
      </c>
      <c r="C217" s="15" t="s">
        <v>72</v>
      </c>
      <c r="D217" s="15" t="s">
        <v>2</v>
      </c>
      <c r="E217" s="15" t="s">
        <v>79</v>
      </c>
    </row>
    <row r="218" spans="1:5" x14ac:dyDescent="0.2">
      <c r="A218" s="44">
        <v>42339</v>
      </c>
      <c r="B218" s="43" t="s">
        <v>84</v>
      </c>
      <c r="C218" s="43" t="s">
        <v>71</v>
      </c>
      <c r="D218" s="43" t="s">
        <v>2</v>
      </c>
      <c r="E218" s="43" t="s">
        <v>77</v>
      </c>
    </row>
    <row r="219" spans="1:5" x14ac:dyDescent="0.2">
      <c r="A219" s="44">
        <v>42339</v>
      </c>
      <c r="B219" s="43" t="s">
        <v>84</v>
      </c>
      <c r="C219" s="43" t="s">
        <v>71</v>
      </c>
      <c r="D219" s="43" t="s">
        <v>2</v>
      </c>
      <c r="E219" s="43" t="s">
        <v>77</v>
      </c>
    </row>
    <row r="220" spans="1:5" x14ac:dyDescent="0.2">
      <c r="A220" s="44">
        <v>42339</v>
      </c>
      <c r="B220" s="43" t="s">
        <v>74</v>
      </c>
      <c r="C220" s="43" t="s">
        <v>71</v>
      </c>
      <c r="D220" s="43" t="s">
        <v>2</v>
      </c>
      <c r="E220" s="43" t="s">
        <v>77</v>
      </c>
    </row>
    <row r="221" spans="1:5" x14ac:dyDescent="0.2">
      <c r="A221" s="44">
        <v>42339</v>
      </c>
      <c r="B221" s="43" t="s">
        <v>84</v>
      </c>
      <c r="C221" s="43" t="s">
        <v>71</v>
      </c>
      <c r="D221" s="43" t="s">
        <v>2</v>
      </c>
      <c r="E221" s="43" t="s">
        <v>77</v>
      </c>
    </row>
    <row r="222" spans="1:5" x14ac:dyDescent="0.2">
      <c r="A222" s="44">
        <v>42339</v>
      </c>
      <c r="B222" s="43" t="s">
        <v>74</v>
      </c>
      <c r="C222" s="43" t="s">
        <v>71</v>
      </c>
      <c r="D222" s="43" t="s">
        <v>2</v>
      </c>
      <c r="E222" s="43" t="s">
        <v>77</v>
      </c>
    </row>
    <row r="223" spans="1:5" x14ac:dyDescent="0.2">
      <c r="A223" s="44">
        <v>42339</v>
      </c>
      <c r="B223" s="43" t="s">
        <v>74</v>
      </c>
      <c r="C223" s="43" t="s">
        <v>71</v>
      </c>
      <c r="D223" s="43" t="s">
        <v>2</v>
      </c>
      <c r="E223" s="43" t="s">
        <v>77</v>
      </c>
    </row>
    <row r="224" spans="1:5" x14ac:dyDescent="0.2">
      <c r="A224" s="44">
        <v>42339</v>
      </c>
      <c r="B224" s="43" t="s">
        <v>74</v>
      </c>
      <c r="C224" s="43" t="s">
        <v>71</v>
      </c>
      <c r="D224" s="43" t="s">
        <v>2</v>
      </c>
      <c r="E224" s="43" t="s">
        <v>77</v>
      </c>
    </row>
    <row r="225" spans="1:5" x14ac:dyDescent="0.2">
      <c r="A225" s="44">
        <v>42339</v>
      </c>
      <c r="B225" s="43" t="s">
        <v>85</v>
      </c>
      <c r="C225" s="43" t="s">
        <v>71</v>
      </c>
      <c r="D225" s="43" t="s">
        <v>2</v>
      </c>
      <c r="E225" s="43" t="s">
        <v>86</v>
      </c>
    </row>
    <row r="226" spans="1:5" x14ac:dyDescent="0.2">
      <c r="A226" s="44">
        <v>42339</v>
      </c>
      <c r="B226" s="43" t="s">
        <v>84</v>
      </c>
      <c r="C226" s="43" t="s">
        <v>71</v>
      </c>
      <c r="D226" s="43" t="s">
        <v>2</v>
      </c>
      <c r="E226" s="43" t="s">
        <v>77</v>
      </c>
    </row>
    <row r="227" spans="1:5" x14ac:dyDescent="0.2">
      <c r="A227" s="44">
        <v>42339</v>
      </c>
      <c r="B227" s="43" t="s">
        <v>84</v>
      </c>
      <c r="C227" s="43" t="s">
        <v>71</v>
      </c>
      <c r="D227" s="43" t="s">
        <v>2</v>
      </c>
      <c r="E227" s="43" t="s">
        <v>77</v>
      </c>
    </row>
    <row r="228" spans="1:5" x14ac:dyDescent="0.2">
      <c r="A228" s="44">
        <v>42339</v>
      </c>
      <c r="B228" s="43" t="s">
        <v>84</v>
      </c>
      <c r="C228" s="43" t="s">
        <v>71</v>
      </c>
      <c r="D228" s="43" t="s">
        <v>2</v>
      </c>
      <c r="E228" s="43" t="s">
        <v>77</v>
      </c>
    </row>
    <row r="229" spans="1:5" x14ac:dyDescent="0.2">
      <c r="A229" s="44">
        <v>42339</v>
      </c>
      <c r="B229" s="43" t="s">
        <v>70</v>
      </c>
      <c r="C229" s="43" t="s">
        <v>71</v>
      </c>
      <c r="D229" s="43" t="s">
        <v>2</v>
      </c>
      <c r="E229" s="43" t="s">
        <v>82</v>
      </c>
    </row>
    <row r="230" spans="1:5" x14ac:dyDescent="0.2">
      <c r="A230" s="44">
        <v>42339</v>
      </c>
      <c r="B230" s="43" t="s">
        <v>74</v>
      </c>
      <c r="C230" s="43" t="s">
        <v>71</v>
      </c>
      <c r="D230" s="43" t="s">
        <v>2</v>
      </c>
      <c r="E230" s="43" t="s">
        <v>77</v>
      </c>
    </row>
    <row r="231" spans="1:5" x14ac:dyDescent="0.2">
      <c r="A231" s="44">
        <v>42339</v>
      </c>
      <c r="B231" s="43" t="s">
        <v>84</v>
      </c>
      <c r="C231" s="43" t="s">
        <v>71</v>
      </c>
      <c r="D231" s="43" t="s">
        <v>2</v>
      </c>
      <c r="E231" s="43" t="s">
        <v>77</v>
      </c>
    </row>
    <row r="232" spans="1:5" x14ac:dyDescent="0.2">
      <c r="A232" s="44">
        <v>42339</v>
      </c>
      <c r="B232" s="43" t="s">
        <v>70</v>
      </c>
      <c r="C232" s="43" t="s">
        <v>71</v>
      </c>
      <c r="D232" s="43" t="s">
        <v>2</v>
      </c>
      <c r="E232" s="43" t="s">
        <v>82</v>
      </c>
    </row>
    <row r="233" spans="1:5" x14ac:dyDescent="0.2">
      <c r="A233" s="44">
        <v>42339</v>
      </c>
      <c r="B233" s="43" t="s">
        <v>70</v>
      </c>
      <c r="C233" s="43" t="s">
        <v>71</v>
      </c>
      <c r="D233" s="43" t="s">
        <v>2</v>
      </c>
      <c r="E233" s="43" t="s">
        <v>82</v>
      </c>
    </row>
    <row r="234" spans="1:5" x14ac:dyDescent="0.2">
      <c r="A234" s="44">
        <v>42339</v>
      </c>
      <c r="B234" s="43" t="s">
        <v>74</v>
      </c>
      <c r="C234" s="43" t="s">
        <v>71</v>
      </c>
      <c r="D234" s="43" t="s">
        <v>2</v>
      </c>
      <c r="E234" s="43" t="s">
        <v>77</v>
      </c>
    </row>
    <row r="235" spans="1:5" x14ac:dyDescent="0.2">
      <c r="A235" s="44">
        <v>42339</v>
      </c>
      <c r="B235" s="43" t="s">
        <v>70</v>
      </c>
      <c r="C235" s="43" t="s">
        <v>71</v>
      </c>
      <c r="D235" s="43" t="s">
        <v>2</v>
      </c>
      <c r="E235" s="43" t="s">
        <v>82</v>
      </c>
    </row>
    <row r="236" spans="1:5" x14ac:dyDescent="0.2">
      <c r="A236" s="44">
        <v>42339</v>
      </c>
      <c r="B236" s="43" t="s">
        <v>84</v>
      </c>
      <c r="C236" s="43" t="s">
        <v>71</v>
      </c>
      <c r="D236" s="43" t="s">
        <v>2</v>
      </c>
      <c r="E236" s="43" t="s">
        <v>77</v>
      </c>
    </row>
    <row r="237" spans="1:5" x14ac:dyDescent="0.2">
      <c r="A237" s="44">
        <v>42339</v>
      </c>
      <c r="B237" s="43" t="s">
        <v>84</v>
      </c>
      <c r="C237" s="43" t="s">
        <v>71</v>
      </c>
      <c r="D237" s="43" t="s">
        <v>2</v>
      </c>
      <c r="E237" s="43" t="s">
        <v>77</v>
      </c>
    </row>
    <row r="238" spans="1:5" x14ac:dyDescent="0.2">
      <c r="A238" s="44">
        <v>42339</v>
      </c>
      <c r="B238" s="43" t="s">
        <v>70</v>
      </c>
      <c r="C238" s="43" t="s">
        <v>71</v>
      </c>
      <c r="D238" s="43" t="s">
        <v>2</v>
      </c>
      <c r="E238" s="43" t="s">
        <v>82</v>
      </c>
    </row>
    <row r="239" spans="1:5" x14ac:dyDescent="0.2">
      <c r="A239" s="44">
        <v>42339</v>
      </c>
      <c r="B239" s="43" t="s">
        <v>74</v>
      </c>
      <c r="C239" s="43" t="s">
        <v>71</v>
      </c>
      <c r="D239" s="43" t="s">
        <v>2</v>
      </c>
      <c r="E239" s="43" t="s">
        <v>82</v>
      </c>
    </row>
    <row r="240" spans="1:5" x14ac:dyDescent="0.2">
      <c r="A240" s="44">
        <v>42339</v>
      </c>
      <c r="B240" s="43" t="s">
        <v>70</v>
      </c>
      <c r="C240" s="43" t="s">
        <v>71</v>
      </c>
      <c r="D240" s="43" t="s">
        <v>2</v>
      </c>
      <c r="E240" s="43" t="s">
        <v>82</v>
      </c>
    </row>
    <row r="241" spans="1:5" x14ac:dyDescent="0.2">
      <c r="A241" s="44">
        <v>42339</v>
      </c>
      <c r="B241" s="43" t="s">
        <v>70</v>
      </c>
      <c r="C241" s="43" t="s">
        <v>71</v>
      </c>
      <c r="D241" s="43" t="s">
        <v>2</v>
      </c>
      <c r="E241" s="43" t="s">
        <v>82</v>
      </c>
    </row>
    <row r="242" spans="1:5" x14ac:dyDescent="0.2">
      <c r="A242" s="44">
        <v>42339</v>
      </c>
      <c r="B242" s="43" t="s">
        <v>70</v>
      </c>
      <c r="C242" s="43" t="s">
        <v>71</v>
      </c>
      <c r="D242" s="43" t="s">
        <v>2</v>
      </c>
      <c r="E242" s="43" t="s">
        <v>82</v>
      </c>
    </row>
    <row r="243" spans="1:5" x14ac:dyDescent="0.2">
      <c r="A243" s="44">
        <v>42339</v>
      </c>
      <c r="B243" s="43" t="s">
        <v>70</v>
      </c>
      <c r="C243" s="43" t="s">
        <v>71</v>
      </c>
      <c r="D243" s="43" t="s">
        <v>2</v>
      </c>
      <c r="E243" s="43" t="s">
        <v>82</v>
      </c>
    </row>
    <row r="244" spans="1:5" x14ac:dyDescent="0.2">
      <c r="A244" s="44">
        <v>42339</v>
      </c>
      <c r="B244" s="43" t="s">
        <v>74</v>
      </c>
      <c r="C244" s="43" t="s">
        <v>71</v>
      </c>
      <c r="D244" s="43" t="s">
        <v>2</v>
      </c>
      <c r="E244" s="43" t="s">
        <v>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D7035-6DBA-FB49-828A-43E497E54A8C}">
  <dimension ref="A1:M136"/>
  <sheetViews>
    <sheetView workbookViewId="0">
      <selection activeCell="E1" sqref="E1"/>
    </sheetView>
  </sheetViews>
  <sheetFormatPr baseColWidth="10" defaultRowHeight="16" x14ac:dyDescent="0.2"/>
  <cols>
    <col min="2" max="2" width="15.6640625" customWidth="1"/>
    <col min="6" max="6" width="13.83203125" customWidth="1"/>
    <col min="7" max="7" width="26" customWidth="1"/>
    <col min="8" max="8" width="28.1640625" customWidth="1"/>
    <col min="11" max="11" width="14" bestFit="1" customWidth="1"/>
    <col min="12" max="12" width="15.5" bestFit="1" customWidth="1"/>
  </cols>
  <sheetData>
    <row r="1" spans="1:13" x14ac:dyDescent="0.2">
      <c r="A1" s="31" t="s">
        <v>27</v>
      </c>
      <c r="B1" s="31" t="s">
        <v>135</v>
      </c>
      <c r="E1" t="s">
        <v>136</v>
      </c>
      <c r="K1" s="1" t="s">
        <v>137</v>
      </c>
      <c r="L1" s="1" t="s">
        <v>24</v>
      </c>
    </row>
    <row r="2" spans="1:13" x14ac:dyDescent="0.2">
      <c r="A2" s="26">
        <v>42217</v>
      </c>
      <c r="B2" s="27" t="s">
        <v>134</v>
      </c>
      <c r="E2" s="36" t="s">
        <v>27</v>
      </c>
      <c r="F2" s="36" t="s">
        <v>28</v>
      </c>
      <c r="G2" s="36" t="s">
        <v>29</v>
      </c>
      <c r="H2" s="36" t="s">
        <v>30</v>
      </c>
      <c r="K2" s="1" t="s">
        <v>22</v>
      </c>
      <c r="L2" s="6" t="s">
        <v>134</v>
      </c>
      <c r="M2" s="6" t="s">
        <v>23</v>
      </c>
    </row>
    <row r="3" spans="1:13" x14ac:dyDescent="0.2">
      <c r="A3" s="26">
        <v>42217</v>
      </c>
      <c r="B3" s="27" t="s">
        <v>134</v>
      </c>
      <c r="E3" s="26">
        <v>42156</v>
      </c>
      <c r="F3" s="27">
        <v>4.74</v>
      </c>
      <c r="G3" s="27">
        <v>0</v>
      </c>
      <c r="H3" s="27">
        <v>0</v>
      </c>
      <c r="K3" s="2" t="s">
        <v>43</v>
      </c>
      <c r="L3" s="3">
        <v>4</v>
      </c>
      <c r="M3" s="3">
        <v>4</v>
      </c>
    </row>
    <row r="4" spans="1:13" x14ac:dyDescent="0.2">
      <c r="A4" s="26">
        <v>42217</v>
      </c>
      <c r="B4" s="27" t="s">
        <v>134</v>
      </c>
      <c r="E4" s="26">
        <v>42186</v>
      </c>
      <c r="F4" s="27">
        <v>2.89</v>
      </c>
      <c r="G4" s="27">
        <v>0</v>
      </c>
      <c r="H4" s="27">
        <v>0</v>
      </c>
      <c r="K4" s="2" t="s">
        <v>32</v>
      </c>
      <c r="L4" s="3">
        <v>10</v>
      </c>
      <c r="M4" s="3">
        <v>10</v>
      </c>
    </row>
    <row r="5" spans="1:13" x14ac:dyDescent="0.2">
      <c r="A5" s="26">
        <v>42217</v>
      </c>
      <c r="B5" s="27" t="s">
        <v>134</v>
      </c>
      <c r="E5" s="26">
        <v>42217</v>
      </c>
      <c r="F5" s="27">
        <v>15.91</v>
      </c>
      <c r="G5" s="27">
        <v>4</v>
      </c>
      <c r="H5" s="27">
        <v>0</v>
      </c>
      <c r="K5" s="2" t="s">
        <v>33</v>
      </c>
      <c r="L5" s="3">
        <v>63</v>
      </c>
      <c r="M5" s="3">
        <v>63</v>
      </c>
    </row>
    <row r="6" spans="1:13" x14ac:dyDescent="0.2">
      <c r="A6" s="26">
        <v>42248</v>
      </c>
      <c r="B6" s="27" t="s">
        <v>134</v>
      </c>
      <c r="E6" s="26">
        <v>42248</v>
      </c>
      <c r="F6" s="27">
        <v>12.33</v>
      </c>
      <c r="G6" s="27">
        <v>10</v>
      </c>
      <c r="H6" s="27">
        <v>0</v>
      </c>
      <c r="K6" s="2" t="s">
        <v>34</v>
      </c>
      <c r="L6" s="3">
        <v>26</v>
      </c>
      <c r="M6" s="3">
        <v>26</v>
      </c>
    </row>
    <row r="7" spans="1:13" x14ac:dyDescent="0.2">
      <c r="A7" s="26">
        <v>42248</v>
      </c>
      <c r="B7" s="27" t="s">
        <v>134</v>
      </c>
      <c r="E7" s="26">
        <v>42278</v>
      </c>
      <c r="F7" s="27">
        <v>132.87</v>
      </c>
      <c r="G7" s="27">
        <v>63</v>
      </c>
      <c r="H7" s="27">
        <v>0</v>
      </c>
      <c r="K7" s="2" t="s">
        <v>35</v>
      </c>
      <c r="L7" s="3">
        <v>32</v>
      </c>
      <c r="M7" s="3">
        <v>32</v>
      </c>
    </row>
    <row r="8" spans="1:13" x14ac:dyDescent="0.2">
      <c r="A8" s="26">
        <v>42248</v>
      </c>
      <c r="B8" s="27" t="s">
        <v>134</v>
      </c>
      <c r="E8" s="26">
        <v>42309</v>
      </c>
      <c r="F8" s="27">
        <v>70.44</v>
      </c>
      <c r="G8" s="27">
        <v>26</v>
      </c>
      <c r="H8" s="27">
        <v>0</v>
      </c>
      <c r="K8" s="2" t="s">
        <v>23</v>
      </c>
      <c r="L8" s="3">
        <v>135</v>
      </c>
      <c r="M8" s="3">
        <v>135</v>
      </c>
    </row>
    <row r="9" spans="1:13" x14ac:dyDescent="0.2">
      <c r="A9" s="26">
        <v>42248</v>
      </c>
      <c r="B9" s="27" t="s">
        <v>134</v>
      </c>
      <c r="E9" s="26">
        <v>42339</v>
      </c>
      <c r="F9" s="27">
        <v>46.22</v>
      </c>
      <c r="G9" s="27">
        <v>32</v>
      </c>
      <c r="H9" s="27">
        <v>0</v>
      </c>
    </row>
    <row r="10" spans="1:13" x14ac:dyDescent="0.2">
      <c r="A10" s="26">
        <v>42248</v>
      </c>
      <c r="B10" s="27" t="s">
        <v>134</v>
      </c>
    </row>
    <row r="11" spans="1:13" x14ac:dyDescent="0.2">
      <c r="A11" s="26">
        <v>42248</v>
      </c>
      <c r="B11" s="27" t="s">
        <v>134</v>
      </c>
    </row>
    <row r="12" spans="1:13" x14ac:dyDescent="0.2">
      <c r="A12" s="26">
        <v>42248</v>
      </c>
      <c r="B12" s="27" t="s">
        <v>134</v>
      </c>
    </row>
    <row r="13" spans="1:13" x14ac:dyDescent="0.2">
      <c r="A13" s="26">
        <v>42248</v>
      </c>
      <c r="B13" s="27" t="s">
        <v>134</v>
      </c>
    </row>
    <row r="14" spans="1:13" x14ac:dyDescent="0.2">
      <c r="A14" s="26">
        <v>42248</v>
      </c>
      <c r="B14" s="27" t="s">
        <v>134</v>
      </c>
    </row>
    <row r="15" spans="1:13" x14ac:dyDescent="0.2">
      <c r="A15" s="26">
        <v>42248</v>
      </c>
      <c r="B15" s="27" t="s">
        <v>134</v>
      </c>
    </row>
    <row r="16" spans="1:13" x14ac:dyDescent="0.2">
      <c r="A16" s="26">
        <v>42278</v>
      </c>
      <c r="B16" s="27" t="s">
        <v>134</v>
      </c>
    </row>
    <row r="17" spans="1:2" x14ac:dyDescent="0.2">
      <c r="A17" s="26">
        <v>42278</v>
      </c>
      <c r="B17" s="27" t="s">
        <v>134</v>
      </c>
    </row>
    <row r="18" spans="1:2" x14ac:dyDescent="0.2">
      <c r="A18" s="26">
        <v>42278</v>
      </c>
      <c r="B18" s="27" t="s">
        <v>134</v>
      </c>
    </row>
    <row r="19" spans="1:2" x14ac:dyDescent="0.2">
      <c r="A19" s="26">
        <v>42278</v>
      </c>
      <c r="B19" s="27" t="s">
        <v>134</v>
      </c>
    </row>
    <row r="20" spans="1:2" x14ac:dyDescent="0.2">
      <c r="A20" s="26">
        <v>42278</v>
      </c>
      <c r="B20" s="27" t="s">
        <v>134</v>
      </c>
    </row>
    <row r="21" spans="1:2" x14ac:dyDescent="0.2">
      <c r="A21" s="26">
        <v>42278</v>
      </c>
      <c r="B21" s="27" t="s">
        <v>134</v>
      </c>
    </row>
    <row r="22" spans="1:2" x14ac:dyDescent="0.2">
      <c r="A22" s="26">
        <v>42278</v>
      </c>
      <c r="B22" s="27" t="s">
        <v>134</v>
      </c>
    </row>
    <row r="23" spans="1:2" x14ac:dyDescent="0.2">
      <c r="A23" s="26">
        <v>42278</v>
      </c>
      <c r="B23" s="27" t="s">
        <v>134</v>
      </c>
    </row>
    <row r="24" spans="1:2" x14ac:dyDescent="0.2">
      <c r="A24" s="26">
        <v>42278</v>
      </c>
      <c r="B24" s="27" t="s">
        <v>134</v>
      </c>
    </row>
    <row r="25" spans="1:2" x14ac:dyDescent="0.2">
      <c r="A25" s="26">
        <v>42278</v>
      </c>
      <c r="B25" s="27" t="s">
        <v>134</v>
      </c>
    </row>
    <row r="26" spans="1:2" x14ac:dyDescent="0.2">
      <c r="A26" s="26">
        <v>42278</v>
      </c>
      <c r="B26" s="27" t="s">
        <v>134</v>
      </c>
    </row>
    <row r="27" spans="1:2" x14ac:dyDescent="0.2">
      <c r="A27" s="26">
        <v>42278</v>
      </c>
      <c r="B27" s="27" t="s">
        <v>134</v>
      </c>
    </row>
    <row r="28" spans="1:2" x14ac:dyDescent="0.2">
      <c r="A28" s="26">
        <v>42278</v>
      </c>
      <c r="B28" s="27" t="s">
        <v>134</v>
      </c>
    </row>
    <row r="29" spans="1:2" x14ac:dyDescent="0.2">
      <c r="A29" s="26">
        <v>42278</v>
      </c>
      <c r="B29" s="27" t="s">
        <v>134</v>
      </c>
    </row>
    <row r="30" spans="1:2" x14ac:dyDescent="0.2">
      <c r="A30" s="26">
        <v>42278</v>
      </c>
      <c r="B30" s="27" t="s">
        <v>134</v>
      </c>
    </row>
    <row r="31" spans="1:2" x14ac:dyDescent="0.2">
      <c r="A31" s="26">
        <v>42278</v>
      </c>
      <c r="B31" s="27" t="s">
        <v>134</v>
      </c>
    </row>
    <row r="32" spans="1:2" x14ac:dyDescent="0.2">
      <c r="A32" s="26">
        <v>42278</v>
      </c>
      <c r="B32" s="27" t="s">
        <v>134</v>
      </c>
    </row>
    <row r="33" spans="1:2" x14ac:dyDescent="0.2">
      <c r="A33" s="26">
        <v>42278</v>
      </c>
      <c r="B33" s="27" t="s">
        <v>134</v>
      </c>
    </row>
    <row r="34" spans="1:2" x14ac:dyDescent="0.2">
      <c r="A34" s="26">
        <v>42278</v>
      </c>
      <c r="B34" s="27" t="s">
        <v>134</v>
      </c>
    </row>
    <row r="35" spans="1:2" x14ac:dyDescent="0.2">
      <c r="A35" s="26">
        <v>42278</v>
      </c>
      <c r="B35" s="27" t="s">
        <v>134</v>
      </c>
    </row>
    <row r="36" spans="1:2" x14ac:dyDescent="0.2">
      <c r="A36" s="26">
        <v>42278</v>
      </c>
      <c r="B36" s="27" t="s">
        <v>134</v>
      </c>
    </row>
    <row r="37" spans="1:2" x14ac:dyDescent="0.2">
      <c r="A37" s="26">
        <v>42278</v>
      </c>
      <c r="B37" s="27" t="s">
        <v>134</v>
      </c>
    </row>
    <row r="38" spans="1:2" x14ac:dyDescent="0.2">
      <c r="A38" s="26">
        <v>42278</v>
      </c>
      <c r="B38" s="27" t="s">
        <v>134</v>
      </c>
    </row>
    <row r="39" spans="1:2" x14ac:dyDescent="0.2">
      <c r="A39" s="26">
        <v>42278</v>
      </c>
      <c r="B39" s="27" t="s">
        <v>134</v>
      </c>
    </row>
    <row r="40" spans="1:2" x14ac:dyDescent="0.2">
      <c r="A40" s="26">
        <v>42278</v>
      </c>
      <c r="B40" s="27" t="s">
        <v>134</v>
      </c>
    </row>
    <row r="41" spans="1:2" x14ac:dyDescent="0.2">
      <c r="A41" s="26">
        <v>42278</v>
      </c>
      <c r="B41" s="27" t="s">
        <v>134</v>
      </c>
    </row>
    <row r="42" spans="1:2" x14ac:dyDescent="0.2">
      <c r="A42" s="26">
        <v>42278</v>
      </c>
      <c r="B42" s="27" t="s">
        <v>134</v>
      </c>
    </row>
    <row r="43" spans="1:2" x14ac:dyDescent="0.2">
      <c r="A43" s="26">
        <v>42278</v>
      </c>
      <c r="B43" s="27" t="s">
        <v>134</v>
      </c>
    </row>
    <row r="44" spans="1:2" x14ac:dyDescent="0.2">
      <c r="A44" s="26">
        <v>42278</v>
      </c>
      <c r="B44" s="27" t="s">
        <v>134</v>
      </c>
    </row>
    <row r="45" spans="1:2" x14ac:dyDescent="0.2">
      <c r="A45" s="26">
        <v>42278</v>
      </c>
      <c r="B45" s="27" t="s">
        <v>134</v>
      </c>
    </row>
    <row r="46" spans="1:2" x14ac:dyDescent="0.2">
      <c r="A46" s="26">
        <v>42278</v>
      </c>
      <c r="B46" s="27" t="s">
        <v>134</v>
      </c>
    </row>
    <row r="47" spans="1:2" x14ac:dyDescent="0.2">
      <c r="A47" s="26">
        <v>42278</v>
      </c>
      <c r="B47" s="27" t="s">
        <v>134</v>
      </c>
    </row>
    <row r="48" spans="1:2" x14ac:dyDescent="0.2">
      <c r="A48" s="26">
        <v>42278</v>
      </c>
      <c r="B48" s="27" t="s">
        <v>134</v>
      </c>
    </row>
    <row r="49" spans="1:2" x14ac:dyDescent="0.2">
      <c r="A49" s="26">
        <v>42278</v>
      </c>
      <c r="B49" s="27" t="s">
        <v>134</v>
      </c>
    </row>
    <row r="50" spans="1:2" x14ac:dyDescent="0.2">
      <c r="A50" s="26">
        <v>42278</v>
      </c>
      <c r="B50" s="27" t="s">
        <v>134</v>
      </c>
    </row>
    <row r="51" spans="1:2" x14ac:dyDescent="0.2">
      <c r="A51" s="26">
        <v>42278</v>
      </c>
      <c r="B51" s="27" t="s">
        <v>134</v>
      </c>
    </row>
    <row r="52" spans="1:2" x14ac:dyDescent="0.2">
      <c r="A52" s="26">
        <v>42278</v>
      </c>
      <c r="B52" s="27" t="s">
        <v>134</v>
      </c>
    </row>
    <row r="53" spans="1:2" x14ac:dyDescent="0.2">
      <c r="A53" s="26">
        <v>42278</v>
      </c>
      <c r="B53" s="27" t="s">
        <v>134</v>
      </c>
    </row>
    <row r="54" spans="1:2" x14ac:dyDescent="0.2">
      <c r="A54" s="26">
        <v>42278</v>
      </c>
      <c r="B54" s="27" t="s">
        <v>134</v>
      </c>
    </row>
    <row r="55" spans="1:2" x14ac:dyDescent="0.2">
      <c r="A55" s="26">
        <v>42278</v>
      </c>
      <c r="B55" s="27" t="s">
        <v>134</v>
      </c>
    </row>
    <row r="56" spans="1:2" x14ac:dyDescent="0.2">
      <c r="A56" s="26">
        <v>42278</v>
      </c>
      <c r="B56" s="27" t="s">
        <v>134</v>
      </c>
    </row>
    <row r="57" spans="1:2" x14ac:dyDescent="0.2">
      <c r="A57" s="26">
        <v>42278</v>
      </c>
      <c r="B57" s="27" t="s">
        <v>134</v>
      </c>
    </row>
    <row r="58" spans="1:2" x14ac:dyDescent="0.2">
      <c r="A58" s="26">
        <v>42278</v>
      </c>
      <c r="B58" s="27" t="s">
        <v>134</v>
      </c>
    </row>
    <row r="59" spans="1:2" x14ac:dyDescent="0.2">
      <c r="A59" s="26">
        <v>42278</v>
      </c>
      <c r="B59" s="27" t="s">
        <v>134</v>
      </c>
    </row>
    <row r="60" spans="1:2" x14ac:dyDescent="0.2">
      <c r="A60" s="26">
        <v>42278</v>
      </c>
      <c r="B60" s="27" t="s">
        <v>134</v>
      </c>
    </row>
    <row r="61" spans="1:2" x14ac:dyDescent="0.2">
      <c r="A61" s="26">
        <v>42278</v>
      </c>
      <c r="B61" s="27" t="s">
        <v>134</v>
      </c>
    </row>
    <row r="62" spans="1:2" x14ac:dyDescent="0.2">
      <c r="A62" s="26">
        <v>42278</v>
      </c>
      <c r="B62" s="27" t="s">
        <v>134</v>
      </c>
    </row>
    <row r="63" spans="1:2" x14ac:dyDescent="0.2">
      <c r="A63" s="26">
        <v>42278</v>
      </c>
      <c r="B63" s="27" t="s">
        <v>134</v>
      </c>
    </row>
    <row r="64" spans="1:2" x14ac:dyDescent="0.2">
      <c r="A64" s="26">
        <v>42278</v>
      </c>
      <c r="B64" s="27" t="s">
        <v>134</v>
      </c>
    </row>
    <row r="65" spans="1:2" x14ac:dyDescent="0.2">
      <c r="A65" s="26">
        <v>42278</v>
      </c>
      <c r="B65" s="27" t="s">
        <v>134</v>
      </c>
    </row>
    <row r="66" spans="1:2" x14ac:dyDescent="0.2">
      <c r="A66" s="26">
        <v>42278</v>
      </c>
      <c r="B66" s="27" t="s">
        <v>134</v>
      </c>
    </row>
    <row r="67" spans="1:2" x14ac:dyDescent="0.2">
      <c r="A67" s="26">
        <v>42278</v>
      </c>
      <c r="B67" s="27" t="s">
        <v>134</v>
      </c>
    </row>
    <row r="68" spans="1:2" x14ac:dyDescent="0.2">
      <c r="A68" s="26">
        <v>42278</v>
      </c>
      <c r="B68" s="27" t="s">
        <v>134</v>
      </c>
    </row>
    <row r="69" spans="1:2" x14ac:dyDescent="0.2">
      <c r="A69" s="26">
        <v>42278</v>
      </c>
      <c r="B69" s="27" t="s">
        <v>134</v>
      </c>
    </row>
    <row r="70" spans="1:2" x14ac:dyDescent="0.2">
      <c r="A70" s="26">
        <v>42278</v>
      </c>
      <c r="B70" s="27" t="s">
        <v>134</v>
      </c>
    </row>
    <row r="71" spans="1:2" x14ac:dyDescent="0.2">
      <c r="A71" s="26">
        <v>42278</v>
      </c>
      <c r="B71" s="27" t="s">
        <v>134</v>
      </c>
    </row>
    <row r="72" spans="1:2" x14ac:dyDescent="0.2">
      <c r="A72" s="26">
        <v>42278</v>
      </c>
      <c r="B72" s="27" t="s">
        <v>134</v>
      </c>
    </row>
    <row r="73" spans="1:2" x14ac:dyDescent="0.2">
      <c r="A73" s="26">
        <v>42278</v>
      </c>
      <c r="B73" s="27" t="s">
        <v>134</v>
      </c>
    </row>
    <row r="74" spans="1:2" x14ac:dyDescent="0.2">
      <c r="A74" s="26">
        <v>42278</v>
      </c>
      <c r="B74" s="27" t="s">
        <v>134</v>
      </c>
    </row>
    <row r="75" spans="1:2" x14ac:dyDescent="0.2">
      <c r="A75" s="26">
        <v>42278</v>
      </c>
      <c r="B75" s="27" t="s">
        <v>134</v>
      </c>
    </row>
    <row r="76" spans="1:2" x14ac:dyDescent="0.2">
      <c r="A76" s="26">
        <v>42278</v>
      </c>
      <c r="B76" s="27" t="s">
        <v>134</v>
      </c>
    </row>
    <row r="77" spans="1:2" x14ac:dyDescent="0.2">
      <c r="A77" s="26">
        <v>42278</v>
      </c>
      <c r="B77" s="27" t="s">
        <v>134</v>
      </c>
    </row>
    <row r="78" spans="1:2" x14ac:dyDescent="0.2">
      <c r="A78" s="26">
        <v>42278</v>
      </c>
      <c r="B78" s="27" t="s">
        <v>134</v>
      </c>
    </row>
    <row r="79" spans="1:2" x14ac:dyDescent="0.2">
      <c r="A79" s="26">
        <v>42309</v>
      </c>
      <c r="B79" s="27" t="s">
        <v>134</v>
      </c>
    </row>
    <row r="80" spans="1:2" x14ac:dyDescent="0.2">
      <c r="A80" s="26">
        <v>42309</v>
      </c>
      <c r="B80" s="27" t="s">
        <v>134</v>
      </c>
    </row>
    <row r="81" spans="1:2" x14ac:dyDescent="0.2">
      <c r="A81" s="26">
        <v>42309</v>
      </c>
      <c r="B81" s="27" t="s">
        <v>134</v>
      </c>
    </row>
    <row r="82" spans="1:2" x14ac:dyDescent="0.2">
      <c r="A82" s="26">
        <v>42309</v>
      </c>
      <c r="B82" s="27" t="s">
        <v>134</v>
      </c>
    </row>
    <row r="83" spans="1:2" x14ac:dyDescent="0.2">
      <c r="A83" s="26">
        <v>42309</v>
      </c>
      <c r="B83" s="27" t="s">
        <v>134</v>
      </c>
    </row>
    <row r="84" spans="1:2" x14ac:dyDescent="0.2">
      <c r="A84" s="26">
        <v>42309</v>
      </c>
      <c r="B84" s="27" t="s">
        <v>134</v>
      </c>
    </row>
    <row r="85" spans="1:2" x14ac:dyDescent="0.2">
      <c r="A85" s="26">
        <v>42309</v>
      </c>
      <c r="B85" s="27" t="s">
        <v>134</v>
      </c>
    </row>
    <row r="86" spans="1:2" x14ac:dyDescent="0.2">
      <c r="A86" s="26">
        <v>42309</v>
      </c>
      <c r="B86" s="27" t="s">
        <v>134</v>
      </c>
    </row>
    <row r="87" spans="1:2" x14ac:dyDescent="0.2">
      <c r="A87" s="26">
        <v>42309</v>
      </c>
      <c r="B87" s="27" t="s">
        <v>134</v>
      </c>
    </row>
    <row r="88" spans="1:2" x14ac:dyDescent="0.2">
      <c r="A88" s="26">
        <v>42309</v>
      </c>
      <c r="B88" s="27" t="s">
        <v>134</v>
      </c>
    </row>
    <row r="89" spans="1:2" x14ac:dyDescent="0.2">
      <c r="A89" s="26">
        <v>42309</v>
      </c>
      <c r="B89" s="27" t="s">
        <v>134</v>
      </c>
    </row>
    <row r="90" spans="1:2" x14ac:dyDescent="0.2">
      <c r="A90" s="26">
        <v>42309</v>
      </c>
      <c r="B90" s="27" t="s">
        <v>134</v>
      </c>
    </row>
    <row r="91" spans="1:2" x14ac:dyDescent="0.2">
      <c r="A91" s="26">
        <v>42309</v>
      </c>
      <c r="B91" s="27" t="s">
        <v>134</v>
      </c>
    </row>
    <row r="92" spans="1:2" x14ac:dyDescent="0.2">
      <c r="A92" s="26">
        <v>42309</v>
      </c>
      <c r="B92" s="27" t="s">
        <v>134</v>
      </c>
    </row>
    <row r="93" spans="1:2" x14ac:dyDescent="0.2">
      <c r="A93" s="26">
        <v>42309</v>
      </c>
      <c r="B93" s="27" t="s">
        <v>134</v>
      </c>
    </row>
    <row r="94" spans="1:2" x14ac:dyDescent="0.2">
      <c r="A94" s="26">
        <v>42309</v>
      </c>
      <c r="B94" s="27" t="s">
        <v>134</v>
      </c>
    </row>
    <row r="95" spans="1:2" x14ac:dyDescent="0.2">
      <c r="A95" s="26">
        <v>42309</v>
      </c>
      <c r="B95" s="27" t="s">
        <v>134</v>
      </c>
    </row>
    <row r="96" spans="1:2" x14ac:dyDescent="0.2">
      <c r="A96" s="26">
        <v>42309</v>
      </c>
      <c r="B96" s="27" t="s">
        <v>134</v>
      </c>
    </row>
    <row r="97" spans="1:2" x14ac:dyDescent="0.2">
      <c r="A97" s="26">
        <v>42309</v>
      </c>
      <c r="B97" s="27" t="s">
        <v>134</v>
      </c>
    </row>
    <row r="98" spans="1:2" x14ac:dyDescent="0.2">
      <c r="A98" s="26">
        <v>42309</v>
      </c>
      <c r="B98" s="27" t="s">
        <v>134</v>
      </c>
    </row>
    <row r="99" spans="1:2" x14ac:dyDescent="0.2">
      <c r="A99" s="26">
        <v>42309</v>
      </c>
      <c r="B99" s="27" t="s">
        <v>134</v>
      </c>
    </row>
    <row r="100" spans="1:2" x14ac:dyDescent="0.2">
      <c r="A100" s="26">
        <v>42309</v>
      </c>
      <c r="B100" s="27" t="s">
        <v>134</v>
      </c>
    </row>
    <row r="101" spans="1:2" x14ac:dyDescent="0.2">
      <c r="A101" s="26">
        <v>42309</v>
      </c>
      <c r="B101" s="27" t="s">
        <v>134</v>
      </c>
    </row>
    <row r="102" spans="1:2" x14ac:dyDescent="0.2">
      <c r="A102" s="26">
        <v>42309</v>
      </c>
      <c r="B102" s="27" t="s">
        <v>134</v>
      </c>
    </row>
    <row r="103" spans="1:2" x14ac:dyDescent="0.2">
      <c r="A103" s="26">
        <v>42309</v>
      </c>
      <c r="B103" s="27" t="s">
        <v>134</v>
      </c>
    </row>
    <row r="104" spans="1:2" x14ac:dyDescent="0.2">
      <c r="A104" s="26">
        <v>42309</v>
      </c>
      <c r="B104" s="27" t="s">
        <v>134</v>
      </c>
    </row>
    <row r="105" spans="1:2" x14ac:dyDescent="0.2">
      <c r="A105" s="26">
        <v>42339</v>
      </c>
      <c r="B105" s="27" t="s">
        <v>134</v>
      </c>
    </row>
    <row r="106" spans="1:2" x14ac:dyDescent="0.2">
      <c r="A106" s="26">
        <v>42339</v>
      </c>
      <c r="B106" s="27" t="s">
        <v>134</v>
      </c>
    </row>
    <row r="107" spans="1:2" x14ac:dyDescent="0.2">
      <c r="A107" s="26">
        <v>42339</v>
      </c>
      <c r="B107" s="27" t="s">
        <v>134</v>
      </c>
    </row>
    <row r="108" spans="1:2" x14ac:dyDescent="0.2">
      <c r="A108" s="26">
        <v>42339</v>
      </c>
      <c r="B108" s="27" t="s">
        <v>134</v>
      </c>
    </row>
    <row r="109" spans="1:2" x14ac:dyDescent="0.2">
      <c r="A109" s="26">
        <v>42339</v>
      </c>
      <c r="B109" s="27" t="s">
        <v>134</v>
      </c>
    </row>
    <row r="110" spans="1:2" x14ac:dyDescent="0.2">
      <c r="A110" s="26">
        <v>42339</v>
      </c>
      <c r="B110" s="27" t="s">
        <v>134</v>
      </c>
    </row>
    <row r="111" spans="1:2" x14ac:dyDescent="0.2">
      <c r="A111" s="26">
        <v>42339</v>
      </c>
      <c r="B111" s="27" t="s">
        <v>134</v>
      </c>
    </row>
    <row r="112" spans="1:2" x14ac:dyDescent="0.2">
      <c r="A112" s="26">
        <v>42339</v>
      </c>
      <c r="B112" s="27" t="s">
        <v>134</v>
      </c>
    </row>
    <row r="113" spans="1:2" x14ac:dyDescent="0.2">
      <c r="A113" s="26">
        <v>42339</v>
      </c>
      <c r="B113" s="27" t="s">
        <v>134</v>
      </c>
    </row>
    <row r="114" spans="1:2" x14ac:dyDescent="0.2">
      <c r="A114" s="26">
        <v>42339</v>
      </c>
      <c r="B114" s="27" t="s">
        <v>134</v>
      </c>
    </row>
    <row r="115" spans="1:2" x14ac:dyDescent="0.2">
      <c r="A115" s="26">
        <v>42339</v>
      </c>
      <c r="B115" s="27" t="s">
        <v>134</v>
      </c>
    </row>
    <row r="116" spans="1:2" x14ac:dyDescent="0.2">
      <c r="A116" s="26">
        <v>42339</v>
      </c>
      <c r="B116" s="27" t="s">
        <v>134</v>
      </c>
    </row>
    <row r="117" spans="1:2" x14ac:dyDescent="0.2">
      <c r="A117" s="26">
        <v>42339</v>
      </c>
      <c r="B117" s="27" t="s">
        <v>134</v>
      </c>
    </row>
    <row r="118" spans="1:2" x14ac:dyDescent="0.2">
      <c r="A118" s="26">
        <v>42339</v>
      </c>
      <c r="B118" s="27" t="s">
        <v>134</v>
      </c>
    </row>
    <row r="119" spans="1:2" x14ac:dyDescent="0.2">
      <c r="A119" s="26">
        <v>42339</v>
      </c>
      <c r="B119" s="27" t="s">
        <v>134</v>
      </c>
    </row>
    <row r="120" spans="1:2" x14ac:dyDescent="0.2">
      <c r="A120" s="26">
        <v>42339</v>
      </c>
      <c r="B120" s="27" t="s">
        <v>134</v>
      </c>
    </row>
    <row r="121" spans="1:2" x14ac:dyDescent="0.2">
      <c r="A121" s="26">
        <v>42339</v>
      </c>
      <c r="B121" s="27" t="s">
        <v>134</v>
      </c>
    </row>
    <row r="122" spans="1:2" x14ac:dyDescent="0.2">
      <c r="A122" s="26">
        <v>42339</v>
      </c>
      <c r="B122" s="27" t="s">
        <v>134</v>
      </c>
    </row>
    <row r="123" spans="1:2" x14ac:dyDescent="0.2">
      <c r="A123" s="26">
        <v>42339</v>
      </c>
      <c r="B123" s="27" t="s">
        <v>134</v>
      </c>
    </row>
    <row r="124" spans="1:2" x14ac:dyDescent="0.2">
      <c r="A124" s="26">
        <v>42339</v>
      </c>
      <c r="B124" s="27" t="s">
        <v>134</v>
      </c>
    </row>
    <row r="125" spans="1:2" x14ac:dyDescent="0.2">
      <c r="A125" s="26">
        <v>42339</v>
      </c>
      <c r="B125" s="27" t="s">
        <v>134</v>
      </c>
    </row>
    <row r="126" spans="1:2" x14ac:dyDescent="0.2">
      <c r="A126" s="26">
        <v>42339</v>
      </c>
      <c r="B126" s="27" t="s">
        <v>134</v>
      </c>
    </row>
    <row r="127" spans="1:2" x14ac:dyDescent="0.2">
      <c r="A127" s="26">
        <v>42339</v>
      </c>
      <c r="B127" s="27" t="s">
        <v>134</v>
      </c>
    </row>
    <row r="128" spans="1:2" x14ac:dyDescent="0.2">
      <c r="A128" s="26">
        <v>42339</v>
      </c>
      <c r="B128" s="27" t="s">
        <v>134</v>
      </c>
    </row>
    <row r="129" spans="1:2" x14ac:dyDescent="0.2">
      <c r="A129" s="26">
        <v>42339</v>
      </c>
      <c r="B129" s="27" t="s">
        <v>134</v>
      </c>
    </row>
    <row r="130" spans="1:2" x14ac:dyDescent="0.2">
      <c r="A130" s="26">
        <v>42339</v>
      </c>
      <c r="B130" s="27" t="s">
        <v>134</v>
      </c>
    </row>
    <row r="131" spans="1:2" x14ac:dyDescent="0.2">
      <c r="A131" s="26">
        <v>42339</v>
      </c>
      <c r="B131" s="27" t="s">
        <v>134</v>
      </c>
    </row>
    <row r="132" spans="1:2" x14ac:dyDescent="0.2">
      <c r="A132" s="26">
        <v>42339</v>
      </c>
      <c r="B132" s="27" t="s">
        <v>134</v>
      </c>
    </row>
    <row r="133" spans="1:2" x14ac:dyDescent="0.2">
      <c r="A133" s="26">
        <v>42339</v>
      </c>
      <c r="B133" s="27" t="s">
        <v>134</v>
      </c>
    </row>
    <row r="134" spans="1:2" x14ac:dyDescent="0.2">
      <c r="A134" s="26">
        <v>42339</v>
      </c>
      <c r="B134" s="27" t="s">
        <v>134</v>
      </c>
    </row>
    <row r="135" spans="1:2" x14ac:dyDescent="0.2">
      <c r="A135" s="26">
        <v>42339</v>
      </c>
      <c r="B135" s="27" t="s">
        <v>134</v>
      </c>
    </row>
    <row r="136" spans="1:2" x14ac:dyDescent="0.2">
      <c r="A136" s="26">
        <v>42339</v>
      </c>
      <c r="B136" s="27" t="s">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CDFA4-4539-214C-830B-BF05E1608E3B}">
  <dimension ref="A1:R342"/>
  <sheetViews>
    <sheetView workbookViewId="0">
      <selection activeCell="H2" sqref="H2"/>
    </sheetView>
  </sheetViews>
  <sheetFormatPr baseColWidth="10" defaultRowHeight="16" x14ac:dyDescent="0.2"/>
  <cols>
    <col min="1" max="1" width="10.83203125" style="4"/>
    <col min="2" max="2" width="12.33203125" style="4" customWidth="1"/>
    <col min="3" max="3" width="20.6640625" style="4" customWidth="1"/>
    <col min="4" max="4" width="19.6640625" style="5" customWidth="1"/>
    <col min="5" max="5" width="62.6640625" style="4" customWidth="1"/>
    <col min="6" max="6" width="10.83203125" style="4"/>
    <col min="7" max="7" width="9.1640625" style="4" customWidth="1"/>
    <col min="8" max="8" width="13.33203125" style="4" customWidth="1"/>
    <col min="9" max="9" width="15.33203125" style="4" customWidth="1"/>
    <col min="10" max="10" width="25.6640625" style="4" customWidth="1"/>
    <col min="11" max="11" width="26.83203125" style="4" customWidth="1"/>
    <col min="12" max="13" width="10.83203125" style="4"/>
    <col min="14" max="14" width="13" style="4" bestFit="1" customWidth="1"/>
    <col min="15" max="15" width="15.5" style="4" bestFit="1" customWidth="1"/>
    <col min="16" max="16" width="13.5" style="4" bestFit="1" customWidth="1"/>
    <col min="17" max="17" width="10.83203125" style="4" bestFit="1" customWidth="1"/>
    <col min="18" max="18" width="11.33203125" style="4" bestFit="1" customWidth="1"/>
    <col min="19" max="16384" width="10.83203125" style="4"/>
  </cols>
  <sheetData>
    <row r="1" spans="1:18" s="10" customFormat="1" x14ac:dyDescent="0.2">
      <c r="A1" s="16" t="s">
        <v>107</v>
      </c>
      <c r="B1" s="16" t="s">
        <v>73</v>
      </c>
      <c r="C1" s="16" t="s">
        <v>108</v>
      </c>
      <c r="D1" s="16" t="s">
        <v>109</v>
      </c>
      <c r="E1" s="16" t="s">
        <v>110</v>
      </c>
      <c r="H1" s="32" t="s">
        <v>139</v>
      </c>
      <c r="N1" s="1" t="s">
        <v>111</v>
      </c>
      <c r="O1" s="1" t="s">
        <v>24</v>
      </c>
      <c r="P1"/>
      <c r="Q1"/>
      <c r="R1"/>
    </row>
    <row r="2" spans="1:18" s="10" customFormat="1" x14ac:dyDescent="0.2">
      <c r="A2" s="30">
        <v>42005</v>
      </c>
      <c r="B2" s="29" t="s">
        <v>2</v>
      </c>
      <c r="C2" s="29" t="s">
        <v>6</v>
      </c>
      <c r="D2" s="29">
        <v>1.9</v>
      </c>
      <c r="E2" s="29" t="s">
        <v>9</v>
      </c>
      <c r="F2" s="6"/>
      <c r="G2" s="6"/>
      <c r="H2" s="20" t="s">
        <v>105</v>
      </c>
      <c r="I2" s="20" t="s">
        <v>28</v>
      </c>
      <c r="J2" s="20" t="s">
        <v>29</v>
      </c>
      <c r="K2" s="20" t="s">
        <v>30</v>
      </c>
      <c r="N2" s="1" t="s">
        <v>22</v>
      </c>
      <c r="O2" s="6" t="s">
        <v>6</v>
      </c>
      <c r="P2" s="6" t="s">
        <v>3</v>
      </c>
      <c r="Q2" s="6" t="s">
        <v>23</v>
      </c>
      <c r="R2"/>
    </row>
    <row r="3" spans="1:18" s="10" customFormat="1" x14ac:dyDescent="0.2">
      <c r="A3" s="30">
        <v>42005</v>
      </c>
      <c r="B3" s="29" t="s">
        <v>2</v>
      </c>
      <c r="C3" s="29" t="s">
        <v>6</v>
      </c>
      <c r="D3" s="29" t="s">
        <v>31</v>
      </c>
      <c r="E3" s="29" t="s">
        <v>4</v>
      </c>
      <c r="F3" s="6"/>
      <c r="G3" s="6"/>
      <c r="H3" s="33">
        <v>42005</v>
      </c>
      <c r="I3" s="28">
        <v>18192.099999999999</v>
      </c>
      <c r="J3" s="28">
        <v>5</v>
      </c>
      <c r="K3" s="28">
        <v>48</v>
      </c>
      <c r="N3" s="2" t="s">
        <v>36</v>
      </c>
      <c r="O3" s="3">
        <v>48</v>
      </c>
      <c r="P3" s="3">
        <v>5</v>
      </c>
      <c r="Q3" s="3">
        <v>53</v>
      </c>
      <c r="R3"/>
    </row>
    <row r="4" spans="1:18" s="10" customFormat="1" x14ac:dyDescent="0.2">
      <c r="A4" s="30">
        <v>42005</v>
      </c>
      <c r="B4" s="29" t="s">
        <v>2</v>
      </c>
      <c r="C4" s="29" t="s">
        <v>6</v>
      </c>
      <c r="D4" s="29">
        <v>0.2</v>
      </c>
      <c r="E4" s="29" t="s">
        <v>4</v>
      </c>
      <c r="F4" s="6"/>
      <c r="G4" s="6"/>
      <c r="H4" s="33">
        <v>42036</v>
      </c>
      <c r="I4" s="28">
        <v>18745.099999999999</v>
      </c>
      <c r="J4" s="28">
        <v>2</v>
      </c>
      <c r="K4" s="28">
        <v>12</v>
      </c>
      <c r="N4" s="2" t="s">
        <v>37</v>
      </c>
      <c r="O4" s="3">
        <v>12</v>
      </c>
      <c r="P4" s="3">
        <v>2</v>
      </c>
      <c r="Q4" s="3">
        <v>14</v>
      </c>
      <c r="R4"/>
    </row>
    <row r="5" spans="1:18" s="10" customFormat="1" x14ac:dyDescent="0.2">
      <c r="A5" s="30">
        <v>42005</v>
      </c>
      <c r="B5" s="29" t="s">
        <v>2</v>
      </c>
      <c r="C5" s="29" t="s">
        <v>6</v>
      </c>
      <c r="D5" s="29" t="s">
        <v>31</v>
      </c>
      <c r="E5" s="29" t="s">
        <v>4</v>
      </c>
      <c r="F5" s="6"/>
      <c r="G5" s="6"/>
      <c r="H5" s="33">
        <v>42064</v>
      </c>
      <c r="I5" s="28">
        <v>22204.2</v>
      </c>
      <c r="J5" s="28">
        <v>4</v>
      </c>
      <c r="K5" s="28">
        <v>26</v>
      </c>
      <c r="N5" s="2" t="s">
        <v>38</v>
      </c>
      <c r="O5" s="3">
        <v>26</v>
      </c>
      <c r="P5" s="3">
        <v>4</v>
      </c>
      <c r="Q5" s="3">
        <v>30</v>
      </c>
      <c r="R5"/>
    </row>
    <row r="6" spans="1:18" s="10" customFormat="1" x14ac:dyDescent="0.2">
      <c r="A6" s="30">
        <v>42005</v>
      </c>
      <c r="B6" s="29" t="s">
        <v>2</v>
      </c>
      <c r="C6" s="29" t="s">
        <v>6</v>
      </c>
      <c r="D6" s="29">
        <v>0.2</v>
      </c>
      <c r="E6" s="29" t="s">
        <v>4</v>
      </c>
      <c r="F6" s="6"/>
      <c r="G6" s="6"/>
      <c r="H6" s="33">
        <v>42095</v>
      </c>
      <c r="I6" s="28">
        <v>31927.3</v>
      </c>
      <c r="J6" s="28">
        <v>4</v>
      </c>
      <c r="K6" s="28">
        <v>47</v>
      </c>
      <c r="N6" s="2" t="s">
        <v>39</v>
      </c>
      <c r="O6" s="3">
        <v>47</v>
      </c>
      <c r="P6" s="3">
        <v>4</v>
      </c>
      <c r="Q6" s="3">
        <v>51</v>
      </c>
      <c r="R6"/>
    </row>
    <row r="7" spans="1:18" s="10" customFormat="1" x14ac:dyDescent="0.2">
      <c r="A7" s="30">
        <v>42005</v>
      </c>
      <c r="B7" s="29" t="s">
        <v>2</v>
      </c>
      <c r="C7" s="29" t="s">
        <v>6</v>
      </c>
      <c r="D7" s="29">
        <v>0.5</v>
      </c>
      <c r="E7" s="29" t="s">
        <v>10</v>
      </c>
      <c r="F7" s="6"/>
      <c r="G7" s="6"/>
      <c r="H7" s="33">
        <v>42125</v>
      </c>
      <c r="I7" s="28">
        <v>38016.800000000003</v>
      </c>
      <c r="J7" s="28">
        <v>4</v>
      </c>
      <c r="K7" s="28">
        <v>9</v>
      </c>
      <c r="N7" s="2" t="s">
        <v>40</v>
      </c>
      <c r="O7" s="3">
        <v>9</v>
      </c>
      <c r="P7" s="3">
        <v>4</v>
      </c>
      <c r="Q7" s="3">
        <v>13</v>
      </c>
      <c r="R7"/>
    </row>
    <row r="8" spans="1:18" s="10" customFormat="1" x14ac:dyDescent="0.2">
      <c r="A8" s="30">
        <v>42005</v>
      </c>
      <c r="B8" s="29" t="s">
        <v>2</v>
      </c>
      <c r="C8" s="29" t="s">
        <v>6</v>
      </c>
      <c r="D8" s="29">
        <v>0.3</v>
      </c>
      <c r="E8" s="29" t="s">
        <v>9</v>
      </c>
      <c r="F8" s="6"/>
      <c r="G8" s="6"/>
      <c r="H8" s="33">
        <v>42156</v>
      </c>
      <c r="I8" s="28">
        <v>42046.6</v>
      </c>
      <c r="J8" s="28">
        <v>4</v>
      </c>
      <c r="K8" s="28">
        <v>7</v>
      </c>
      <c r="N8" s="2" t="s">
        <v>41</v>
      </c>
      <c r="O8" s="3">
        <v>7</v>
      </c>
      <c r="P8" s="3">
        <v>4</v>
      </c>
      <c r="Q8" s="3">
        <v>11</v>
      </c>
      <c r="R8"/>
    </row>
    <row r="9" spans="1:18" s="10" customFormat="1" x14ac:dyDescent="0.2">
      <c r="A9" s="30">
        <v>42005</v>
      </c>
      <c r="B9" s="29" t="s">
        <v>2</v>
      </c>
      <c r="C9" s="29" t="s">
        <v>6</v>
      </c>
      <c r="D9" s="29">
        <v>0.3</v>
      </c>
      <c r="E9" s="29" t="s">
        <v>4</v>
      </c>
      <c r="F9" s="6"/>
      <c r="G9" s="6"/>
      <c r="H9" s="33">
        <v>42186</v>
      </c>
      <c r="I9" s="28">
        <v>34805.1</v>
      </c>
      <c r="J9" s="28">
        <v>10</v>
      </c>
      <c r="K9" s="28">
        <v>19</v>
      </c>
      <c r="N9" s="2" t="s">
        <v>42</v>
      </c>
      <c r="O9" s="3">
        <v>19</v>
      </c>
      <c r="P9" s="3">
        <v>10</v>
      </c>
      <c r="Q9" s="3">
        <v>29</v>
      </c>
      <c r="R9"/>
    </row>
    <row r="10" spans="1:18" s="10" customFormat="1" x14ac:dyDescent="0.2">
      <c r="A10" s="30">
        <v>42005</v>
      </c>
      <c r="B10" s="29" t="s">
        <v>2</v>
      </c>
      <c r="C10" s="29" t="s">
        <v>6</v>
      </c>
      <c r="D10" s="29" t="s">
        <v>31</v>
      </c>
      <c r="E10" s="29" t="s">
        <v>4</v>
      </c>
      <c r="F10" s="6"/>
      <c r="G10" s="6"/>
      <c r="H10" s="33">
        <v>42217</v>
      </c>
      <c r="I10" s="28">
        <v>38219.800000000003</v>
      </c>
      <c r="J10" s="28">
        <v>3</v>
      </c>
      <c r="K10" s="28">
        <v>4</v>
      </c>
      <c r="N10" s="2" t="s">
        <v>43</v>
      </c>
      <c r="O10" s="3">
        <v>4</v>
      </c>
      <c r="P10" s="3">
        <v>3</v>
      </c>
      <c r="Q10" s="3">
        <v>7</v>
      </c>
      <c r="R10"/>
    </row>
    <row r="11" spans="1:18" s="10" customFormat="1" x14ac:dyDescent="0.2">
      <c r="A11" s="30">
        <v>42005</v>
      </c>
      <c r="B11" s="29" t="s">
        <v>2</v>
      </c>
      <c r="C11" s="29" t="s">
        <v>6</v>
      </c>
      <c r="D11" s="29">
        <v>0.8</v>
      </c>
      <c r="E11" s="29" t="s">
        <v>10</v>
      </c>
      <c r="F11" s="6"/>
      <c r="G11" s="6"/>
      <c r="H11" s="33">
        <v>42248</v>
      </c>
      <c r="I11" s="28">
        <v>36326.6</v>
      </c>
      <c r="J11" s="28">
        <v>1</v>
      </c>
      <c r="K11" s="28">
        <v>15</v>
      </c>
      <c r="N11" s="2" t="s">
        <v>32</v>
      </c>
      <c r="O11" s="3">
        <v>15</v>
      </c>
      <c r="P11" s="3">
        <v>1</v>
      </c>
      <c r="Q11" s="3">
        <v>16</v>
      </c>
      <c r="R11"/>
    </row>
    <row r="12" spans="1:18" s="10" customFormat="1" x14ac:dyDescent="0.2">
      <c r="A12" s="30">
        <v>42005</v>
      </c>
      <c r="B12" s="29" t="s">
        <v>2</v>
      </c>
      <c r="C12" s="29" t="s">
        <v>6</v>
      </c>
      <c r="D12" s="29">
        <v>0.3</v>
      </c>
      <c r="E12" s="29" t="s">
        <v>9</v>
      </c>
      <c r="F12" s="6"/>
      <c r="G12" s="6"/>
      <c r="H12" s="33">
        <v>42278</v>
      </c>
      <c r="I12" s="28">
        <v>47143.5</v>
      </c>
      <c r="J12" s="28">
        <v>5</v>
      </c>
      <c r="K12" s="28">
        <v>11</v>
      </c>
      <c r="N12" s="2" t="s">
        <v>33</v>
      </c>
      <c r="O12" s="3">
        <v>11</v>
      </c>
      <c r="P12" s="3">
        <v>5</v>
      </c>
      <c r="Q12" s="3">
        <v>16</v>
      </c>
      <c r="R12"/>
    </row>
    <row r="13" spans="1:18" s="10" customFormat="1" x14ac:dyDescent="0.2">
      <c r="A13" s="30">
        <v>42005</v>
      </c>
      <c r="B13" s="29" t="s">
        <v>2</v>
      </c>
      <c r="C13" s="29" t="s">
        <v>6</v>
      </c>
      <c r="D13" s="29">
        <v>0.8</v>
      </c>
      <c r="E13" s="29" t="s">
        <v>4</v>
      </c>
      <c r="F13" s="6"/>
      <c r="G13" s="6"/>
      <c r="H13" s="33">
        <v>42309</v>
      </c>
      <c r="I13" s="28">
        <v>43275.9</v>
      </c>
      <c r="J13" s="28">
        <v>10</v>
      </c>
      <c r="K13" s="28">
        <v>6</v>
      </c>
      <c r="N13" s="2" t="s">
        <v>34</v>
      </c>
      <c r="O13" s="3">
        <v>6</v>
      </c>
      <c r="P13" s="3">
        <v>10</v>
      </c>
      <c r="Q13" s="3">
        <v>16</v>
      </c>
      <c r="R13"/>
    </row>
    <row r="14" spans="1:18" s="10" customFormat="1" x14ac:dyDescent="0.2">
      <c r="A14" s="30">
        <v>42005</v>
      </c>
      <c r="B14" s="29" t="s">
        <v>2</v>
      </c>
      <c r="C14" s="29" t="s">
        <v>6</v>
      </c>
      <c r="D14" s="29">
        <v>0.5</v>
      </c>
      <c r="E14" s="29" t="s">
        <v>9</v>
      </c>
      <c r="F14" s="6"/>
      <c r="G14" s="6"/>
      <c r="H14" s="26">
        <v>42339</v>
      </c>
      <c r="I14" s="27">
        <v>38855.599999999999</v>
      </c>
      <c r="J14" s="27">
        <v>1</v>
      </c>
      <c r="K14" s="27">
        <v>1</v>
      </c>
      <c r="N14" s="2" t="s">
        <v>35</v>
      </c>
      <c r="O14" s="3">
        <v>1</v>
      </c>
      <c r="P14" s="3">
        <v>1</v>
      </c>
      <c r="Q14" s="3">
        <v>2</v>
      </c>
      <c r="R14"/>
    </row>
    <row r="15" spans="1:18" s="10" customFormat="1" x14ac:dyDescent="0.2">
      <c r="A15" s="30">
        <v>42005</v>
      </c>
      <c r="B15" s="29" t="s">
        <v>2</v>
      </c>
      <c r="C15" s="29" t="s">
        <v>6</v>
      </c>
      <c r="D15" s="29">
        <v>0.7</v>
      </c>
      <c r="E15" s="29" t="s">
        <v>4</v>
      </c>
      <c r="F15" s="6"/>
      <c r="G15" s="6"/>
      <c r="H15" s="6"/>
      <c r="I15" s="6"/>
      <c r="J15" s="6"/>
      <c r="K15" s="6"/>
      <c r="N15" s="2" t="s">
        <v>23</v>
      </c>
      <c r="O15" s="3">
        <v>205</v>
      </c>
      <c r="P15" s="3">
        <v>53</v>
      </c>
      <c r="Q15" s="3">
        <v>258</v>
      </c>
      <c r="R15"/>
    </row>
    <row r="16" spans="1:18" s="10" customFormat="1" x14ac:dyDescent="0.2">
      <c r="A16" s="30">
        <v>42005</v>
      </c>
      <c r="B16" s="29" t="s">
        <v>2</v>
      </c>
      <c r="C16" s="29" t="s">
        <v>6</v>
      </c>
      <c r="D16" s="29" t="s">
        <v>31</v>
      </c>
      <c r="E16" s="29" t="s">
        <v>13</v>
      </c>
      <c r="F16" s="6"/>
      <c r="G16" s="6"/>
      <c r="H16" s="6"/>
      <c r="I16" s="6"/>
      <c r="J16" s="6"/>
      <c r="K16" s="6"/>
      <c r="N16"/>
      <c r="O16"/>
      <c r="P16"/>
      <c r="Q16"/>
      <c r="R16"/>
    </row>
    <row r="17" spans="1:18" s="10" customFormat="1" x14ac:dyDescent="0.2">
      <c r="A17" s="30">
        <v>42005</v>
      </c>
      <c r="B17" s="29" t="s">
        <v>2</v>
      </c>
      <c r="C17" s="29" t="s">
        <v>6</v>
      </c>
      <c r="D17" s="29">
        <v>0.4</v>
      </c>
      <c r="E17" s="29" t="s">
        <v>9</v>
      </c>
      <c r="F17" s="6"/>
      <c r="G17" s="6"/>
      <c r="H17" s="6"/>
      <c r="I17" s="6"/>
      <c r="J17" s="6"/>
      <c r="K17" s="6"/>
      <c r="N17"/>
      <c r="O17"/>
      <c r="P17"/>
      <c r="Q17"/>
      <c r="R17"/>
    </row>
    <row r="18" spans="1:18" s="10" customFormat="1" x14ac:dyDescent="0.2">
      <c r="A18" s="30">
        <v>42005</v>
      </c>
      <c r="B18" s="29" t="s">
        <v>2</v>
      </c>
      <c r="C18" s="29" t="s">
        <v>6</v>
      </c>
      <c r="D18" s="29">
        <v>0.3</v>
      </c>
      <c r="E18" s="29" t="s">
        <v>4</v>
      </c>
      <c r="F18" s="6"/>
      <c r="G18" s="6"/>
      <c r="H18" s="6"/>
      <c r="I18" s="6"/>
      <c r="J18" s="6"/>
      <c r="N18"/>
      <c r="O18"/>
      <c r="P18"/>
      <c r="Q18"/>
      <c r="R18"/>
    </row>
    <row r="19" spans="1:18" s="10" customFormat="1" x14ac:dyDescent="0.2">
      <c r="A19" s="30">
        <v>42005</v>
      </c>
      <c r="B19" s="29" t="s">
        <v>2</v>
      </c>
      <c r="C19" s="29" t="s">
        <v>6</v>
      </c>
      <c r="D19" s="29">
        <v>0.7</v>
      </c>
      <c r="E19" s="29" t="s">
        <v>9</v>
      </c>
      <c r="F19" s="6"/>
      <c r="G19" s="6"/>
      <c r="H19" s="6"/>
      <c r="I19" s="6"/>
      <c r="J19" s="6"/>
      <c r="N19"/>
      <c r="O19"/>
      <c r="P19"/>
      <c r="Q19"/>
      <c r="R19"/>
    </row>
    <row r="20" spans="1:18" s="10" customFormat="1" x14ac:dyDescent="0.2">
      <c r="A20" s="30">
        <v>42005</v>
      </c>
      <c r="B20" s="29" t="s">
        <v>2</v>
      </c>
      <c r="C20" s="29" t="s">
        <v>6</v>
      </c>
      <c r="D20" s="29" t="s">
        <v>31</v>
      </c>
      <c r="E20" s="29" t="s">
        <v>10</v>
      </c>
      <c r="F20" s="6"/>
      <c r="G20" s="6"/>
      <c r="H20" s="6"/>
      <c r="I20" s="6"/>
      <c r="J20" s="6"/>
      <c r="M20" s="11"/>
      <c r="N20"/>
      <c r="O20"/>
      <c r="P20"/>
      <c r="Q20"/>
      <c r="R20"/>
    </row>
    <row r="21" spans="1:18" s="10" customFormat="1" x14ac:dyDescent="0.2">
      <c r="A21" s="30">
        <v>42005</v>
      </c>
      <c r="B21" s="29" t="s">
        <v>2</v>
      </c>
      <c r="C21" s="29" t="s">
        <v>6</v>
      </c>
      <c r="D21" s="29">
        <v>0.3</v>
      </c>
      <c r="E21" s="29" t="s">
        <v>4</v>
      </c>
      <c r="F21" s="6"/>
      <c r="G21" s="6"/>
      <c r="H21" s="6"/>
      <c r="I21" s="6"/>
      <c r="J21" s="6"/>
      <c r="N21"/>
      <c r="O21"/>
      <c r="P21"/>
      <c r="Q21"/>
      <c r="R21"/>
    </row>
    <row r="22" spans="1:18" s="10" customFormat="1" x14ac:dyDescent="0.2">
      <c r="A22" s="30">
        <v>42005</v>
      </c>
      <c r="B22" s="29" t="s">
        <v>2</v>
      </c>
      <c r="C22" s="29" t="s">
        <v>6</v>
      </c>
      <c r="D22" s="29">
        <v>1</v>
      </c>
      <c r="E22" s="29" t="s">
        <v>10</v>
      </c>
      <c r="F22" s="6"/>
      <c r="G22" s="6"/>
      <c r="H22" s="6"/>
      <c r="I22" s="6"/>
      <c r="J22" s="6"/>
      <c r="N22"/>
    </row>
    <row r="23" spans="1:18" s="10" customFormat="1" x14ac:dyDescent="0.2">
      <c r="A23" s="30">
        <v>42005</v>
      </c>
      <c r="B23" s="29" t="s">
        <v>2</v>
      </c>
      <c r="C23" s="29" t="s">
        <v>6</v>
      </c>
      <c r="D23" s="29">
        <v>0.4</v>
      </c>
      <c r="E23" s="29" t="s">
        <v>9</v>
      </c>
      <c r="F23" s="6"/>
      <c r="G23" s="6"/>
      <c r="H23" s="6"/>
      <c r="I23" s="6"/>
      <c r="J23" s="6"/>
      <c r="N23"/>
    </row>
    <row r="24" spans="1:18" s="10" customFormat="1" x14ac:dyDescent="0.2">
      <c r="A24" s="30">
        <v>42005</v>
      </c>
      <c r="B24" s="29" t="s">
        <v>2</v>
      </c>
      <c r="C24" s="29" t="s">
        <v>6</v>
      </c>
      <c r="D24" s="29">
        <v>1.4</v>
      </c>
      <c r="E24" s="29" t="s">
        <v>4</v>
      </c>
      <c r="F24" s="6"/>
      <c r="G24" s="6"/>
      <c r="H24" s="6"/>
      <c r="I24" s="6"/>
      <c r="J24" s="6"/>
      <c r="N24"/>
    </row>
    <row r="25" spans="1:18" s="10" customFormat="1" x14ac:dyDescent="0.2">
      <c r="A25" s="30">
        <v>42005</v>
      </c>
      <c r="B25" s="29" t="s">
        <v>2</v>
      </c>
      <c r="C25" s="29" t="s">
        <v>6</v>
      </c>
      <c r="D25" s="29">
        <v>1.9</v>
      </c>
      <c r="E25" s="29" t="s">
        <v>4</v>
      </c>
      <c r="F25" s="6"/>
      <c r="G25" s="6"/>
      <c r="H25" s="6"/>
      <c r="I25" s="6"/>
      <c r="J25" s="6"/>
      <c r="N25"/>
    </row>
    <row r="26" spans="1:18" s="10" customFormat="1" x14ac:dyDescent="0.2">
      <c r="A26" s="30">
        <v>42005</v>
      </c>
      <c r="B26" s="29" t="s">
        <v>2</v>
      </c>
      <c r="C26" s="29" t="s">
        <v>6</v>
      </c>
      <c r="D26" s="29">
        <v>0.3</v>
      </c>
      <c r="E26" s="29" t="s">
        <v>9</v>
      </c>
      <c r="F26" s="6"/>
      <c r="G26" s="6"/>
      <c r="H26" s="6"/>
      <c r="I26" s="6"/>
      <c r="J26" s="6"/>
      <c r="N26"/>
    </row>
    <row r="27" spans="1:18" s="10" customFormat="1" x14ac:dyDescent="0.2">
      <c r="A27" s="30">
        <v>42005</v>
      </c>
      <c r="B27" s="29" t="s">
        <v>2</v>
      </c>
      <c r="C27" s="29" t="s">
        <v>6</v>
      </c>
      <c r="D27" s="29">
        <v>0.2</v>
      </c>
      <c r="E27" s="29" t="s">
        <v>10</v>
      </c>
      <c r="F27" s="6"/>
      <c r="G27" s="6"/>
      <c r="H27" s="6"/>
      <c r="I27" s="6"/>
      <c r="J27" s="6"/>
    </row>
    <row r="28" spans="1:18" s="10" customFormat="1" x14ac:dyDescent="0.2">
      <c r="A28" s="30">
        <v>42005</v>
      </c>
      <c r="B28" s="29" t="s">
        <v>2</v>
      </c>
      <c r="C28" s="29" t="s">
        <v>6</v>
      </c>
      <c r="D28" s="29">
        <v>0.2</v>
      </c>
      <c r="E28" s="29" t="s">
        <v>10</v>
      </c>
      <c r="F28" s="6"/>
      <c r="G28" s="6"/>
      <c r="H28" s="6"/>
      <c r="I28" s="6"/>
      <c r="J28" s="6"/>
    </row>
    <row r="29" spans="1:18" s="10" customFormat="1" x14ac:dyDescent="0.2">
      <c r="A29" s="30">
        <v>42005</v>
      </c>
      <c r="B29" s="29" t="s">
        <v>2</v>
      </c>
      <c r="C29" s="29" t="s">
        <v>6</v>
      </c>
      <c r="D29" s="29">
        <v>1</v>
      </c>
      <c r="E29" s="29" t="s">
        <v>10</v>
      </c>
      <c r="F29" s="6"/>
      <c r="G29" s="6"/>
      <c r="H29" s="6"/>
      <c r="I29" s="6"/>
      <c r="J29" s="6"/>
    </row>
    <row r="30" spans="1:18" s="10" customFormat="1" x14ac:dyDescent="0.2">
      <c r="A30" s="30">
        <v>42005</v>
      </c>
      <c r="B30" s="29" t="s">
        <v>2</v>
      </c>
      <c r="C30" s="29" t="s">
        <v>6</v>
      </c>
      <c r="D30" s="29">
        <v>2</v>
      </c>
      <c r="E30" s="29" t="s">
        <v>10</v>
      </c>
      <c r="F30" s="6"/>
      <c r="G30" s="6"/>
      <c r="H30" s="6"/>
      <c r="I30" s="6"/>
      <c r="J30" s="6"/>
      <c r="K30" s="6"/>
    </row>
    <row r="31" spans="1:18" s="10" customFormat="1" x14ac:dyDescent="0.2">
      <c r="A31" s="30">
        <v>42005</v>
      </c>
      <c r="B31" s="29" t="s">
        <v>2</v>
      </c>
      <c r="C31" s="29" t="s">
        <v>6</v>
      </c>
      <c r="D31" s="29">
        <v>0.2</v>
      </c>
      <c r="E31" s="29" t="s">
        <v>9</v>
      </c>
      <c r="F31" s="6"/>
      <c r="G31" s="6"/>
      <c r="H31" s="6"/>
      <c r="I31" s="6"/>
      <c r="J31" s="6"/>
      <c r="K31" s="6"/>
    </row>
    <row r="32" spans="1:18" s="10" customFormat="1" x14ac:dyDescent="0.2">
      <c r="A32" s="30">
        <v>42005</v>
      </c>
      <c r="B32" s="29" t="s">
        <v>2</v>
      </c>
      <c r="C32" s="29" t="s">
        <v>6</v>
      </c>
      <c r="D32" s="29">
        <v>0.8</v>
      </c>
      <c r="E32" s="29" t="s">
        <v>4</v>
      </c>
      <c r="F32" s="6"/>
      <c r="G32" s="6"/>
    </row>
    <row r="33" spans="1:7" s="10" customFormat="1" x14ac:dyDescent="0.2">
      <c r="A33" s="30">
        <v>42005</v>
      </c>
      <c r="B33" s="29" t="s">
        <v>11</v>
      </c>
      <c r="C33" s="29" t="s">
        <v>3</v>
      </c>
      <c r="D33" s="29" t="s">
        <v>31</v>
      </c>
      <c r="E33" s="29" t="s">
        <v>5</v>
      </c>
      <c r="F33" s="6"/>
      <c r="G33" s="6"/>
    </row>
    <row r="34" spans="1:7" s="10" customFormat="1" x14ac:dyDescent="0.2">
      <c r="A34" s="30">
        <v>42005</v>
      </c>
      <c r="B34" s="29" t="s">
        <v>2</v>
      </c>
      <c r="C34" s="29" t="s">
        <v>6</v>
      </c>
      <c r="D34" s="29">
        <v>0.2</v>
      </c>
      <c r="E34" s="29" t="s">
        <v>4</v>
      </c>
      <c r="F34" s="6"/>
      <c r="G34" s="6"/>
    </row>
    <row r="35" spans="1:7" s="10" customFormat="1" x14ac:dyDescent="0.2">
      <c r="A35" s="30">
        <v>42005</v>
      </c>
      <c r="B35" s="29" t="s">
        <v>2</v>
      </c>
      <c r="C35" s="29" t="s">
        <v>3</v>
      </c>
      <c r="D35" s="29" t="s">
        <v>31</v>
      </c>
      <c r="E35" s="29" t="s">
        <v>8</v>
      </c>
      <c r="F35" s="6"/>
      <c r="G35" s="6"/>
    </row>
    <row r="36" spans="1:7" s="10" customFormat="1" x14ac:dyDescent="0.2">
      <c r="A36" s="30">
        <v>42005</v>
      </c>
      <c r="B36" s="29" t="s">
        <v>2</v>
      </c>
      <c r="C36" s="29" t="s">
        <v>6</v>
      </c>
      <c r="D36" s="29">
        <v>0.3</v>
      </c>
      <c r="E36" s="29" t="s">
        <v>10</v>
      </c>
    </row>
    <row r="37" spans="1:7" s="10" customFormat="1" x14ac:dyDescent="0.2">
      <c r="A37" s="30">
        <v>42005</v>
      </c>
      <c r="B37" s="29" t="s">
        <v>2</v>
      </c>
      <c r="C37" s="29" t="s">
        <v>6</v>
      </c>
      <c r="D37" s="29">
        <v>1.4</v>
      </c>
      <c r="E37" s="29" t="s">
        <v>9</v>
      </c>
    </row>
    <row r="38" spans="1:7" s="10" customFormat="1" x14ac:dyDescent="0.2">
      <c r="A38" s="30">
        <v>42005</v>
      </c>
      <c r="B38" s="29" t="s">
        <v>2</v>
      </c>
      <c r="C38" s="29" t="s">
        <v>6</v>
      </c>
      <c r="D38" s="29">
        <v>1.3</v>
      </c>
      <c r="E38" s="29" t="s">
        <v>9</v>
      </c>
    </row>
    <row r="39" spans="1:7" s="10" customFormat="1" x14ac:dyDescent="0.2">
      <c r="A39" s="30">
        <v>42005</v>
      </c>
      <c r="B39" s="29" t="s">
        <v>2</v>
      </c>
      <c r="C39" s="29" t="s">
        <v>6</v>
      </c>
      <c r="D39" s="29">
        <v>0.9</v>
      </c>
      <c r="E39" s="29" t="s">
        <v>9</v>
      </c>
    </row>
    <row r="40" spans="1:7" s="10" customFormat="1" x14ac:dyDescent="0.2">
      <c r="A40" s="30">
        <v>42005</v>
      </c>
      <c r="B40" s="29" t="s">
        <v>2</v>
      </c>
      <c r="C40" s="29" t="s">
        <v>6</v>
      </c>
      <c r="D40" s="29" t="s">
        <v>31</v>
      </c>
      <c r="E40" s="29" t="s">
        <v>9</v>
      </c>
    </row>
    <row r="41" spans="1:7" s="10" customFormat="1" x14ac:dyDescent="0.2">
      <c r="A41" s="30">
        <v>42005</v>
      </c>
      <c r="B41" s="29" t="s">
        <v>2</v>
      </c>
      <c r="C41" s="29" t="s">
        <v>6</v>
      </c>
      <c r="D41" s="29" t="s">
        <v>31</v>
      </c>
      <c r="E41" s="29" t="s">
        <v>4</v>
      </c>
    </row>
    <row r="42" spans="1:7" s="10" customFormat="1" x14ac:dyDescent="0.2">
      <c r="A42" s="30">
        <v>42005</v>
      </c>
      <c r="B42" s="29" t="s">
        <v>2</v>
      </c>
      <c r="C42" s="29" t="s">
        <v>6</v>
      </c>
      <c r="D42" s="29">
        <v>0.6</v>
      </c>
      <c r="E42" s="29" t="s">
        <v>10</v>
      </c>
    </row>
    <row r="43" spans="1:7" s="10" customFormat="1" x14ac:dyDescent="0.2">
      <c r="A43" s="30">
        <v>42005</v>
      </c>
      <c r="B43" s="29" t="s">
        <v>2</v>
      </c>
      <c r="C43" s="29" t="s">
        <v>6</v>
      </c>
      <c r="D43" s="29">
        <v>0.2</v>
      </c>
      <c r="E43" s="29" t="s">
        <v>4</v>
      </c>
    </row>
    <row r="44" spans="1:7" s="10" customFormat="1" x14ac:dyDescent="0.2">
      <c r="A44" s="30">
        <v>42005</v>
      </c>
      <c r="B44" s="29" t="s">
        <v>2</v>
      </c>
      <c r="C44" s="29" t="s">
        <v>6</v>
      </c>
      <c r="D44" s="29">
        <v>0.4</v>
      </c>
      <c r="E44" s="29" t="s">
        <v>10</v>
      </c>
    </row>
    <row r="45" spans="1:7" s="10" customFormat="1" x14ac:dyDescent="0.2">
      <c r="A45" s="30">
        <v>42005</v>
      </c>
      <c r="B45" s="29" t="s">
        <v>2</v>
      </c>
      <c r="C45" s="29" t="s">
        <v>6</v>
      </c>
      <c r="D45" s="29">
        <v>1.6</v>
      </c>
      <c r="E45" s="29" t="s">
        <v>4</v>
      </c>
    </row>
    <row r="46" spans="1:7" s="10" customFormat="1" x14ac:dyDescent="0.2">
      <c r="A46" s="30">
        <v>42005</v>
      </c>
      <c r="B46" s="29" t="s">
        <v>2</v>
      </c>
      <c r="C46" s="29" t="s">
        <v>6</v>
      </c>
      <c r="D46" s="29">
        <v>0.9</v>
      </c>
      <c r="E46" s="29" t="s">
        <v>9</v>
      </c>
    </row>
    <row r="47" spans="1:7" s="10" customFormat="1" x14ac:dyDescent="0.2">
      <c r="A47" s="30">
        <v>42005</v>
      </c>
      <c r="B47" s="29" t="s">
        <v>2</v>
      </c>
      <c r="C47" s="29" t="s">
        <v>6</v>
      </c>
      <c r="D47" s="29">
        <v>0.4</v>
      </c>
      <c r="E47" s="29" t="s">
        <v>4</v>
      </c>
    </row>
    <row r="48" spans="1:7" s="10" customFormat="1" x14ac:dyDescent="0.2">
      <c r="A48" s="30">
        <v>42005</v>
      </c>
      <c r="B48" s="29" t="s">
        <v>2</v>
      </c>
      <c r="C48" s="29" t="s">
        <v>3</v>
      </c>
      <c r="D48" s="29" t="s">
        <v>31</v>
      </c>
      <c r="E48" s="29" t="s">
        <v>9</v>
      </c>
    </row>
    <row r="49" spans="1:5" s="10" customFormat="1" x14ac:dyDescent="0.2">
      <c r="A49" s="30">
        <v>42005</v>
      </c>
      <c r="B49" s="29" t="s">
        <v>2</v>
      </c>
      <c r="C49" s="29" t="s">
        <v>6</v>
      </c>
      <c r="D49" s="29">
        <v>0.6</v>
      </c>
      <c r="E49" s="29" t="s">
        <v>10</v>
      </c>
    </row>
    <row r="50" spans="1:5" s="10" customFormat="1" x14ac:dyDescent="0.2">
      <c r="A50" s="30">
        <v>42005</v>
      </c>
      <c r="B50" s="29" t="s">
        <v>2</v>
      </c>
      <c r="C50" s="29" t="s">
        <v>6</v>
      </c>
      <c r="D50" s="29">
        <v>0.6</v>
      </c>
      <c r="E50" s="29" t="s">
        <v>10</v>
      </c>
    </row>
    <row r="51" spans="1:5" s="10" customFormat="1" x14ac:dyDescent="0.2">
      <c r="A51" s="30">
        <v>42005</v>
      </c>
      <c r="B51" s="29" t="s">
        <v>2</v>
      </c>
      <c r="C51" s="29" t="s">
        <v>3</v>
      </c>
      <c r="D51" s="29" t="s">
        <v>31</v>
      </c>
      <c r="E51" s="29" t="s">
        <v>7</v>
      </c>
    </row>
    <row r="52" spans="1:5" s="10" customFormat="1" x14ac:dyDescent="0.2">
      <c r="A52" s="30">
        <v>42005</v>
      </c>
      <c r="B52" s="29" t="s">
        <v>2</v>
      </c>
      <c r="C52" s="29" t="s">
        <v>3</v>
      </c>
      <c r="D52" s="29" t="s">
        <v>31</v>
      </c>
      <c r="E52" s="29" t="s">
        <v>4</v>
      </c>
    </row>
    <row r="53" spans="1:5" s="10" customFormat="1" x14ac:dyDescent="0.2">
      <c r="A53" s="30">
        <v>42005</v>
      </c>
      <c r="B53" s="29" t="s">
        <v>2</v>
      </c>
      <c r="C53" s="29" t="s">
        <v>6</v>
      </c>
      <c r="D53" s="29">
        <v>0.9</v>
      </c>
      <c r="E53" s="29" t="s">
        <v>10</v>
      </c>
    </row>
    <row r="54" spans="1:5" s="10" customFormat="1" x14ac:dyDescent="0.2">
      <c r="A54" s="30">
        <v>42005</v>
      </c>
      <c r="B54" s="29" t="s">
        <v>2</v>
      </c>
      <c r="C54" s="29" t="s">
        <v>6</v>
      </c>
      <c r="D54" s="29">
        <v>0.2</v>
      </c>
      <c r="E54" s="29" t="s">
        <v>7</v>
      </c>
    </row>
    <row r="55" spans="1:5" s="10" customFormat="1" x14ac:dyDescent="0.2">
      <c r="A55" s="30">
        <v>42036</v>
      </c>
      <c r="B55" s="29" t="s">
        <v>2</v>
      </c>
      <c r="C55" s="29" t="s">
        <v>6</v>
      </c>
      <c r="D55" s="29">
        <v>0.7</v>
      </c>
      <c r="E55" s="29" t="s">
        <v>7</v>
      </c>
    </row>
    <row r="56" spans="1:5" s="10" customFormat="1" x14ac:dyDescent="0.2">
      <c r="A56" s="30">
        <v>42036</v>
      </c>
      <c r="B56" s="29" t="s">
        <v>2</v>
      </c>
      <c r="C56" s="29" t="s">
        <v>6</v>
      </c>
      <c r="D56" s="29">
        <v>1.6</v>
      </c>
      <c r="E56" s="29" t="s">
        <v>14</v>
      </c>
    </row>
    <row r="57" spans="1:5" s="10" customFormat="1" x14ac:dyDescent="0.2">
      <c r="A57" s="30">
        <v>42036</v>
      </c>
      <c r="B57" s="29" t="s">
        <v>11</v>
      </c>
      <c r="C57" s="29" t="s">
        <v>6</v>
      </c>
      <c r="D57" s="29">
        <v>0.4</v>
      </c>
      <c r="E57" s="29" t="s">
        <v>14</v>
      </c>
    </row>
    <row r="58" spans="1:5" s="10" customFormat="1" x14ac:dyDescent="0.2">
      <c r="A58" s="30">
        <v>42036</v>
      </c>
      <c r="B58" s="29" t="s">
        <v>2</v>
      </c>
      <c r="C58" s="29" t="s">
        <v>6</v>
      </c>
      <c r="D58" s="29">
        <v>0.7</v>
      </c>
      <c r="E58" s="29" t="s">
        <v>14</v>
      </c>
    </row>
    <row r="59" spans="1:5" s="10" customFormat="1" x14ac:dyDescent="0.2">
      <c r="A59" s="30">
        <v>42036</v>
      </c>
      <c r="B59" s="29" t="s">
        <v>2</v>
      </c>
      <c r="C59" s="29" t="s">
        <v>6</v>
      </c>
      <c r="D59" s="29">
        <v>1.2</v>
      </c>
      <c r="E59" s="29" t="s">
        <v>14</v>
      </c>
    </row>
    <row r="60" spans="1:5" s="10" customFormat="1" x14ac:dyDescent="0.2">
      <c r="A60" s="30">
        <v>42036</v>
      </c>
      <c r="B60" s="29" t="s">
        <v>2</v>
      </c>
      <c r="C60" s="29" t="s">
        <v>6</v>
      </c>
      <c r="D60" s="29">
        <v>0.9</v>
      </c>
      <c r="E60" s="29" t="s">
        <v>14</v>
      </c>
    </row>
    <row r="61" spans="1:5" s="10" customFormat="1" x14ac:dyDescent="0.2">
      <c r="A61" s="30">
        <v>42036</v>
      </c>
      <c r="B61" s="29" t="s">
        <v>2</v>
      </c>
      <c r="C61" s="29" t="s">
        <v>6</v>
      </c>
      <c r="D61" s="29">
        <v>0.3</v>
      </c>
      <c r="E61" s="29" t="s">
        <v>5</v>
      </c>
    </row>
    <row r="62" spans="1:5" s="10" customFormat="1" x14ac:dyDescent="0.2">
      <c r="A62" s="30">
        <v>42036</v>
      </c>
      <c r="B62" s="29" t="s">
        <v>2</v>
      </c>
      <c r="C62" s="29" t="s">
        <v>6</v>
      </c>
      <c r="D62" s="29" t="s">
        <v>31</v>
      </c>
      <c r="E62" s="29" t="s">
        <v>10</v>
      </c>
    </row>
    <row r="63" spans="1:5" s="10" customFormat="1" x14ac:dyDescent="0.2">
      <c r="A63" s="30">
        <v>42036</v>
      </c>
      <c r="B63" s="29" t="s">
        <v>2</v>
      </c>
      <c r="C63" s="29" t="s">
        <v>6</v>
      </c>
      <c r="D63" s="29" t="s">
        <v>31</v>
      </c>
      <c r="E63" s="29" t="s">
        <v>10</v>
      </c>
    </row>
    <row r="64" spans="1:5" s="10" customFormat="1" x14ac:dyDescent="0.2">
      <c r="A64" s="30">
        <v>42036</v>
      </c>
      <c r="B64" s="29" t="s">
        <v>2</v>
      </c>
      <c r="C64" s="29" t="s">
        <v>3</v>
      </c>
      <c r="D64" s="29" t="s">
        <v>31</v>
      </c>
      <c r="E64" s="29" t="s">
        <v>5</v>
      </c>
    </row>
    <row r="65" spans="1:5" s="10" customFormat="1" x14ac:dyDescent="0.2">
      <c r="A65" s="30">
        <v>42036</v>
      </c>
      <c r="B65" s="29" t="s">
        <v>2</v>
      </c>
      <c r="C65" s="29" t="s">
        <v>6</v>
      </c>
      <c r="D65" s="29">
        <v>0.6</v>
      </c>
      <c r="E65" s="29" t="s">
        <v>4</v>
      </c>
    </row>
    <row r="66" spans="1:5" s="10" customFormat="1" x14ac:dyDescent="0.2">
      <c r="A66" s="30">
        <v>42036</v>
      </c>
      <c r="B66" s="29" t="s">
        <v>2</v>
      </c>
      <c r="C66" s="29" t="s">
        <v>3</v>
      </c>
      <c r="D66" s="29" t="s">
        <v>31</v>
      </c>
      <c r="E66" s="29" t="s">
        <v>5</v>
      </c>
    </row>
    <row r="67" spans="1:5" s="10" customFormat="1" x14ac:dyDescent="0.2">
      <c r="A67" s="30">
        <v>42036</v>
      </c>
      <c r="B67" s="29" t="s">
        <v>2</v>
      </c>
      <c r="C67" s="29" t="s">
        <v>6</v>
      </c>
      <c r="D67" s="29">
        <v>1</v>
      </c>
      <c r="E67" s="29" t="s">
        <v>4</v>
      </c>
    </row>
    <row r="68" spans="1:5" s="10" customFormat="1" x14ac:dyDescent="0.2">
      <c r="A68" s="30">
        <v>42036</v>
      </c>
      <c r="B68" s="29" t="s">
        <v>2</v>
      </c>
      <c r="C68" s="29" t="s">
        <v>6</v>
      </c>
      <c r="D68" s="29">
        <v>0.4</v>
      </c>
      <c r="E68" s="29" t="s">
        <v>9</v>
      </c>
    </row>
    <row r="69" spans="1:5" s="10" customFormat="1" x14ac:dyDescent="0.2">
      <c r="A69" s="30">
        <v>42064</v>
      </c>
      <c r="B69" s="29" t="s">
        <v>2</v>
      </c>
      <c r="C69" s="29" t="s">
        <v>6</v>
      </c>
      <c r="D69" s="29">
        <v>1</v>
      </c>
      <c r="E69" s="29" t="s">
        <v>10</v>
      </c>
    </row>
    <row r="70" spans="1:5" s="10" customFormat="1" x14ac:dyDescent="0.2">
      <c r="A70" s="30">
        <v>42064</v>
      </c>
      <c r="B70" s="29" t="s">
        <v>2</v>
      </c>
      <c r="C70" s="29" t="s">
        <v>6</v>
      </c>
      <c r="D70" s="29">
        <v>0.2</v>
      </c>
      <c r="E70" s="29" t="s">
        <v>4</v>
      </c>
    </row>
    <row r="71" spans="1:5" s="10" customFormat="1" x14ac:dyDescent="0.2">
      <c r="A71" s="30">
        <v>42064</v>
      </c>
      <c r="B71" s="29" t="s">
        <v>2</v>
      </c>
      <c r="C71" s="29" t="s">
        <v>6</v>
      </c>
      <c r="D71" s="29">
        <v>0.6</v>
      </c>
      <c r="E71" s="29" t="s">
        <v>5</v>
      </c>
    </row>
    <row r="72" spans="1:5" s="10" customFormat="1" x14ac:dyDescent="0.2">
      <c r="A72" s="30">
        <v>42064</v>
      </c>
      <c r="B72" s="29" t="s">
        <v>2</v>
      </c>
      <c r="C72" s="29" t="s">
        <v>6</v>
      </c>
      <c r="D72" s="29">
        <v>0.6</v>
      </c>
      <c r="E72" s="29" t="s">
        <v>4</v>
      </c>
    </row>
    <row r="73" spans="1:5" s="10" customFormat="1" x14ac:dyDescent="0.2">
      <c r="A73" s="30">
        <v>42064</v>
      </c>
      <c r="B73" s="29" t="s">
        <v>2</v>
      </c>
      <c r="C73" s="29" t="s">
        <v>3</v>
      </c>
      <c r="D73" s="29" t="s">
        <v>31</v>
      </c>
      <c r="E73" s="29" t="s">
        <v>9</v>
      </c>
    </row>
    <row r="74" spans="1:5" s="10" customFormat="1" x14ac:dyDescent="0.2">
      <c r="A74" s="30">
        <v>42064</v>
      </c>
      <c r="B74" s="29" t="s">
        <v>2</v>
      </c>
      <c r="C74" s="29" t="s">
        <v>6</v>
      </c>
      <c r="D74" s="29">
        <v>1.5</v>
      </c>
      <c r="E74" s="29" t="s">
        <v>5</v>
      </c>
    </row>
    <row r="75" spans="1:5" s="10" customFormat="1" x14ac:dyDescent="0.2">
      <c r="A75" s="30">
        <v>42064</v>
      </c>
      <c r="B75" s="29" t="s">
        <v>11</v>
      </c>
      <c r="C75" s="29" t="s">
        <v>6</v>
      </c>
      <c r="D75" s="29">
        <v>0.5</v>
      </c>
      <c r="E75" s="29" t="s">
        <v>4</v>
      </c>
    </row>
    <row r="76" spans="1:5" s="10" customFormat="1" x14ac:dyDescent="0.2">
      <c r="A76" s="30">
        <v>42064</v>
      </c>
      <c r="B76" s="29" t="s">
        <v>11</v>
      </c>
      <c r="C76" s="29" t="s">
        <v>6</v>
      </c>
      <c r="D76" s="29" t="s">
        <v>31</v>
      </c>
      <c r="E76" s="29" t="s">
        <v>9</v>
      </c>
    </row>
    <row r="77" spans="1:5" s="10" customFormat="1" x14ac:dyDescent="0.2">
      <c r="A77" s="30">
        <v>42064</v>
      </c>
      <c r="B77" s="29" t="s">
        <v>2</v>
      </c>
      <c r="C77" s="29" t="s">
        <v>6</v>
      </c>
      <c r="D77" s="29">
        <v>2</v>
      </c>
      <c r="E77" s="29" t="s">
        <v>4</v>
      </c>
    </row>
    <row r="78" spans="1:5" s="10" customFormat="1" x14ac:dyDescent="0.2">
      <c r="A78" s="30">
        <v>42064</v>
      </c>
      <c r="B78" s="29" t="s">
        <v>2</v>
      </c>
      <c r="C78" s="29" t="s">
        <v>3</v>
      </c>
      <c r="D78" s="29" t="s">
        <v>31</v>
      </c>
      <c r="E78" s="29" t="s">
        <v>12</v>
      </c>
    </row>
    <row r="79" spans="1:5" s="10" customFormat="1" x14ac:dyDescent="0.2">
      <c r="A79" s="30">
        <v>42064</v>
      </c>
      <c r="B79" s="29" t="s">
        <v>2</v>
      </c>
      <c r="C79" s="29" t="s">
        <v>6</v>
      </c>
      <c r="D79" s="29">
        <v>0.2</v>
      </c>
      <c r="E79" s="29" t="s">
        <v>4</v>
      </c>
    </row>
    <row r="80" spans="1:5" s="10" customFormat="1" x14ac:dyDescent="0.2">
      <c r="A80" s="30">
        <v>42064</v>
      </c>
      <c r="B80" s="29" t="s">
        <v>11</v>
      </c>
      <c r="C80" s="29" t="s">
        <v>6</v>
      </c>
      <c r="D80" s="29">
        <v>0.4</v>
      </c>
      <c r="E80" s="29" t="s">
        <v>4</v>
      </c>
    </row>
    <row r="81" spans="1:5" s="10" customFormat="1" x14ac:dyDescent="0.2">
      <c r="A81" s="30">
        <v>42064</v>
      </c>
      <c r="B81" s="29" t="s">
        <v>11</v>
      </c>
      <c r="C81" s="29" t="s">
        <v>3</v>
      </c>
      <c r="D81" s="29" t="s">
        <v>31</v>
      </c>
      <c r="E81" s="29" t="s">
        <v>4</v>
      </c>
    </row>
    <row r="82" spans="1:5" s="10" customFormat="1" x14ac:dyDescent="0.2">
      <c r="A82" s="30">
        <v>42064</v>
      </c>
      <c r="B82" s="29" t="s">
        <v>2</v>
      </c>
      <c r="C82" s="29" t="s">
        <v>6</v>
      </c>
      <c r="D82" s="29">
        <v>0.8</v>
      </c>
      <c r="E82" s="29" t="s">
        <v>4</v>
      </c>
    </row>
    <row r="83" spans="1:5" s="10" customFormat="1" x14ac:dyDescent="0.2">
      <c r="A83" s="30">
        <v>42064</v>
      </c>
      <c r="B83" s="29" t="s">
        <v>2</v>
      </c>
      <c r="C83" s="29" t="s">
        <v>6</v>
      </c>
      <c r="D83" s="29">
        <v>0.7</v>
      </c>
      <c r="E83" s="29" t="s">
        <v>8</v>
      </c>
    </row>
    <row r="84" spans="1:5" s="10" customFormat="1" x14ac:dyDescent="0.2">
      <c r="A84" s="30">
        <v>42064</v>
      </c>
      <c r="B84" s="29" t="s">
        <v>2</v>
      </c>
      <c r="C84" s="29" t="s">
        <v>6</v>
      </c>
      <c r="D84" s="29">
        <v>1.6</v>
      </c>
      <c r="E84" s="29" t="s">
        <v>4</v>
      </c>
    </row>
    <row r="85" spans="1:5" s="10" customFormat="1" x14ac:dyDescent="0.2">
      <c r="A85" s="30">
        <v>42064</v>
      </c>
      <c r="B85" s="29" t="s">
        <v>2</v>
      </c>
      <c r="C85" s="29" t="s">
        <v>6</v>
      </c>
      <c r="D85" s="29">
        <v>0.4</v>
      </c>
      <c r="E85" s="29" t="s">
        <v>4</v>
      </c>
    </row>
    <row r="86" spans="1:5" s="10" customFormat="1" x14ac:dyDescent="0.2">
      <c r="A86" s="30">
        <v>42064</v>
      </c>
      <c r="B86" s="29" t="s">
        <v>2</v>
      </c>
      <c r="C86" s="29" t="s">
        <v>6</v>
      </c>
      <c r="D86" s="29">
        <v>0.5</v>
      </c>
      <c r="E86" s="29" t="s">
        <v>9</v>
      </c>
    </row>
    <row r="87" spans="1:5" s="10" customFormat="1" x14ac:dyDescent="0.2">
      <c r="A87" s="30">
        <v>42064</v>
      </c>
      <c r="B87" s="29" t="s">
        <v>2</v>
      </c>
      <c r="C87" s="29" t="s">
        <v>3</v>
      </c>
      <c r="D87" s="29" t="s">
        <v>31</v>
      </c>
      <c r="E87" s="29" t="s">
        <v>8</v>
      </c>
    </row>
    <row r="88" spans="1:5" s="10" customFormat="1" x14ac:dyDescent="0.2">
      <c r="A88" s="30">
        <v>42064</v>
      </c>
      <c r="B88" s="29" t="s">
        <v>2</v>
      </c>
      <c r="C88" s="29" t="s">
        <v>6</v>
      </c>
      <c r="D88" s="29">
        <v>1.4</v>
      </c>
      <c r="E88" s="29" t="s">
        <v>4</v>
      </c>
    </row>
    <row r="89" spans="1:5" s="10" customFormat="1" x14ac:dyDescent="0.2">
      <c r="A89" s="30">
        <v>42064</v>
      </c>
      <c r="B89" s="29" t="s">
        <v>2</v>
      </c>
      <c r="C89" s="29" t="s">
        <v>6</v>
      </c>
      <c r="D89" s="29">
        <v>0.2</v>
      </c>
      <c r="E89" s="29" t="s">
        <v>4</v>
      </c>
    </row>
    <row r="90" spans="1:5" s="10" customFormat="1" x14ac:dyDescent="0.2">
      <c r="A90" s="30">
        <v>42064</v>
      </c>
      <c r="B90" s="29" t="s">
        <v>2</v>
      </c>
      <c r="C90" s="29" t="s">
        <v>6</v>
      </c>
      <c r="D90" s="29">
        <v>0.1</v>
      </c>
      <c r="E90" s="29" t="s">
        <v>4</v>
      </c>
    </row>
    <row r="91" spans="1:5" s="10" customFormat="1" x14ac:dyDescent="0.2">
      <c r="A91" s="30">
        <v>42064</v>
      </c>
      <c r="B91" s="29" t="s">
        <v>2</v>
      </c>
      <c r="C91" s="29" t="s">
        <v>6</v>
      </c>
      <c r="D91" s="29">
        <v>0.6</v>
      </c>
      <c r="E91" s="29" t="s">
        <v>4</v>
      </c>
    </row>
    <row r="92" spans="1:5" s="10" customFormat="1" x14ac:dyDescent="0.2">
      <c r="A92" s="30">
        <v>42064</v>
      </c>
      <c r="B92" s="29" t="s">
        <v>2</v>
      </c>
      <c r="C92" s="29" t="s">
        <v>6</v>
      </c>
      <c r="D92" s="29">
        <v>0.5</v>
      </c>
      <c r="E92" s="29" t="s">
        <v>4</v>
      </c>
    </row>
    <row r="93" spans="1:5" s="10" customFormat="1" x14ac:dyDescent="0.2">
      <c r="A93" s="30">
        <v>42064</v>
      </c>
      <c r="B93" s="29" t="s">
        <v>2</v>
      </c>
      <c r="C93" s="29" t="s">
        <v>6</v>
      </c>
      <c r="D93" s="29">
        <v>1.4</v>
      </c>
      <c r="E93" s="29" t="s">
        <v>5</v>
      </c>
    </row>
    <row r="94" spans="1:5" s="10" customFormat="1" x14ac:dyDescent="0.2">
      <c r="A94" s="30">
        <v>42064</v>
      </c>
      <c r="B94" s="29" t="s">
        <v>2</v>
      </c>
      <c r="C94" s="29" t="s">
        <v>6</v>
      </c>
      <c r="D94" s="29" t="s">
        <v>31</v>
      </c>
      <c r="E94" s="29" t="s">
        <v>4</v>
      </c>
    </row>
    <row r="95" spans="1:5" s="10" customFormat="1" x14ac:dyDescent="0.2">
      <c r="A95" s="30">
        <v>42064</v>
      </c>
      <c r="B95" s="29" t="s">
        <v>2</v>
      </c>
      <c r="C95" s="29" t="s">
        <v>6</v>
      </c>
      <c r="D95" s="29">
        <v>1.9</v>
      </c>
      <c r="E95" s="29" t="s">
        <v>4</v>
      </c>
    </row>
    <row r="96" spans="1:5" s="10" customFormat="1" x14ac:dyDescent="0.2">
      <c r="A96" s="30">
        <v>42064</v>
      </c>
      <c r="B96" s="29" t="s">
        <v>2</v>
      </c>
      <c r="C96" s="29" t="s">
        <v>6</v>
      </c>
      <c r="D96" s="29">
        <v>1.8</v>
      </c>
      <c r="E96" s="29" t="s">
        <v>4</v>
      </c>
    </row>
    <row r="97" spans="1:5" s="10" customFormat="1" x14ac:dyDescent="0.2">
      <c r="A97" s="30">
        <v>42064</v>
      </c>
      <c r="B97" s="29" t="s">
        <v>2</v>
      </c>
      <c r="C97" s="29" t="s">
        <v>6</v>
      </c>
      <c r="D97" s="29">
        <v>1</v>
      </c>
      <c r="E97" s="29" t="s">
        <v>4</v>
      </c>
    </row>
    <row r="98" spans="1:5" s="10" customFormat="1" x14ac:dyDescent="0.2">
      <c r="A98" s="30">
        <v>42064</v>
      </c>
      <c r="B98" s="29" t="s">
        <v>2</v>
      </c>
      <c r="C98" s="29" t="s">
        <v>6</v>
      </c>
      <c r="D98" s="29">
        <v>1.8</v>
      </c>
      <c r="E98" s="29" t="s">
        <v>4</v>
      </c>
    </row>
    <row r="99" spans="1:5" s="10" customFormat="1" x14ac:dyDescent="0.2">
      <c r="A99" s="30">
        <v>42095</v>
      </c>
      <c r="B99" s="29" t="s">
        <v>2</v>
      </c>
      <c r="C99" s="29" t="s">
        <v>6</v>
      </c>
      <c r="D99" s="29">
        <v>1.2</v>
      </c>
      <c r="E99" s="29" t="s">
        <v>4</v>
      </c>
    </row>
    <row r="100" spans="1:5" s="10" customFormat="1" x14ac:dyDescent="0.2">
      <c r="A100" s="30">
        <v>42095</v>
      </c>
      <c r="B100" s="29" t="s">
        <v>2</v>
      </c>
      <c r="C100" s="29" t="s">
        <v>6</v>
      </c>
      <c r="D100" s="29">
        <v>0.6</v>
      </c>
      <c r="E100" s="29" t="s">
        <v>4</v>
      </c>
    </row>
    <row r="101" spans="1:5" s="10" customFormat="1" x14ac:dyDescent="0.2">
      <c r="A101" s="30">
        <v>42095</v>
      </c>
      <c r="B101" s="29" t="s">
        <v>2</v>
      </c>
      <c r="C101" s="29" t="s">
        <v>6</v>
      </c>
      <c r="D101" s="29">
        <v>2.1</v>
      </c>
      <c r="E101" s="29" t="s">
        <v>4</v>
      </c>
    </row>
    <row r="102" spans="1:5" s="10" customFormat="1" x14ac:dyDescent="0.2">
      <c r="A102" s="30">
        <v>42095</v>
      </c>
      <c r="B102" s="29" t="s">
        <v>2</v>
      </c>
      <c r="C102" s="29" t="s">
        <v>6</v>
      </c>
      <c r="D102" s="29" t="s">
        <v>31</v>
      </c>
      <c r="E102" s="29" t="s">
        <v>10</v>
      </c>
    </row>
    <row r="103" spans="1:5" s="10" customFormat="1" x14ac:dyDescent="0.2">
      <c r="A103" s="30">
        <v>42095</v>
      </c>
      <c r="B103" s="29" t="s">
        <v>2</v>
      </c>
      <c r="C103" s="29" t="s">
        <v>6</v>
      </c>
      <c r="D103" s="29">
        <v>0.8</v>
      </c>
      <c r="E103" s="29" t="s">
        <v>4</v>
      </c>
    </row>
    <row r="104" spans="1:5" s="10" customFormat="1" x14ac:dyDescent="0.2">
      <c r="A104" s="30">
        <v>42095</v>
      </c>
      <c r="B104" s="29" t="s">
        <v>2</v>
      </c>
      <c r="C104" s="29" t="s">
        <v>6</v>
      </c>
      <c r="D104" s="29">
        <v>0.9</v>
      </c>
      <c r="E104" s="29" t="s">
        <v>4</v>
      </c>
    </row>
    <row r="105" spans="1:5" s="10" customFormat="1" x14ac:dyDescent="0.2">
      <c r="A105" s="30">
        <v>42095</v>
      </c>
      <c r="B105" s="29" t="s">
        <v>2</v>
      </c>
      <c r="C105" s="29" t="s">
        <v>6</v>
      </c>
      <c r="D105" s="29" t="s">
        <v>31</v>
      </c>
      <c r="E105" s="29" t="s">
        <v>10</v>
      </c>
    </row>
    <row r="106" spans="1:5" s="10" customFormat="1" x14ac:dyDescent="0.2">
      <c r="A106" s="30">
        <v>42095</v>
      </c>
      <c r="B106" s="29" t="s">
        <v>2</v>
      </c>
      <c r="C106" s="29" t="s">
        <v>6</v>
      </c>
      <c r="D106" s="29">
        <v>0.2</v>
      </c>
      <c r="E106" s="29" t="s">
        <v>4</v>
      </c>
    </row>
    <row r="107" spans="1:5" s="10" customFormat="1" x14ac:dyDescent="0.2">
      <c r="A107" s="30">
        <v>42095</v>
      </c>
      <c r="B107" s="29" t="s">
        <v>2</v>
      </c>
      <c r="C107" s="29" t="s">
        <v>6</v>
      </c>
      <c r="D107" s="29">
        <v>0.5</v>
      </c>
      <c r="E107" s="29" t="s">
        <v>5</v>
      </c>
    </row>
    <row r="108" spans="1:5" s="10" customFormat="1" x14ac:dyDescent="0.2">
      <c r="A108" s="30">
        <v>42095</v>
      </c>
      <c r="B108" s="29" t="s">
        <v>2</v>
      </c>
      <c r="C108" s="29" t="s">
        <v>6</v>
      </c>
      <c r="D108" s="29">
        <v>0.8</v>
      </c>
      <c r="E108" s="29" t="s">
        <v>5</v>
      </c>
    </row>
    <row r="109" spans="1:5" s="10" customFormat="1" x14ac:dyDescent="0.2">
      <c r="A109" s="30">
        <v>42095</v>
      </c>
      <c r="B109" s="29" t="s">
        <v>2</v>
      </c>
      <c r="C109" s="29" t="s">
        <v>6</v>
      </c>
      <c r="D109" s="29">
        <v>2.2000000000000002</v>
      </c>
      <c r="E109" s="29" t="s">
        <v>4</v>
      </c>
    </row>
    <row r="110" spans="1:5" s="10" customFormat="1" x14ac:dyDescent="0.2">
      <c r="A110" s="30">
        <v>42095</v>
      </c>
      <c r="B110" s="29" t="s">
        <v>2</v>
      </c>
      <c r="C110" s="29" t="s">
        <v>6</v>
      </c>
      <c r="D110" s="29">
        <v>0.3</v>
      </c>
      <c r="E110" s="29" t="s">
        <v>4</v>
      </c>
    </row>
    <row r="111" spans="1:5" s="10" customFormat="1" x14ac:dyDescent="0.2">
      <c r="A111" s="30">
        <v>42095</v>
      </c>
      <c r="B111" s="29" t="s">
        <v>2</v>
      </c>
      <c r="C111" s="29" t="s">
        <v>6</v>
      </c>
      <c r="D111" s="29">
        <v>0.3</v>
      </c>
      <c r="E111" s="29" t="s">
        <v>4</v>
      </c>
    </row>
    <row r="112" spans="1:5" s="10" customFormat="1" x14ac:dyDescent="0.2">
      <c r="A112" s="30">
        <v>42095</v>
      </c>
      <c r="B112" s="29" t="s">
        <v>2</v>
      </c>
      <c r="C112" s="29" t="s">
        <v>6</v>
      </c>
      <c r="D112" s="29">
        <v>1.3</v>
      </c>
      <c r="E112" s="29" t="s">
        <v>9</v>
      </c>
    </row>
    <row r="113" spans="1:5" s="10" customFormat="1" x14ac:dyDescent="0.2">
      <c r="A113" s="30">
        <v>42095</v>
      </c>
      <c r="B113" s="29" t="s">
        <v>2</v>
      </c>
      <c r="C113" s="29" t="s">
        <v>6</v>
      </c>
      <c r="D113" s="29">
        <v>1.6</v>
      </c>
      <c r="E113" s="29" t="s">
        <v>4</v>
      </c>
    </row>
    <row r="114" spans="1:5" s="10" customFormat="1" x14ac:dyDescent="0.2">
      <c r="A114" s="30">
        <v>42095</v>
      </c>
      <c r="B114" s="29" t="s">
        <v>2</v>
      </c>
      <c r="C114" s="29" t="s">
        <v>6</v>
      </c>
      <c r="D114" s="29" t="s">
        <v>31</v>
      </c>
      <c r="E114" s="29" t="s">
        <v>4</v>
      </c>
    </row>
    <row r="115" spans="1:5" s="10" customFormat="1" x14ac:dyDescent="0.2">
      <c r="A115" s="30">
        <v>42095</v>
      </c>
      <c r="B115" s="29" t="s">
        <v>2</v>
      </c>
      <c r="C115" s="29" t="s">
        <v>6</v>
      </c>
      <c r="D115" s="29">
        <v>0.9</v>
      </c>
      <c r="E115" s="29" t="s">
        <v>5</v>
      </c>
    </row>
    <row r="116" spans="1:5" s="10" customFormat="1" x14ac:dyDescent="0.2">
      <c r="A116" s="30">
        <v>42095</v>
      </c>
      <c r="B116" s="29" t="s">
        <v>2</v>
      </c>
      <c r="C116" s="29" t="s">
        <v>6</v>
      </c>
      <c r="D116" s="29">
        <v>1.5</v>
      </c>
      <c r="E116" s="29" t="s">
        <v>4</v>
      </c>
    </row>
    <row r="117" spans="1:5" s="10" customFormat="1" x14ac:dyDescent="0.2">
      <c r="A117" s="30">
        <v>42095</v>
      </c>
      <c r="B117" s="29" t="s">
        <v>2</v>
      </c>
      <c r="C117" s="29" t="s">
        <v>6</v>
      </c>
      <c r="D117" s="29">
        <v>1.5</v>
      </c>
      <c r="E117" s="29" t="s">
        <v>4</v>
      </c>
    </row>
    <row r="118" spans="1:5" s="10" customFormat="1" x14ac:dyDescent="0.2">
      <c r="A118" s="30">
        <v>42095</v>
      </c>
      <c r="B118" s="29" t="s">
        <v>2</v>
      </c>
      <c r="C118" s="29" t="s">
        <v>6</v>
      </c>
      <c r="D118" s="29">
        <v>0.7</v>
      </c>
      <c r="E118" s="29" t="s">
        <v>4</v>
      </c>
    </row>
    <row r="119" spans="1:5" s="10" customFormat="1" x14ac:dyDescent="0.2">
      <c r="A119" s="30">
        <v>42095</v>
      </c>
      <c r="B119" s="29" t="s">
        <v>2</v>
      </c>
      <c r="C119" s="29" t="s">
        <v>6</v>
      </c>
      <c r="D119" s="29">
        <v>1.6</v>
      </c>
      <c r="E119" s="29" t="s">
        <v>4</v>
      </c>
    </row>
    <row r="120" spans="1:5" s="10" customFormat="1" x14ac:dyDescent="0.2">
      <c r="A120" s="30">
        <v>42095</v>
      </c>
      <c r="B120" s="29" t="s">
        <v>2</v>
      </c>
      <c r="C120" s="29" t="s">
        <v>6</v>
      </c>
      <c r="D120" s="29">
        <v>0.7</v>
      </c>
      <c r="E120" s="29" t="s">
        <v>4</v>
      </c>
    </row>
    <row r="121" spans="1:5" s="10" customFormat="1" x14ac:dyDescent="0.2">
      <c r="A121" s="30">
        <v>42095</v>
      </c>
      <c r="B121" s="29" t="s">
        <v>2</v>
      </c>
      <c r="C121" s="29" t="s">
        <v>3</v>
      </c>
      <c r="D121" s="29" t="s">
        <v>31</v>
      </c>
      <c r="E121" s="29" t="s">
        <v>4</v>
      </c>
    </row>
    <row r="122" spans="1:5" s="10" customFormat="1" x14ac:dyDescent="0.2">
      <c r="A122" s="30">
        <v>42095</v>
      </c>
      <c r="B122" s="29" t="s">
        <v>2</v>
      </c>
      <c r="C122" s="29" t="s">
        <v>6</v>
      </c>
      <c r="D122" s="29">
        <v>0.6</v>
      </c>
      <c r="E122" s="29" t="s">
        <v>4</v>
      </c>
    </row>
    <row r="123" spans="1:5" s="10" customFormat="1" x14ac:dyDescent="0.2">
      <c r="A123" s="30">
        <v>42095</v>
      </c>
      <c r="B123" s="29" t="s">
        <v>2</v>
      </c>
      <c r="C123" s="29" t="s">
        <v>6</v>
      </c>
      <c r="D123" s="29">
        <v>1.2</v>
      </c>
      <c r="E123" s="29" t="s">
        <v>4</v>
      </c>
    </row>
    <row r="124" spans="1:5" s="10" customFormat="1" x14ac:dyDescent="0.2">
      <c r="A124" s="30">
        <v>42095</v>
      </c>
      <c r="B124" s="29" t="s">
        <v>2</v>
      </c>
      <c r="C124" s="29" t="s">
        <v>6</v>
      </c>
      <c r="D124" s="29" t="s">
        <v>31</v>
      </c>
      <c r="E124" s="29" t="s">
        <v>4</v>
      </c>
    </row>
    <row r="125" spans="1:5" s="10" customFormat="1" x14ac:dyDescent="0.2">
      <c r="A125" s="30">
        <v>42095</v>
      </c>
      <c r="B125" s="29" t="s">
        <v>2</v>
      </c>
      <c r="C125" s="29" t="s">
        <v>6</v>
      </c>
      <c r="D125" s="29">
        <v>1.9</v>
      </c>
      <c r="E125" s="29" t="s">
        <v>14</v>
      </c>
    </row>
    <row r="126" spans="1:5" s="10" customFormat="1" x14ac:dyDescent="0.2">
      <c r="A126" s="30">
        <v>42095</v>
      </c>
      <c r="B126" s="29" t="s">
        <v>2</v>
      </c>
      <c r="C126" s="29" t="s">
        <v>6</v>
      </c>
      <c r="D126" s="29">
        <v>0.6</v>
      </c>
      <c r="E126" s="29" t="s">
        <v>14</v>
      </c>
    </row>
    <row r="127" spans="1:5" s="10" customFormat="1" x14ac:dyDescent="0.2">
      <c r="A127" s="30">
        <v>42095</v>
      </c>
      <c r="B127" s="29" t="s">
        <v>2</v>
      </c>
      <c r="C127" s="29" t="s">
        <v>6</v>
      </c>
      <c r="D127" s="29" t="s">
        <v>31</v>
      </c>
      <c r="E127" s="29" t="s">
        <v>14</v>
      </c>
    </row>
    <row r="128" spans="1:5" s="10" customFormat="1" x14ac:dyDescent="0.2">
      <c r="A128" s="30">
        <v>42095</v>
      </c>
      <c r="B128" s="29" t="s">
        <v>2</v>
      </c>
      <c r="C128" s="29" t="s">
        <v>6</v>
      </c>
      <c r="D128" s="29" t="s">
        <v>31</v>
      </c>
      <c r="E128" s="29" t="s">
        <v>14</v>
      </c>
    </row>
    <row r="129" spans="1:5" s="10" customFormat="1" x14ac:dyDescent="0.2">
      <c r="A129" s="30">
        <v>42095</v>
      </c>
      <c r="B129" s="29" t="s">
        <v>2</v>
      </c>
      <c r="C129" s="29" t="s">
        <v>6</v>
      </c>
      <c r="D129" s="29">
        <v>0.4</v>
      </c>
      <c r="E129" s="29" t="s">
        <v>14</v>
      </c>
    </row>
    <row r="130" spans="1:5" s="10" customFormat="1" x14ac:dyDescent="0.2">
      <c r="A130" s="30">
        <v>42095</v>
      </c>
      <c r="B130" s="29" t="s">
        <v>2</v>
      </c>
      <c r="C130" s="29" t="s">
        <v>6</v>
      </c>
      <c r="D130" s="29" t="s">
        <v>31</v>
      </c>
      <c r="E130" s="29" t="s">
        <v>14</v>
      </c>
    </row>
    <row r="131" spans="1:5" s="10" customFormat="1" x14ac:dyDescent="0.2">
      <c r="A131" s="30">
        <v>42095</v>
      </c>
      <c r="B131" s="29" t="s">
        <v>2</v>
      </c>
      <c r="C131" s="29" t="s">
        <v>6</v>
      </c>
      <c r="D131" s="29">
        <v>0.9</v>
      </c>
      <c r="E131" s="29" t="s">
        <v>5</v>
      </c>
    </row>
    <row r="132" spans="1:5" s="10" customFormat="1" x14ac:dyDescent="0.2">
      <c r="A132" s="30">
        <v>42095</v>
      </c>
      <c r="B132" s="29" t="s">
        <v>2</v>
      </c>
      <c r="C132" s="29" t="s">
        <v>6</v>
      </c>
      <c r="D132" s="29">
        <v>1.4</v>
      </c>
      <c r="E132" s="29" t="s">
        <v>4</v>
      </c>
    </row>
    <row r="133" spans="1:5" s="10" customFormat="1" x14ac:dyDescent="0.2">
      <c r="A133" s="30">
        <v>42095</v>
      </c>
      <c r="B133" s="29" t="s">
        <v>2</v>
      </c>
      <c r="C133" s="29" t="s">
        <v>6</v>
      </c>
      <c r="D133" s="29">
        <v>1.1000000000000001</v>
      </c>
      <c r="E133" s="29" t="s">
        <v>5</v>
      </c>
    </row>
    <row r="134" spans="1:5" s="10" customFormat="1" x14ac:dyDescent="0.2">
      <c r="A134" s="30">
        <v>42095</v>
      </c>
      <c r="B134" s="29" t="s">
        <v>2</v>
      </c>
      <c r="C134" s="29" t="s">
        <v>6</v>
      </c>
      <c r="D134" s="29" t="s">
        <v>31</v>
      </c>
      <c r="E134" s="29" t="s">
        <v>5</v>
      </c>
    </row>
    <row r="135" spans="1:5" s="10" customFormat="1" x14ac:dyDescent="0.2">
      <c r="A135" s="30">
        <v>42095</v>
      </c>
      <c r="B135" s="29" t="s">
        <v>2</v>
      </c>
      <c r="C135" s="29" t="s">
        <v>6</v>
      </c>
      <c r="D135" s="29">
        <v>0.7</v>
      </c>
      <c r="E135" s="29" t="s">
        <v>4</v>
      </c>
    </row>
    <row r="136" spans="1:5" s="10" customFormat="1" x14ac:dyDescent="0.2">
      <c r="A136" s="30">
        <v>42095</v>
      </c>
      <c r="B136" s="29" t="s">
        <v>2</v>
      </c>
      <c r="C136" s="29" t="s">
        <v>6</v>
      </c>
      <c r="D136" s="29">
        <v>0.6</v>
      </c>
      <c r="E136" s="29" t="s">
        <v>4</v>
      </c>
    </row>
    <row r="137" spans="1:5" s="10" customFormat="1" x14ac:dyDescent="0.2">
      <c r="A137" s="30">
        <v>42095</v>
      </c>
      <c r="B137" s="29" t="s">
        <v>2</v>
      </c>
      <c r="C137" s="29" t="s">
        <v>3</v>
      </c>
      <c r="D137" s="29" t="s">
        <v>31</v>
      </c>
      <c r="E137" s="29" t="s">
        <v>4</v>
      </c>
    </row>
    <row r="138" spans="1:5" s="10" customFormat="1" x14ac:dyDescent="0.2">
      <c r="A138" s="30">
        <v>42095</v>
      </c>
      <c r="B138" s="29" t="s">
        <v>11</v>
      </c>
      <c r="C138" s="29" t="s">
        <v>6</v>
      </c>
      <c r="D138" s="29">
        <v>0.5</v>
      </c>
      <c r="E138" s="29" t="s">
        <v>4</v>
      </c>
    </row>
    <row r="139" spans="1:5" s="10" customFormat="1" x14ac:dyDescent="0.2">
      <c r="A139" s="30">
        <v>42095</v>
      </c>
      <c r="B139" s="29" t="s">
        <v>2</v>
      </c>
      <c r="C139" s="29" t="s">
        <v>6</v>
      </c>
      <c r="D139" s="29" t="s">
        <v>31</v>
      </c>
      <c r="E139" s="29" t="s">
        <v>5</v>
      </c>
    </row>
    <row r="140" spans="1:5" s="10" customFormat="1" x14ac:dyDescent="0.2">
      <c r="A140" s="30">
        <v>42095</v>
      </c>
      <c r="B140" s="29" t="s">
        <v>11</v>
      </c>
      <c r="C140" s="29" t="s">
        <v>6</v>
      </c>
      <c r="D140" s="29">
        <v>0.8</v>
      </c>
      <c r="E140" s="29" t="s">
        <v>4</v>
      </c>
    </row>
    <row r="141" spans="1:5" s="10" customFormat="1" x14ac:dyDescent="0.2">
      <c r="A141" s="30">
        <v>42095</v>
      </c>
      <c r="B141" s="29" t="s">
        <v>2</v>
      </c>
      <c r="C141" s="29" t="s">
        <v>3</v>
      </c>
      <c r="D141" s="29" t="s">
        <v>31</v>
      </c>
      <c r="E141" s="29" t="s">
        <v>4</v>
      </c>
    </row>
    <row r="142" spans="1:5" s="10" customFormat="1" x14ac:dyDescent="0.2">
      <c r="A142" s="30">
        <v>42095</v>
      </c>
      <c r="B142" s="29" t="s">
        <v>2</v>
      </c>
      <c r="C142" s="29" t="s">
        <v>6</v>
      </c>
      <c r="D142" s="29">
        <v>1</v>
      </c>
      <c r="E142" s="29" t="s">
        <v>4</v>
      </c>
    </row>
    <row r="143" spans="1:5" s="10" customFormat="1" x14ac:dyDescent="0.2">
      <c r="A143" s="30">
        <v>42095</v>
      </c>
      <c r="B143" s="29" t="s">
        <v>2</v>
      </c>
      <c r="C143" s="29" t="s">
        <v>6</v>
      </c>
      <c r="D143" s="29" t="s">
        <v>31</v>
      </c>
      <c r="E143" s="29" t="s">
        <v>10</v>
      </c>
    </row>
    <row r="144" spans="1:5" s="10" customFormat="1" x14ac:dyDescent="0.2">
      <c r="A144" s="30">
        <v>42095</v>
      </c>
      <c r="B144" s="29" t="s">
        <v>2</v>
      </c>
      <c r="C144" s="29" t="s">
        <v>6</v>
      </c>
      <c r="D144" s="29" t="s">
        <v>31</v>
      </c>
      <c r="E144" s="29" t="s">
        <v>10</v>
      </c>
    </row>
    <row r="145" spans="1:5" s="10" customFormat="1" x14ac:dyDescent="0.2">
      <c r="A145" s="30">
        <v>42095</v>
      </c>
      <c r="B145" s="29" t="s">
        <v>2</v>
      </c>
      <c r="C145" s="29" t="s">
        <v>3</v>
      </c>
      <c r="D145" s="29" t="s">
        <v>31</v>
      </c>
      <c r="E145" s="29" t="s">
        <v>4</v>
      </c>
    </row>
    <row r="146" spans="1:5" s="10" customFormat="1" x14ac:dyDescent="0.2">
      <c r="A146" s="30">
        <v>42095</v>
      </c>
      <c r="B146" s="29" t="s">
        <v>2</v>
      </c>
      <c r="C146" s="29" t="s">
        <v>6</v>
      </c>
      <c r="D146" s="29" t="s">
        <v>31</v>
      </c>
      <c r="E146" s="29" t="s">
        <v>10</v>
      </c>
    </row>
    <row r="147" spans="1:5" s="10" customFormat="1" x14ac:dyDescent="0.2">
      <c r="A147" s="30">
        <v>42095</v>
      </c>
      <c r="B147" s="29" t="s">
        <v>2</v>
      </c>
      <c r="C147" s="29" t="s">
        <v>6</v>
      </c>
      <c r="D147" s="29">
        <v>0.5</v>
      </c>
      <c r="E147" s="29" t="s">
        <v>9</v>
      </c>
    </row>
    <row r="148" spans="1:5" s="10" customFormat="1" x14ac:dyDescent="0.2">
      <c r="A148" s="30">
        <v>42095</v>
      </c>
      <c r="B148" s="29" t="s">
        <v>2</v>
      </c>
      <c r="C148" s="29" t="s">
        <v>6</v>
      </c>
      <c r="D148" s="29">
        <v>0.7</v>
      </c>
      <c r="E148" s="29" t="s">
        <v>4</v>
      </c>
    </row>
    <row r="149" spans="1:5" s="10" customFormat="1" x14ac:dyDescent="0.2">
      <c r="A149" s="30">
        <v>42095</v>
      </c>
      <c r="B149" s="29" t="s">
        <v>2</v>
      </c>
      <c r="C149" s="29" t="s">
        <v>6</v>
      </c>
      <c r="D149" s="29">
        <v>1.5</v>
      </c>
      <c r="E149" s="29" t="s">
        <v>7</v>
      </c>
    </row>
    <row r="150" spans="1:5" s="10" customFormat="1" x14ac:dyDescent="0.2">
      <c r="A150" s="30">
        <v>42125</v>
      </c>
      <c r="B150" s="29" t="s">
        <v>2</v>
      </c>
      <c r="C150" s="29" t="s">
        <v>6</v>
      </c>
      <c r="D150" s="29" t="s">
        <v>31</v>
      </c>
      <c r="E150" s="29" t="s">
        <v>10</v>
      </c>
    </row>
    <row r="151" spans="1:5" s="10" customFormat="1" x14ac:dyDescent="0.2">
      <c r="A151" s="30">
        <v>42125</v>
      </c>
      <c r="B151" s="29" t="s">
        <v>2</v>
      </c>
      <c r="C151" s="29" t="s">
        <v>6</v>
      </c>
      <c r="D151" s="29" t="s">
        <v>31</v>
      </c>
      <c r="E151" s="29" t="s">
        <v>10</v>
      </c>
    </row>
    <row r="152" spans="1:5" s="10" customFormat="1" x14ac:dyDescent="0.2">
      <c r="A152" s="30">
        <v>42125</v>
      </c>
      <c r="B152" s="29" t="s">
        <v>2</v>
      </c>
      <c r="C152" s="29" t="s">
        <v>3</v>
      </c>
      <c r="D152" s="29" t="s">
        <v>31</v>
      </c>
      <c r="E152" s="29" t="s">
        <v>4</v>
      </c>
    </row>
    <row r="153" spans="1:5" s="10" customFormat="1" x14ac:dyDescent="0.2">
      <c r="A153" s="30">
        <v>42125</v>
      </c>
      <c r="B153" s="29" t="s">
        <v>2</v>
      </c>
      <c r="C153" s="29" t="s">
        <v>6</v>
      </c>
      <c r="D153" s="29" t="s">
        <v>31</v>
      </c>
      <c r="E153" s="29" t="s">
        <v>10</v>
      </c>
    </row>
    <row r="154" spans="1:5" s="10" customFormat="1" x14ac:dyDescent="0.2">
      <c r="A154" s="30">
        <v>42125</v>
      </c>
      <c r="B154" s="29" t="s">
        <v>2</v>
      </c>
      <c r="C154" s="29" t="s">
        <v>3</v>
      </c>
      <c r="D154" s="29" t="s">
        <v>31</v>
      </c>
      <c r="E154" s="29" t="s">
        <v>4</v>
      </c>
    </row>
    <row r="155" spans="1:5" s="10" customFormat="1" x14ac:dyDescent="0.2">
      <c r="A155" s="30">
        <v>42125</v>
      </c>
      <c r="B155" s="29" t="s">
        <v>11</v>
      </c>
      <c r="C155" s="29" t="s">
        <v>6</v>
      </c>
      <c r="D155" s="29">
        <v>1.1000000000000001</v>
      </c>
      <c r="E155" s="29" t="s">
        <v>10</v>
      </c>
    </row>
    <row r="156" spans="1:5" s="10" customFormat="1" x14ac:dyDescent="0.2">
      <c r="A156" s="30">
        <v>42125</v>
      </c>
      <c r="B156" s="29" t="s">
        <v>15</v>
      </c>
      <c r="C156" s="29" t="s">
        <v>6</v>
      </c>
      <c r="D156" s="29">
        <v>0.8</v>
      </c>
      <c r="E156" s="29" t="s">
        <v>10</v>
      </c>
    </row>
    <row r="157" spans="1:5" s="10" customFormat="1" x14ac:dyDescent="0.2">
      <c r="A157" s="30">
        <v>42125</v>
      </c>
      <c r="B157" s="29" t="s">
        <v>11</v>
      </c>
      <c r="C157" s="29" t="s">
        <v>6</v>
      </c>
      <c r="D157" s="29">
        <v>0.6</v>
      </c>
      <c r="E157" s="29" t="s">
        <v>10</v>
      </c>
    </row>
    <row r="158" spans="1:5" s="10" customFormat="1" x14ac:dyDescent="0.2">
      <c r="A158" s="30">
        <v>42125</v>
      </c>
      <c r="B158" s="29" t="s">
        <v>11</v>
      </c>
      <c r="C158" s="29" t="s">
        <v>6</v>
      </c>
      <c r="D158" s="29" t="s">
        <v>31</v>
      </c>
      <c r="E158" s="29" t="s">
        <v>10</v>
      </c>
    </row>
    <row r="159" spans="1:5" s="10" customFormat="1" x14ac:dyDescent="0.2">
      <c r="A159" s="30">
        <v>42125</v>
      </c>
      <c r="B159" s="29" t="s">
        <v>2</v>
      </c>
      <c r="C159" s="29" t="s">
        <v>6</v>
      </c>
      <c r="D159" s="29" t="s">
        <v>31</v>
      </c>
      <c r="E159" s="29" t="s">
        <v>10</v>
      </c>
    </row>
    <row r="160" spans="1:5" s="10" customFormat="1" x14ac:dyDescent="0.2">
      <c r="A160" s="30">
        <v>42125</v>
      </c>
      <c r="B160" s="29" t="s">
        <v>2</v>
      </c>
      <c r="C160" s="29" t="s">
        <v>3</v>
      </c>
      <c r="D160" s="29" t="s">
        <v>31</v>
      </c>
      <c r="E160" s="29" t="s">
        <v>4</v>
      </c>
    </row>
    <row r="161" spans="1:5" s="10" customFormat="1" x14ac:dyDescent="0.2">
      <c r="A161" s="30">
        <v>42125</v>
      </c>
      <c r="B161" s="29" t="s">
        <v>2</v>
      </c>
      <c r="C161" s="29" t="s">
        <v>6</v>
      </c>
      <c r="D161" s="29">
        <v>0.4</v>
      </c>
      <c r="E161" s="29" t="s">
        <v>9</v>
      </c>
    </row>
    <row r="162" spans="1:5" s="10" customFormat="1" x14ac:dyDescent="0.2">
      <c r="A162" s="30">
        <v>42125</v>
      </c>
      <c r="B162" s="29" t="s">
        <v>2</v>
      </c>
      <c r="C162" s="29" t="s">
        <v>3</v>
      </c>
      <c r="D162" s="29" t="s">
        <v>31</v>
      </c>
      <c r="E162" s="29" t="s">
        <v>4</v>
      </c>
    </row>
    <row r="163" spans="1:5" s="10" customFormat="1" x14ac:dyDescent="0.2">
      <c r="A163" s="30">
        <v>42156</v>
      </c>
      <c r="B163" s="29" t="s">
        <v>2</v>
      </c>
      <c r="C163" s="29" t="s">
        <v>3</v>
      </c>
      <c r="D163" s="29" t="s">
        <v>31</v>
      </c>
      <c r="E163" s="29" t="s">
        <v>4</v>
      </c>
    </row>
    <row r="164" spans="1:5" s="10" customFormat="1" x14ac:dyDescent="0.2">
      <c r="A164" s="30">
        <v>42156</v>
      </c>
      <c r="B164" s="29" t="s">
        <v>2</v>
      </c>
      <c r="C164" s="29" t="s">
        <v>6</v>
      </c>
      <c r="D164" s="29" t="s">
        <v>31</v>
      </c>
      <c r="E164" s="29" t="s">
        <v>10</v>
      </c>
    </row>
    <row r="165" spans="1:5" s="10" customFormat="1" x14ac:dyDescent="0.2">
      <c r="A165" s="30">
        <v>42156</v>
      </c>
      <c r="B165" s="29" t="s">
        <v>2</v>
      </c>
      <c r="C165" s="29" t="s">
        <v>6</v>
      </c>
      <c r="D165" s="29" t="s">
        <v>31</v>
      </c>
      <c r="E165" s="29" t="s">
        <v>7</v>
      </c>
    </row>
    <row r="166" spans="1:5" s="10" customFormat="1" x14ac:dyDescent="0.2">
      <c r="A166" s="30">
        <v>42156</v>
      </c>
      <c r="B166" s="29" t="s">
        <v>2</v>
      </c>
      <c r="C166" s="29" t="s">
        <v>6</v>
      </c>
      <c r="D166" s="29" t="s">
        <v>31</v>
      </c>
      <c r="E166" s="29" t="s">
        <v>7</v>
      </c>
    </row>
    <row r="167" spans="1:5" s="10" customFormat="1" x14ac:dyDescent="0.2">
      <c r="A167" s="30">
        <v>42156</v>
      </c>
      <c r="B167" s="29" t="s">
        <v>2</v>
      </c>
      <c r="C167" s="29" t="s">
        <v>6</v>
      </c>
      <c r="D167" s="29" t="s">
        <v>31</v>
      </c>
      <c r="E167" s="29" t="s">
        <v>7</v>
      </c>
    </row>
    <row r="168" spans="1:5" s="10" customFormat="1" x14ac:dyDescent="0.2">
      <c r="A168" s="30">
        <v>42156</v>
      </c>
      <c r="B168" s="29" t="s">
        <v>2</v>
      </c>
      <c r="C168" s="29" t="s">
        <v>6</v>
      </c>
      <c r="D168" s="29">
        <v>0.5</v>
      </c>
      <c r="E168" s="29" t="s">
        <v>10</v>
      </c>
    </row>
    <row r="169" spans="1:5" s="10" customFormat="1" x14ac:dyDescent="0.2">
      <c r="A169" s="30">
        <v>42156</v>
      </c>
      <c r="B169" s="29" t="s">
        <v>2</v>
      </c>
      <c r="C169" s="29" t="s">
        <v>6</v>
      </c>
      <c r="D169" s="29" t="s">
        <v>31</v>
      </c>
      <c r="E169" s="29" t="s">
        <v>7</v>
      </c>
    </row>
    <row r="170" spans="1:5" s="10" customFormat="1" x14ac:dyDescent="0.2">
      <c r="A170" s="30">
        <v>42156</v>
      </c>
      <c r="B170" s="29" t="s">
        <v>2</v>
      </c>
      <c r="C170" s="29" t="s">
        <v>6</v>
      </c>
      <c r="D170" s="29" t="s">
        <v>31</v>
      </c>
      <c r="E170" s="29" t="s">
        <v>7</v>
      </c>
    </row>
    <row r="171" spans="1:5" s="10" customFormat="1" x14ac:dyDescent="0.2">
      <c r="A171" s="30">
        <v>42156</v>
      </c>
      <c r="B171" s="29" t="s">
        <v>11</v>
      </c>
      <c r="C171" s="29" t="s">
        <v>3</v>
      </c>
      <c r="D171" s="29" t="s">
        <v>31</v>
      </c>
      <c r="E171" s="29" t="s">
        <v>4</v>
      </c>
    </row>
    <row r="172" spans="1:5" s="10" customFormat="1" x14ac:dyDescent="0.2">
      <c r="A172" s="30">
        <v>42156</v>
      </c>
      <c r="B172" s="29" t="s">
        <v>2</v>
      </c>
      <c r="C172" s="29" t="s">
        <v>3</v>
      </c>
      <c r="D172" s="29" t="s">
        <v>31</v>
      </c>
      <c r="E172" s="29" t="s">
        <v>4</v>
      </c>
    </row>
    <row r="173" spans="1:5" s="10" customFormat="1" x14ac:dyDescent="0.2">
      <c r="A173" s="30">
        <v>42156</v>
      </c>
      <c r="B173" s="29" t="s">
        <v>11</v>
      </c>
      <c r="C173" s="29" t="s">
        <v>3</v>
      </c>
      <c r="D173" s="29" t="s">
        <v>31</v>
      </c>
      <c r="E173" s="29" t="s">
        <v>4</v>
      </c>
    </row>
    <row r="174" spans="1:5" s="10" customFormat="1" x14ac:dyDescent="0.2">
      <c r="A174" s="30">
        <v>42186</v>
      </c>
      <c r="B174" s="29" t="s">
        <v>2</v>
      </c>
      <c r="C174" s="29" t="s">
        <v>3</v>
      </c>
      <c r="D174" s="29" t="s">
        <v>31</v>
      </c>
      <c r="E174" s="29" t="s">
        <v>4</v>
      </c>
    </row>
    <row r="175" spans="1:5" s="10" customFormat="1" x14ac:dyDescent="0.2">
      <c r="A175" s="30">
        <v>42186</v>
      </c>
      <c r="B175" s="29" t="s">
        <v>2</v>
      </c>
      <c r="C175" s="29" t="s">
        <v>6</v>
      </c>
      <c r="D175" s="29" t="s">
        <v>31</v>
      </c>
      <c r="E175" s="29" t="s">
        <v>7</v>
      </c>
    </row>
    <row r="176" spans="1:5" s="10" customFormat="1" x14ac:dyDescent="0.2">
      <c r="A176" s="30">
        <v>42186</v>
      </c>
      <c r="B176" s="29" t="s">
        <v>2</v>
      </c>
      <c r="C176" s="29" t="s">
        <v>6</v>
      </c>
      <c r="D176" s="29" t="s">
        <v>31</v>
      </c>
      <c r="E176" s="29" t="s">
        <v>7</v>
      </c>
    </row>
    <row r="177" spans="1:5" s="10" customFormat="1" x14ac:dyDescent="0.2">
      <c r="A177" s="30">
        <v>42186</v>
      </c>
      <c r="B177" s="29" t="s">
        <v>2</v>
      </c>
      <c r="C177" s="29" t="s">
        <v>3</v>
      </c>
      <c r="D177" s="29" t="s">
        <v>31</v>
      </c>
      <c r="E177" s="29" t="s">
        <v>4</v>
      </c>
    </row>
    <row r="178" spans="1:5" s="10" customFormat="1" x14ac:dyDescent="0.2">
      <c r="A178" s="30">
        <v>42186</v>
      </c>
      <c r="B178" s="29" t="s">
        <v>11</v>
      </c>
      <c r="C178" s="29" t="s">
        <v>3</v>
      </c>
      <c r="D178" s="29" t="s">
        <v>31</v>
      </c>
      <c r="E178" s="29" t="s">
        <v>12</v>
      </c>
    </row>
    <row r="179" spans="1:5" s="10" customFormat="1" x14ac:dyDescent="0.2">
      <c r="A179" s="30">
        <v>42186</v>
      </c>
      <c r="B179" s="29" t="s">
        <v>2</v>
      </c>
      <c r="C179" s="29" t="s">
        <v>6</v>
      </c>
      <c r="D179" s="29" t="s">
        <v>31</v>
      </c>
      <c r="E179" s="29" t="s">
        <v>7</v>
      </c>
    </row>
    <row r="180" spans="1:5" s="10" customFormat="1" x14ac:dyDescent="0.2">
      <c r="A180" s="30">
        <v>42186</v>
      </c>
      <c r="B180" s="29" t="s">
        <v>2</v>
      </c>
      <c r="C180" s="29" t="s">
        <v>6</v>
      </c>
      <c r="D180" s="29" t="s">
        <v>31</v>
      </c>
      <c r="E180" s="29" t="s">
        <v>10</v>
      </c>
    </row>
    <row r="181" spans="1:5" s="10" customFormat="1" x14ac:dyDescent="0.2">
      <c r="A181" s="30">
        <v>42186</v>
      </c>
      <c r="B181" s="29" t="s">
        <v>2</v>
      </c>
      <c r="C181" s="29" t="s">
        <v>3</v>
      </c>
      <c r="D181" s="29" t="s">
        <v>31</v>
      </c>
      <c r="E181" s="29" t="s">
        <v>9</v>
      </c>
    </row>
    <row r="182" spans="1:5" s="10" customFormat="1" x14ac:dyDescent="0.2">
      <c r="A182" s="30">
        <v>42186</v>
      </c>
      <c r="B182" s="29" t="s">
        <v>2</v>
      </c>
      <c r="C182" s="29" t="s">
        <v>3</v>
      </c>
      <c r="D182" s="29" t="s">
        <v>31</v>
      </c>
      <c r="E182" s="29" t="s">
        <v>4</v>
      </c>
    </row>
    <row r="183" spans="1:5" s="10" customFormat="1" x14ac:dyDescent="0.2">
      <c r="A183" s="30">
        <v>42186</v>
      </c>
      <c r="B183" s="29" t="s">
        <v>2</v>
      </c>
      <c r="C183" s="29" t="s">
        <v>6</v>
      </c>
      <c r="D183" s="29" t="s">
        <v>31</v>
      </c>
      <c r="E183" s="29" t="s">
        <v>7</v>
      </c>
    </row>
    <row r="184" spans="1:5" s="10" customFormat="1" x14ac:dyDescent="0.2">
      <c r="A184" s="30">
        <v>42186</v>
      </c>
      <c r="B184" s="29" t="s">
        <v>2</v>
      </c>
      <c r="C184" s="29" t="s">
        <v>6</v>
      </c>
      <c r="D184" s="29" t="s">
        <v>31</v>
      </c>
      <c r="E184" s="29" t="s">
        <v>10</v>
      </c>
    </row>
    <row r="185" spans="1:5" s="10" customFormat="1" x14ac:dyDescent="0.2">
      <c r="A185" s="30">
        <v>42186</v>
      </c>
      <c r="B185" s="29" t="s">
        <v>2</v>
      </c>
      <c r="C185" s="29" t="s">
        <v>6</v>
      </c>
      <c r="D185" s="29" t="s">
        <v>31</v>
      </c>
      <c r="E185" s="29" t="s">
        <v>7</v>
      </c>
    </row>
    <row r="186" spans="1:5" s="10" customFormat="1" x14ac:dyDescent="0.2">
      <c r="A186" s="30">
        <v>42186</v>
      </c>
      <c r="B186" s="29" t="s">
        <v>2</v>
      </c>
      <c r="C186" s="29" t="s">
        <v>6</v>
      </c>
      <c r="D186" s="29" t="s">
        <v>31</v>
      </c>
      <c r="E186" s="29" t="s">
        <v>10</v>
      </c>
    </row>
    <row r="187" spans="1:5" s="10" customFormat="1" x14ac:dyDescent="0.2">
      <c r="A187" s="30">
        <v>42186</v>
      </c>
      <c r="B187" s="29" t="s">
        <v>2</v>
      </c>
      <c r="C187" s="29" t="s">
        <v>6</v>
      </c>
      <c r="D187" s="29" t="s">
        <v>31</v>
      </c>
      <c r="E187" s="29" t="s">
        <v>7</v>
      </c>
    </row>
    <row r="188" spans="1:5" s="10" customFormat="1" x14ac:dyDescent="0.2">
      <c r="A188" s="30">
        <v>42186</v>
      </c>
      <c r="B188" s="29" t="s">
        <v>2</v>
      </c>
      <c r="C188" s="29" t="s">
        <v>6</v>
      </c>
      <c r="D188" s="29" t="s">
        <v>31</v>
      </c>
      <c r="E188" s="29" t="s">
        <v>7</v>
      </c>
    </row>
    <row r="189" spans="1:5" s="10" customFormat="1" x14ac:dyDescent="0.2">
      <c r="A189" s="30">
        <v>42186</v>
      </c>
      <c r="B189" s="29" t="s">
        <v>2</v>
      </c>
      <c r="C189" s="29" t="s">
        <v>3</v>
      </c>
      <c r="D189" s="29" t="s">
        <v>31</v>
      </c>
      <c r="E189" s="29" t="s">
        <v>4</v>
      </c>
    </row>
    <row r="190" spans="1:5" s="10" customFormat="1" x14ac:dyDescent="0.2">
      <c r="A190" s="30">
        <v>42186</v>
      </c>
      <c r="B190" s="29" t="s">
        <v>2</v>
      </c>
      <c r="C190" s="29" t="s">
        <v>3</v>
      </c>
      <c r="D190" s="29" t="s">
        <v>31</v>
      </c>
      <c r="E190" s="29" t="s">
        <v>4</v>
      </c>
    </row>
    <row r="191" spans="1:5" s="10" customFormat="1" x14ac:dyDescent="0.2">
      <c r="A191" s="30">
        <v>42186</v>
      </c>
      <c r="B191" s="29" t="s">
        <v>2</v>
      </c>
      <c r="C191" s="29" t="s">
        <v>6</v>
      </c>
      <c r="D191" s="29" t="s">
        <v>31</v>
      </c>
      <c r="E191" s="29" t="s">
        <v>10</v>
      </c>
    </row>
    <row r="192" spans="1:5" s="10" customFormat="1" x14ac:dyDescent="0.2">
      <c r="A192" s="30">
        <v>42186</v>
      </c>
      <c r="B192" s="29" t="s">
        <v>2</v>
      </c>
      <c r="C192" s="29" t="s">
        <v>6</v>
      </c>
      <c r="D192" s="29">
        <v>1.2</v>
      </c>
      <c r="E192" s="29" t="s">
        <v>4</v>
      </c>
    </row>
    <row r="193" spans="1:5" s="10" customFormat="1" x14ac:dyDescent="0.2">
      <c r="A193" s="30">
        <v>42186</v>
      </c>
      <c r="B193" s="29" t="s">
        <v>2</v>
      </c>
      <c r="C193" s="29" t="s">
        <v>6</v>
      </c>
      <c r="D193" s="29">
        <v>0.3</v>
      </c>
      <c r="E193" s="29" t="s">
        <v>4</v>
      </c>
    </row>
    <row r="194" spans="1:5" s="10" customFormat="1" x14ac:dyDescent="0.2">
      <c r="A194" s="30">
        <v>42186</v>
      </c>
      <c r="B194" s="29" t="s">
        <v>2</v>
      </c>
      <c r="C194" s="29" t="s">
        <v>3</v>
      </c>
      <c r="D194" s="29" t="s">
        <v>31</v>
      </c>
      <c r="E194" s="29" t="s">
        <v>9</v>
      </c>
    </row>
    <row r="195" spans="1:5" s="10" customFormat="1" x14ac:dyDescent="0.2">
      <c r="A195" s="30">
        <v>42186</v>
      </c>
      <c r="B195" s="29" t="s">
        <v>16</v>
      </c>
      <c r="C195" s="29" t="s">
        <v>6</v>
      </c>
      <c r="D195" s="29">
        <v>1.8</v>
      </c>
      <c r="E195" s="29" t="s">
        <v>10</v>
      </c>
    </row>
    <row r="196" spans="1:5" s="10" customFormat="1" x14ac:dyDescent="0.2">
      <c r="A196" s="30">
        <v>42186</v>
      </c>
      <c r="B196" s="29" t="s">
        <v>15</v>
      </c>
      <c r="C196" s="29" t="s">
        <v>6</v>
      </c>
      <c r="D196" s="29" t="s">
        <v>31</v>
      </c>
      <c r="E196" s="29" t="s">
        <v>10</v>
      </c>
    </row>
    <row r="197" spans="1:5" s="10" customFormat="1" x14ac:dyDescent="0.2">
      <c r="A197" s="30">
        <v>42186</v>
      </c>
      <c r="B197" s="29" t="s">
        <v>15</v>
      </c>
      <c r="C197" s="29" t="s">
        <v>6</v>
      </c>
      <c r="D197" s="29" t="s">
        <v>31</v>
      </c>
      <c r="E197" s="29" t="s">
        <v>10</v>
      </c>
    </row>
    <row r="198" spans="1:5" s="10" customFormat="1" x14ac:dyDescent="0.2">
      <c r="A198" s="30">
        <v>42186</v>
      </c>
      <c r="B198" s="29" t="s">
        <v>15</v>
      </c>
      <c r="C198" s="29" t="s">
        <v>6</v>
      </c>
      <c r="D198" s="29" t="s">
        <v>31</v>
      </c>
      <c r="E198" s="29" t="s">
        <v>10</v>
      </c>
    </row>
    <row r="199" spans="1:5" s="10" customFormat="1" x14ac:dyDescent="0.2">
      <c r="A199" s="30">
        <v>42186</v>
      </c>
      <c r="B199" s="29" t="s">
        <v>2</v>
      </c>
      <c r="C199" s="29" t="s">
        <v>3</v>
      </c>
      <c r="D199" s="29" t="s">
        <v>31</v>
      </c>
      <c r="E199" s="29" t="s">
        <v>9</v>
      </c>
    </row>
    <row r="200" spans="1:5" s="10" customFormat="1" x14ac:dyDescent="0.2">
      <c r="A200" s="30">
        <v>42186</v>
      </c>
      <c r="B200" s="29" t="s">
        <v>2</v>
      </c>
      <c r="C200" s="29" t="s">
        <v>6</v>
      </c>
      <c r="D200" s="29" t="s">
        <v>31</v>
      </c>
      <c r="E200" s="29" t="s">
        <v>7</v>
      </c>
    </row>
    <row r="201" spans="1:5" s="10" customFormat="1" x14ac:dyDescent="0.2">
      <c r="A201" s="30">
        <v>42186</v>
      </c>
      <c r="B201" s="29" t="s">
        <v>11</v>
      </c>
      <c r="C201" s="29" t="s">
        <v>6</v>
      </c>
      <c r="D201" s="29">
        <v>0.9</v>
      </c>
      <c r="E201" s="29" t="s">
        <v>10</v>
      </c>
    </row>
    <row r="202" spans="1:5" s="10" customFormat="1" x14ac:dyDescent="0.2">
      <c r="A202" s="30">
        <v>42186</v>
      </c>
      <c r="B202" s="29" t="s">
        <v>2</v>
      </c>
      <c r="C202" s="29" t="s">
        <v>3</v>
      </c>
      <c r="D202" s="29" t="s">
        <v>31</v>
      </c>
      <c r="E202" s="29" t="s">
        <v>4</v>
      </c>
    </row>
    <row r="203" spans="1:5" s="10" customFormat="1" x14ac:dyDescent="0.2">
      <c r="A203" s="30">
        <v>42217</v>
      </c>
      <c r="B203" s="29" t="s">
        <v>2</v>
      </c>
      <c r="C203" s="29" t="s">
        <v>6</v>
      </c>
      <c r="D203" s="29" t="s">
        <v>31</v>
      </c>
      <c r="E203" s="29" t="s">
        <v>10</v>
      </c>
    </row>
    <row r="204" spans="1:5" s="10" customFormat="1" x14ac:dyDescent="0.2">
      <c r="A204" s="30">
        <v>42217</v>
      </c>
      <c r="B204" s="29" t="s">
        <v>2</v>
      </c>
      <c r="C204" s="29" t="s">
        <v>3</v>
      </c>
      <c r="D204" s="29" t="s">
        <v>31</v>
      </c>
      <c r="E204" s="29" t="s">
        <v>5</v>
      </c>
    </row>
    <row r="205" spans="1:5" s="10" customFormat="1" x14ac:dyDescent="0.2">
      <c r="A205" s="30">
        <v>42217</v>
      </c>
      <c r="B205" s="29" t="s">
        <v>11</v>
      </c>
      <c r="C205" s="29" t="s">
        <v>6</v>
      </c>
      <c r="D205" s="29" t="s">
        <v>31</v>
      </c>
      <c r="E205" s="29" t="s">
        <v>10</v>
      </c>
    </row>
    <row r="206" spans="1:5" s="10" customFormat="1" x14ac:dyDescent="0.2">
      <c r="A206" s="30">
        <v>42217</v>
      </c>
      <c r="B206" s="29" t="s">
        <v>2</v>
      </c>
      <c r="C206" s="29" t="s">
        <v>3</v>
      </c>
      <c r="D206" s="29" t="s">
        <v>31</v>
      </c>
      <c r="E206" s="29" t="s">
        <v>5</v>
      </c>
    </row>
    <row r="207" spans="1:5" s="10" customFormat="1" x14ac:dyDescent="0.2">
      <c r="A207" s="30">
        <v>42217</v>
      </c>
      <c r="B207" s="29" t="s">
        <v>11</v>
      </c>
      <c r="C207" s="29" t="s">
        <v>3</v>
      </c>
      <c r="D207" s="29" t="s">
        <v>31</v>
      </c>
      <c r="E207" s="29" t="s">
        <v>9</v>
      </c>
    </row>
    <row r="208" spans="1:5" s="10" customFormat="1" x14ac:dyDescent="0.2">
      <c r="A208" s="30">
        <v>42217</v>
      </c>
      <c r="B208" s="29" t="s">
        <v>2</v>
      </c>
      <c r="C208" s="29" t="s">
        <v>6</v>
      </c>
      <c r="D208" s="29" t="s">
        <v>31</v>
      </c>
      <c r="E208" s="29" t="s">
        <v>9</v>
      </c>
    </row>
    <row r="209" spans="1:5" s="10" customFormat="1" x14ac:dyDescent="0.2">
      <c r="A209" s="30">
        <v>42217</v>
      </c>
      <c r="B209" s="29" t="s">
        <v>2</v>
      </c>
      <c r="C209" s="29" t="s">
        <v>6</v>
      </c>
      <c r="D209" s="29" t="s">
        <v>31</v>
      </c>
      <c r="E209" s="29" t="s">
        <v>7</v>
      </c>
    </row>
    <row r="210" spans="1:5" s="10" customFormat="1" x14ac:dyDescent="0.2">
      <c r="A210" s="30">
        <v>42248</v>
      </c>
      <c r="B210" s="29" t="s">
        <v>2</v>
      </c>
      <c r="C210" s="29" t="s">
        <v>6</v>
      </c>
      <c r="D210" s="29">
        <v>0.2</v>
      </c>
      <c r="E210" s="29" t="s">
        <v>4</v>
      </c>
    </row>
    <row r="211" spans="1:5" s="10" customFormat="1" x14ac:dyDescent="0.2">
      <c r="A211" s="30">
        <v>42248</v>
      </c>
      <c r="B211" s="29" t="s">
        <v>2</v>
      </c>
      <c r="C211" s="29" t="s">
        <v>6</v>
      </c>
      <c r="D211" s="29" t="s">
        <v>31</v>
      </c>
      <c r="E211" s="29" t="s">
        <v>4</v>
      </c>
    </row>
    <row r="212" spans="1:5" s="10" customFormat="1" x14ac:dyDescent="0.2">
      <c r="A212" s="30">
        <v>42248</v>
      </c>
      <c r="B212" s="29" t="s">
        <v>2</v>
      </c>
      <c r="C212" s="29" t="s">
        <v>6</v>
      </c>
      <c r="D212" s="29" t="s">
        <v>31</v>
      </c>
      <c r="E212" s="29" t="s">
        <v>7</v>
      </c>
    </row>
    <row r="213" spans="1:5" s="10" customFormat="1" x14ac:dyDescent="0.2">
      <c r="A213" s="30">
        <v>42248</v>
      </c>
      <c r="B213" s="29" t="s">
        <v>2</v>
      </c>
      <c r="C213" s="29" t="s">
        <v>3</v>
      </c>
      <c r="D213" s="29" t="s">
        <v>31</v>
      </c>
      <c r="E213" s="29" t="s">
        <v>5</v>
      </c>
    </row>
    <row r="214" spans="1:5" s="10" customFormat="1" x14ac:dyDescent="0.2">
      <c r="A214" s="30">
        <v>42248</v>
      </c>
      <c r="B214" s="29" t="s">
        <v>2</v>
      </c>
      <c r="C214" s="29" t="s">
        <v>6</v>
      </c>
      <c r="D214" s="29" t="s">
        <v>31</v>
      </c>
      <c r="E214" s="29" t="s">
        <v>7</v>
      </c>
    </row>
    <row r="215" spans="1:5" s="10" customFormat="1" x14ac:dyDescent="0.2">
      <c r="A215" s="30">
        <v>42248</v>
      </c>
      <c r="B215" s="29" t="s">
        <v>11</v>
      </c>
      <c r="C215" s="29" t="s">
        <v>6</v>
      </c>
      <c r="D215" s="29" t="s">
        <v>31</v>
      </c>
      <c r="E215" s="29" t="s">
        <v>7</v>
      </c>
    </row>
    <row r="216" spans="1:5" s="10" customFormat="1" x14ac:dyDescent="0.2">
      <c r="A216" s="30">
        <v>42248</v>
      </c>
      <c r="B216" s="29" t="s">
        <v>2</v>
      </c>
      <c r="C216" s="29" t="s">
        <v>6</v>
      </c>
      <c r="D216" s="29" t="s">
        <v>31</v>
      </c>
      <c r="E216" s="29" t="s">
        <v>7</v>
      </c>
    </row>
    <row r="217" spans="1:5" s="10" customFormat="1" x14ac:dyDescent="0.2">
      <c r="A217" s="30">
        <v>42248</v>
      </c>
      <c r="B217" s="29" t="s">
        <v>11</v>
      </c>
      <c r="C217" s="29" t="s">
        <v>6</v>
      </c>
      <c r="D217" s="29" t="s">
        <v>31</v>
      </c>
      <c r="E217" s="29" t="s">
        <v>10</v>
      </c>
    </row>
    <row r="218" spans="1:5" s="10" customFormat="1" x14ac:dyDescent="0.2">
      <c r="A218" s="30">
        <v>42248</v>
      </c>
      <c r="B218" s="29" t="s">
        <v>2</v>
      </c>
      <c r="C218" s="29" t="s">
        <v>6</v>
      </c>
      <c r="D218" s="29" t="s">
        <v>31</v>
      </c>
      <c r="E218" s="29" t="s">
        <v>4</v>
      </c>
    </row>
    <row r="219" spans="1:5" s="10" customFormat="1" x14ac:dyDescent="0.2">
      <c r="A219" s="30">
        <v>42248</v>
      </c>
      <c r="B219" s="29" t="s">
        <v>11</v>
      </c>
      <c r="C219" s="29" t="s">
        <v>6</v>
      </c>
      <c r="D219" s="29" t="s">
        <v>31</v>
      </c>
      <c r="E219" s="29" t="s">
        <v>7</v>
      </c>
    </row>
    <row r="220" spans="1:5" s="10" customFormat="1" x14ac:dyDescent="0.2">
      <c r="A220" s="30">
        <v>42248</v>
      </c>
      <c r="B220" s="29" t="s">
        <v>2</v>
      </c>
      <c r="C220" s="29" t="s">
        <v>6</v>
      </c>
      <c r="D220" s="29">
        <v>1.5</v>
      </c>
      <c r="E220" s="29" t="s">
        <v>10</v>
      </c>
    </row>
    <row r="221" spans="1:5" s="10" customFormat="1" x14ac:dyDescent="0.2">
      <c r="A221" s="30">
        <v>42248</v>
      </c>
      <c r="B221" s="29" t="s">
        <v>2</v>
      </c>
      <c r="C221" s="29" t="s">
        <v>6</v>
      </c>
      <c r="D221" s="29">
        <v>0.8</v>
      </c>
      <c r="E221" s="29" t="s">
        <v>4</v>
      </c>
    </row>
    <row r="222" spans="1:5" s="10" customFormat="1" x14ac:dyDescent="0.2">
      <c r="A222" s="30">
        <v>42248</v>
      </c>
      <c r="B222" s="29" t="s">
        <v>11</v>
      </c>
      <c r="C222" s="29" t="s">
        <v>6</v>
      </c>
      <c r="D222" s="29" t="s">
        <v>31</v>
      </c>
      <c r="E222" s="29" t="s">
        <v>7</v>
      </c>
    </row>
    <row r="223" spans="1:5" s="10" customFormat="1" x14ac:dyDescent="0.2">
      <c r="A223" s="30">
        <v>42248</v>
      </c>
      <c r="B223" s="29" t="s">
        <v>2</v>
      </c>
      <c r="C223" s="29" t="s">
        <v>6</v>
      </c>
      <c r="D223" s="29" t="s">
        <v>31</v>
      </c>
      <c r="E223" s="29" t="s">
        <v>7</v>
      </c>
    </row>
    <row r="224" spans="1:5" s="10" customFormat="1" x14ac:dyDescent="0.2">
      <c r="A224" s="30">
        <v>42248</v>
      </c>
      <c r="B224" s="29" t="s">
        <v>2</v>
      </c>
      <c r="C224" s="29" t="s">
        <v>6</v>
      </c>
      <c r="D224" s="29" t="s">
        <v>31</v>
      </c>
      <c r="E224" s="29" t="s">
        <v>7</v>
      </c>
    </row>
    <row r="225" spans="1:5" s="10" customFormat="1" x14ac:dyDescent="0.2">
      <c r="A225" s="30">
        <v>42248</v>
      </c>
      <c r="B225" s="29" t="s">
        <v>11</v>
      </c>
      <c r="C225" s="29" t="s">
        <v>6</v>
      </c>
      <c r="D225" s="29">
        <v>2.1</v>
      </c>
      <c r="E225" s="29" t="s">
        <v>10</v>
      </c>
    </row>
    <row r="226" spans="1:5" s="10" customFormat="1" x14ac:dyDescent="0.2">
      <c r="A226" s="30">
        <v>42278</v>
      </c>
      <c r="B226" s="29" t="s">
        <v>2</v>
      </c>
      <c r="C226" s="29" t="s">
        <v>6</v>
      </c>
      <c r="D226" s="29" t="s">
        <v>31</v>
      </c>
      <c r="E226" s="29" t="s">
        <v>7</v>
      </c>
    </row>
    <row r="227" spans="1:5" s="10" customFormat="1" x14ac:dyDescent="0.2">
      <c r="A227" s="30">
        <v>42278</v>
      </c>
      <c r="B227" s="29" t="s">
        <v>2</v>
      </c>
      <c r="C227" s="29" t="s">
        <v>6</v>
      </c>
      <c r="D227" s="29" t="s">
        <v>31</v>
      </c>
      <c r="E227" s="29" t="s">
        <v>7</v>
      </c>
    </row>
    <row r="228" spans="1:5" s="10" customFormat="1" x14ac:dyDescent="0.2">
      <c r="A228" s="30">
        <v>42278</v>
      </c>
      <c r="B228" s="29" t="s">
        <v>2</v>
      </c>
      <c r="C228" s="29" t="s">
        <v>6</v>
      </c>
      <c r="D228" s="29">
        <v>1.3</v>
      </c>
      <c r="E228" s="29" t="s">
        <v>9</v>
      </c>
    </row>
    <row r="229" spans="1:5" s="10" customFormat="1" x14ac:dyDescent="0.2">
      <c r="A229" s="30">
        <v>42278</v>
      </c>
      <c r="B229" s="29" t="s">
        <v>11</v>
      </c>
      <c r="C229" s="29" t="s">
        <v>3</v>
      </c>
      <c r="D229" s="29" t="s">
        <v>31</v>
      </c>
      <c r="E229" s="29" t="s">
        <v>9</v>
      </c>
    </row>
    <row r="230" spans="1:5" s="10" customFormat="1" x14ac:dyDescent="0.2">
      <c r="A230" s="30">
        <v>42278</v>
      </c>
      <c r="B230" s="29" t="s">
        <v>11</v>
      </c>
      <c r="C230" s="29" t="s">
        <v>6</v>
      </c>
      <c r="D230" s="29" t="s">
        <v>31</v>
      </c>
      <c r="E230" s="29" t="s">
        <v>10</v>
      </c>
    </row>
    <row r="231" spans="1:5" s="10" customFormat="1" x14ac:dyDescent="0.2">
      <c r="A231" s="30">
        <v>42278</v>
      </c>
      <c r="B231" s="29" t="s">
        <v>2</v>
      </c>
      <c r="C231" s="29" t="s">
        <v>3</v>
      </c>
      <c r="D231" s="29" t="s">
        <v>31</v>
      </c>
      <c r="E231" s="29" t="s">
        <v>9</v>
      </c>
    </row>
    <row r="232" spans="1:5" s="10" customFormat="1" x14ac:dyDescent="0.2">
      <c r="A232" s="30">
        <v>42278</v>
      </c>
      <c r="B232" s="29" t="s">
        <v>2</v>
      </c>
      <c r="C232" s="29" t="s">
        <v>6</v>
      </c>
      <c r="D232" s="29" t="s">
        <v>31</v>
      </c>
      <c r="E232" s="29" t="s">
        <v>7</v>
      </c>
    </row>
    <row r="233" spans="1:5" s="10" customFormat="1" x14ac:dyDescent="0.2">
      <c r="A233" s="30">
        <v>42278</v>
      </c>
      <c r="B233" s="29" t="s">
        <v>2</v>
      </c>
      <c r="C233" s="29" t="s">
        <v>6</v>
      </c>
      <c r="D233" s="29" t="s">
        <v>31</v>
      </c>
      <c r="E233" s="29" t="s">
        <v>7</v>
      </c>
    </row>
    <row r="234" spans="1:5" s="10" customFormat="1" x14ac:dyDescent="0.2">
      <c r="A234" s="30">
        <v>42278</v>
      </c>
      <c r="B234" s="29" t="s">
        <v>2</v>
      </c>
      <c r="C234" s="29" t="s">
        <v>3</v>
      </c>
      <c r="D234" s="29" t="s">
        <v>31</v>
      </c>
      <c r="E234" s="29" t="s">
        <v>4</v>
      </c>
    </row>
    <row r="235" spans="1:5" s="10" customFormat="1" x14ac:dyDescent="0.2">
      <c r="A235" s="30">
        <v>42278</v>
      </c>
      <c r="B235" s="29" t="s">
        <v>2</v>
      </c>
      <c r="C235" s="29" t="s">
        <v>6</v>
      </c>
      <c r="D235" s="29" t="s">
        <v>31</v>
      </c>
      <c r="E235" s="29" t="s">
        <v>7</v>
      </c>
    </row>
    <row r="236" spans="1:5" s="10" customFormat="1" x14ac:dyDescent="0.2">
      <c r="A236" s="30">
        <v>42278</v>
      </c>
      <c r="B236" s="29" t="s">
        <v>2</v>
      </c>
      <c r="C236" s="29" t="s">
        <v>6</v>
      </c>
      <c r="D236" s="29" t="s">
        <v>31</v>
      </c>
      <c r="E236" s="29" t="s">
        <v>7</v>
      </c>
    </row>
    <row r="237" spans="1:5" s="10" customFormat="1" x14ac:dyDescent="0.2">
      <c r="A237" s="30">
        <v>42278</v>
      </c>
      <c r="B237" s="29" t="s">
        <v>11</v>
      </c>
      <c r="C237" s="29" t="s">
        <v>6</v>
      </c>
      <c r="D237" s="29" t="s">
        <v>31</v>
      </c>
      <c r="E237" s="29" t="s">
        <v>7</v>
      </c>
    </row>
    <row r="238" spans="1:5" s="10" customFormat="1" x14ac:dyDescent="0.2">
      <c r="A238" s="30">
        <v>42278</v>
      </c>
      <c r="B238" s="29" t="s">
        <v>2</v>
      </c>
      <c r="C238" s="29" t="s">
        <v>6</v>
      </c>
      <c r="D238" s="29">
        <v>0.4</v>
      </c>
      <c r="E238" s="29" t="s">
        <v>4</v>
      </c>
    </row>
    <row r="239" spans="1:5" s="10" customFormat="1" x14ac:dyDescent="0.2">
      <c r="A239" s="30">
        <v>42278</v>
      </c>
      <c r="B239" s="29" t="s">
        <v>2</v>
      </c>
      <c r="C239" s="29" t="s">
        <v>3</v>
      </c>
      <c r="D239" s="29" t="s">
        <v>31</v>
      </c>
      <c r="E239" s="29" t="s">
        <v>8</v>
      </c>
    </row>
    <row r="240" spans="1:5" s="10" customFormat="1" x14ac:dyDescent="0.2">
      <c r="A240" s="30">
        <v>42278</v>
      </c>
      <c r="B240" s="29" t="s">
        <v>11</v>
      </c>
      <c r="C240" s="29" t="s">
        <v>6</v>
      </c>
      <c r="D240" s="29" t="s">
        <v>31</v>
      </c>
      <c r="E240" s="29" t="s">
        <v>7</v>
      </c>
    </row>
    <row r="241" spans="1:5" s="10" customFormat="1" x14ac:dyDescent="0.2">
      <c r="A241" s="30">
        <v>42278</v>
      </c>
      <c r="B241" s="29" t="s">
        <v>2</v>
      </c>
      <c r="C241" s="29" t="s">
        <v>3</v>
      </c>
      <c r="D241" s="29" t="s">
        <v>31</v>
      </c>
      <c r="E241" s="29" t="s">
        <v>4</v>
      </c>
    </row>
    <row r="242" spans="1:5" s="10" customFormat="1" x14ac:dyDescent="0.2">
      <c r="A242" s="30">
        <v>42309</v>
      </c>
      <c r="B242" s="29" t="s">
        <v>11</v>
      </c>
      <c r="C242" s="29" t="s">
        <v>3</v>
      </c>
      <c r="D242" s="29" t="s">
        <v>31</v>
      </c>
      <c r="E242" s="29" t="s">
        <v>14</v>
      </c>
    </row>
    <row r="243" spans="1:5" s="10" customFormat="1" x14ac:dyDescent="0.2">
      <c r="A243" s="30">
        <v>42309</v>
      </c>
      <c r="B243" s="29" t="s">
        <v>2</v>
      </c>
      <c r="C243" s="29" t="s">
        <v>3</v>
      </c>
      <c r="D243" s="29" t="s">
        <v>31</v>
      </c>
      <c r="E243" s="29" t="s">
        <v>10</v>
      </c>
    </row>
    <row r="244" spans="1:5" s="10" customFormat="1" x14ac:dyDescent="0.2">
      <c r="A244" s="30">
        <v>42309</v>
      </c>
      <c r="B244" s="29" t="s">
        <v>2</v>
      </c>
      <c r="C244" s="29" t="s">
        <v>3</v>
      </c>
      <c r="D244" s="29" t="s">
        <v>31</v>
      </c>
      <c r="E244" s="29" t="s">
        <v>10</v>
      </c>
    </row>
    <row r="245" spans="1:5" s="10" customFormat="1" x14ac:dyDescent="0.2">
      <c r="A245" s="30">
        <v>42309</v>
      </c>
      <c r="B245" s="29" t="s">
        <v>2</v>
      </c>
      <c r="C245" s="29" t="s">
        <v>3</v>
      </c>
      <c r="D245" s="29" t="s">
        <v>31</v>
      </c>
      <c r="E245" s="29" t="s">
        <v>10</v>
      </c>
    </row>
    <row r="246" spans="1:5" s="10" customFormat="1" x14ac:dyDescent="0.2">
      <c r="A246" s="30">
        <v>42309</v>
      </c>
      <c r="B246" s="29" t="s">
        <v>2</v>
      </c>
      <c r="C246" s="29" t="s">
        <v>6</v>
      </c>
      <c r="D246" s="29" t="s">
        <v>31</v>
      </c>
      <c r="E246" s="29" t="s">
        <v>7</v>
      </c>
    </row>
    <row r="247" spans="1:5" s="10" customFormat="1" x14ac:dyDescent="0.2">
      <c r="A247" s="30">
        <v>42309</v>
      </c>
      <c r="B247" s="29" t="s">
        <v>2</v>
      </c>
      <c r="C247" s="29" t="s">
        <v>6</v>
      </c>
      <c r="D247" s="29" t="s">
        <v>31</v>
      </c>
      <c r="E247" s="29" t="s">
        <v>7</v>
      </c>
    </row>
    <row r="248" spans="1:5" s="10" customFormat="1" x14ac:dyDescent="0.2">
      <c r="A248" s="30">
        <v>42309</v>
      </c>
      <c r="B248" s="29" t="s">
        <v>11</v>
      </c>
      <c r="C248" s="29" t="s">
        <v>3</v>
      </c>
      <c r="D248" s="29" t="s">
        <v>31</v>
      </c>
      <c r="E248" s="29" t="s">
        <v>5</v>
      </c>
    </row>
    <row r="249" spans="1:5" s="10" customFormat="1" x14ac:dyDescent="0.2">
      <c r="A249" s="30">
        <v>42309</v>
      </c>
      <c r="B249" s="29" t="s">
        <v>2</v>
      </c>
      <c r="C249" s="29" t="s">
        <v>3</v>
      </c>
      <c r="D249" s="29" t="s">
        <v>31</v>
      </c>
      <c r="E249" s="29" t="s">
        <v>5</v>
      </c>
    </row>
    <row r="250" spans="1:5" s="10" customFormat="1" x14ac:dyDescent="0.2">
      <c r="A250" s="30">
        <v>42309</v>
      </c>
      <c r="B250" s="29" t="s">
        <v>2</v>
      </c>
      <c r="C250" s="29" t="s">
        <v>3</v>
      </c>
      <c r="D250" s="29" t="s">
        <v>31</v>
      </c>
      <c r="E250" s="29" t="s">
        <v>4</v>
      </c>
    </row>
    <row r="251" spans="1:5" s="10" customFormat="1" x14ac:dyDescent="0.2">
      <c r="A251" s="30">
        <v>42309</v>
      </c>
      <c r="B251" s="29" t="s">
        <v>2</v>
      </c>
      <c r="C251" s="29" t="s">
        <v>6</v>
      </c>
      <c r="D251" s="29">
        <v>1.8</v>
      </c>
      <c r="E251" s="29" t="s">
        <v>17</v>
      </c>
    </row>
    <row r="252" spans="1:5" s="10" customFormat="1" x14ac:dyDescent="0.2">
      <c r="A252" s="30">
        <v>42309</v>
      </c>
      <c r="B252" s="29" t="s">
        <v>2</v>
      </c>
      <c r="C252" s="29" t="s">
        <v>3</v>
      </c>
      <c r="D252" s="29" t="s">
        <v>31</v>
      </c>
      <c r="E252" s="29" t="s">
        <v>9</v>
      </c>
    </row>
    <row r="253" spans="1:5" s="10" customFormat="1" x14ac:dyDescent="0.2">
      <c r="A253" s="30">
        <v>42309</v>
      </c>
      <c r="B253" s="29" t="s">
        <v>2</v>
      </c>
      <c r="C253" s="29" t="s">
        <v>3</v>
      </c>
      <c r="D253" s="29" t="s">
        <v>31</v>
      </c>
      <c r="E253" s="29" t="s">
        <v>9</v>
      </c>
    </row>
    <row r="254" spans="1:5" s="10" customFormat="1" x14ac:dyDescent="0.2">
      <c r="A254" s="30">
        <v>42309</v>
      </c>
      <c r="B254" s="29" t="s">
        <v>11</v>
      </c>
      <c r="C254" s="29" t="s">
        <v>6</v>
      </c>
      <c r="D254" s="29" t="s">
        <v>31</v>
      </c>
      <c r="E254" s="29" t="s">
        <v>10</v>
      </c>
    </row>
    <row r="255" spans="1:5" s="10" customFormat="1" x14ac:dyDescent="0.2">
      <c r="A255" s="30">
        <v>42309</v>
      </c>
      <c r="B255" s="29" t="s">
        <v>2</v>
      </c>
      <c r="C255" s="29" t="s">
        <v>6</v>
      </c>
      <c r="D255" s="29" t="s">
        <v>31</v>
      </c>
      <c r="E255" s="29" t="s">
        <v>7</v>
      </c>
    </row>
    <row r="256" spans="1:5" s="10" customFormat="1" x14ac:dyDescent="0.2">
      <c r="A256" s="30">
        <v>42309</v>
      </c>
      <c r="B256" s="29" t="s">
        <v>2</v>
      </c>
      <c r="C256" s="29" t="s">
        <v>6</v>
      </c>
      <c r="D256" s="29" t="s">
        <v>31</v>
      </c>
      <c r="E256" s="29" t="s">
        <v>7</v>
      </c>
    </row>
    <row r="257" spans="1:5" s="10" customFormat="1" x14ac:dyDescent="0.2">
      <c r="A257" s="30">
        <v>42309</v>
      </c>
      <c r="B257" s="29" t="s">
        <v>2</v>
      </c>
      <c r="C257" s="29" t="s">
        <v>3</v>
      </c>
      <c r="D257" s="29" t="s">
        <v>31</v>
      </c>
      <c r="E257" s="29" t="s">
        <v>5</v>
      </c>
    </row>
    <row r="258" spans="1:5" s="10" customFormat="1" x14ac:dyDescent="0.2">
      <c r="A258" s="26">
        <v>42339</v>
      </c>
      <c r="B258" s="27" t="s">
        <v>2</v>
      </c>
      <c r="C258" s="29" t="s">
        <v>6</v>
      </c>
      <c r="D258" s="27">
        <v>0.1</v>
      </c>
      <c r="E258" s="27" t="s">
        <v>126</v>
      </c>
    </row>
    <row r="259" spans="1:5" s="10" customFormat="1" x14ac:dyDescent="0.2">
      <c r="A259" s="26">
        <v>42339</v>
      </c>
      <c r="B259" s="27" t="s">
        <v>2</v>
      </c>
      <c r="C259" s="27" t="s">
        <v>3</v>
      </c>
      <c r="D259" s="27"/>
      <c r="E259" s="27" t="s">
        <v>125</v>
      </c>
    </row>
    <row r="260" spans="1:5" s="10" customFormat="1" x14ac:dyDescent="0.2">
      <c r="A260" s="4"/>
      <c r="B260" s="4"/>
      <c r="C260" s="4"/>
      <c r="D260" s="5"/>
      <c r="E260" s="4"/>
    </row>
    <row r="261" spans="1:5" s="10" customFormat="1" x14ac:dyDescent="0.2">
      <c r="A261" s="4"/>
      <c r="B261" s="4"/>
      <c r="C261" s="4"/>
      <c r="D261" s="5"/>
      <c r="E261" s="4"/>
    </row>
    <row r="262" spans="1:5" s="10" customFormat="1" x14ac:dyDescent="0.2">
      <c r="A262" s="4"/>
      <c r="B262" s="4"/>
      <c r="C262" s="4"/>
      <c r="D262" s="5"/>
      <c r="E262" s="4"/>
    </row>
    <row r="263" spans="1:5" s="10" customFormat="1" x14ac:dyDescent="0.2">
      <c r="A263" s="4"/>
      <c r="B263" s="4"/>
      <c r="C263" s="4"/>
      <c r="D263" s="5"/>
      <c r="E263" s="4"/>
    </row>
    <row r="264" spans="1:5" s="10" customFormat="1" x14ac:dyDescent="0.2">
      <c r="A264" s="4"/>
      <c r="B264" s="4"/>
      <c r="C264" s="4"/>
      <c r="D264" s="5"/>
      <c r="E264" s="4"/>
    </row>
    <row r="265" spans="1:5" s="10" customFormat="1" x14ac:dyDescent="0.2">
      <c r="A265" s="4"/>
      <c r="B265" s="4"/>
      <c r="C265" s="4"/>
      <c r="D265" s="5"/>
      <c r="E265" s="4"/>
    </row>
    <row r="266" spans="1:5" s="10" customFormat="1" x14ac:dyDescent="0.2">
      <c r="A266" s="4"/>
      <c r="B266" s="4"/>
      <c r="C266" s="4"/>
      <c r="D266" s="5"/>
      <c r="E266" s="4"/>
    </row>
    <row r="267" spans="1:5" s="10" customFormat="1" x14ac:dyDescent="0.2">
      <c r="A267" s="4"/>
      <c r="B267" s="4"/>
      <c r="C267" s="4"/>
      <c r="D267" s="5"/>
      <c r="E267" s="4"/>
    </row>
    <row r="268" spans="1:5" s="10" customFormat="1" x14ac:dyDescent="0.2">
      <c r="A268" s="4"/>
      <c r="B268" s="4"/>
      <c r="C268" s="4"/>
      <c r="D268" s="5"/>
      <c r="E268" s="4"/>
    </row>
    <row r="269" spans="1:5" s="10" customFormat="1" x14ac:dyDescent="0.2">
      <c r="A269" s="4"/>
      <c r="B269" s="4"/>
      <c r="C269" s="4"/>
      <c r="D269" s="5"/>
      <c r="E269" s="4"/>
    </row>
    <row r="270" spans="1:5" s="10" customFormat="1" x14ac:dyDescent="0.2">
      <c r="A270" s="4"/>
      <c r="B270" s="4"/>
      <c r="C270" s="4"/>
      <c r="D270" s="5"/>
      <c r="E270" s="4"/>
    </row>
    <row r="271" spans="1:5" s="10" customFormat="1" x14ac:dyDescent="0.2">
      <c r="A271" s="4"/>
      <c r="B271" s="4"/>
      <c r="C271" s="4"/>
      <c r="D271" s="5"/>
      <c r="E271" s="4"/>
    </row>
    <row r="272" spans="1:5" s="10" customFormat="1" x14ac:dyDescent="0.2">
      <c r="A272" s="4"/>
      <c r="B272" s="4"/>
      <c r="C272" s="4"/>
      <c r="D272" s="5"/>
      <c r="E272" s="4"/>
    </row>
    <row r="273" spans="1:5" s="10" customFormat="1" x14ac:dyDescent="0.2">
      <c r="A273" s="4"/>
      <c r="B273" s="4"/>
      <c r="C273" s="4"/>
      <c r="D273" s="5"/>
      <c r="E273" s="4"/>
    </row>
    <row r="274" spans="1:5" s="10" customFormat="1" x14ac:dyDescent="0.2">
      <c r="A274" s="4"/>
      <c r="B274" s="4"/>
      <c r="C274" s="4"/>
      <c r="D274" s="5"/>
      <c r="E274" s="4"/>
    </row>
    <row r="275" spans="1:5" s="10" customFormat="1" x14ac:dyDescent="0.2">
      <c r="A275" s="4"/>
      <c r="B275" s="4"/>
      <c r="C275" s="4"/>
      <c r="D275" s="5"/>
      <c r="E275" s="4"/>
    </row>
    <row r="276" spans="1:5" s="10" customFormat="1" x14ac:dyDescent="0.2">
      <c r="A276" s="4"/>
      <c r="B276" s="4"/>
      <c r="C276" s="4"/>
      <c r="D276" s="5"/>
      <c r="E276" s="4"/>
    </row>
    <row r="277" spans="1:5" s="10" customFormat="1" x14ac:dyDescent="0.2">
      <c r="A277" s="4"/>
      <c r="B277" s="4"/>
      <c r="C277" s="4"/>
      <c r="D277" s="5"/>
      <c r="E277" s="4"/>
    </row>
    <row r="278" spans="1:5" s="10" customFormat="1" x14ac:dyDescent="0.2">
      <c r="A278" s="4"/>
      <c r="B278" s="4"/>
      <c r="C278" s="4"/>
      <c r="D278" s="5"/>
      <c r="E278" s="4"/>
    </row>
    <row r="279" spans="1:5" s="10" customFormat="1" x14ac:dyDescent="0.2">
      <c r="A279" s="4"/>
      <c r="B279" s="4"/>
      <c r="C279" s="4"/>
      <c r="D279" s="5"/>
      <c r="E279" s="4"/>
    </row>
    <row r="280" spans="1:5" s="10" customFormat="1" x14ac:dyDescent="0.2">
      <c r="A280" s="4"/>
      <c r="B280" s="4"/>
      <c r="C280" s="4"/>
      <c r="D280" s="5"/>
      <c r="E280" s="4"/>
    </row>
    <row r="281" spans="1:5" s="10" customFormat="1" x14ac:dyDescent="0.2">
      <c r="A281" s="4"/>
      <c r="B281" s="4"/>
      <c r="C281" s="4"/>
      <c r="D281" s="5"/>
      <c r="E281" s="4"/>
    </row>
    <row r="282" spans="1:5" s="10" customFormat="1" x14ac:dyDescent="0.2">
      <c r="A282" s="4"/>
      <c r="B282" s="4"/>
      <c r="C282" s="4"/>
      <c r="D282" s="5"/>
      <c r="E282" s="4"/>
    </row>
    <row r="283" spans="1:5" s="10" customFormat="1" x14ac:dyDescent="0.2">
      <c r="A283" s="4"/>
      <c r="B283" s="4"/>
      <c r="C283" s="4"/>
      <c r="D283" s="5"/>
      <c r="E283" s="4"/>
    </row>
    <row r="284" spans="1:5" s="10" customFormat="1" x14ac:dyDescent="0.2">
      <c r="A284" s="4"/>
      <c r="B284" s="4"/>
      <c r="C284" s="4"/>
      <c r="D284" s="5"/>
      <c r="E284" s="4"/>
    </row>
    <row r="285" spans="1:5" s="10" customFormat="1" x14ac:dyDescent="0.2">
      <c r="A285" s="4"/>
      <c r="B285" s="4"/>
      <c r="C285" s="4"/>
      <c r="D285" s="5"/>
      <c r="E285" s="4"/>
    </row>
    <row r="286" spans="1:5" s="10" customFormat="1" x14ac:dyDescent="0.2">
      <c r="A286" s="4"/>
      <c r="B286" s="4"/>
      <c r="C286" s="4"/>
      <c r="D286" s="5"/>
      <c r="E286" s="4"/>
    </row>
    <row r="287" spans="1:5" s="10" customFormat="1" x14ac:dyDescent="0.2">
      <c r="A287" s="4"/>
      <c r="B287" s="4"/>
      <c r="C287" s="4"/>
      <c r="D287" s="5"/>
      <c r="E287" s="4"/>
    </row>
    <row r="288" spans="1:5" s="10" customFormat="1" x14ac:dyDescent="0.2">
      <c r="A288" s="4"/>
      <c r="B288" s="4"/>
      <c r="C288" s="4"/>
      <c r="D288" s="5"/>
      <c r="E288" s="4"/>
    </row>
    <row r="289" spans="1:5" s="10" customFormat="1" x14ac:dyDescent="0.2">
      <c r="A289" s="4"/>
      <c r="B289" s="4"/>
      <c r="C289" s="4"/>
      <c r="D289" s="5"/>
      <c r="E289" s="4"/>
    </row>
    <row r="290" spans="1:5" s="10" customFormat="1" x14ac:dyDescent="0.2">
      <c r="A290" s="4"/>
      <c r="B290" s="4"/>
      <c r="C290" s="4"/>
      <c r="D290" s="5"/>
      <c r="E290" s="4"/>
    </row>
    <row r="291" spans="1:5" s="10" customFormat="1" x14ac:dyDescent="0.2">
      <c r="A291" s="4"/>
      <c r="B291" s="4"/>
      <c r="C291" s="4"/>
      <c r="D291" s="5"/>
      <c r="E291" s="4"/>
    </row>
    <row r="292" spans="1:5" s="10" customFormat="1" x14ac:dyDescent="0.2">
      <c r="A292" s="4"/>
      <c r="B292" s="4"/>
      <c r="C292" s="4"/>
      <c r="D292" s="5"/>
      <c r="E292" s="4"/>
    </row>
    <row r="293" spans="1:5" s="10" customFormat="1" x14ac:dyDescent="0.2">
      <c r="A293" s="4"/>
      <c r="B293" s="4"/>
      <c r="C293" s="4"/>
      <c r="D293" s="5"/>
      <c r="E293" s="4"/>
    </row>
    <row r="294" spans="1:5" s="10" customFormat="1" x14ac:dyDescent="0.2">
      <c r="A294" s="4"/>
      <c r="B294" s="4"/>
      <c r="C294" s="4"/>
      <c r="D294" s="5"/>
      <c r="E294" s="4"/>
    </row>
    <row r="295" spans="1:5" s="10" customFormat="1" x14ac:dyDescent="0.2">
      <c r="A295" s="4"/>
      <c r="B295" s="4"/>
      <c r="C295" s="4"/>
      <c r="D295" s="5"/>
      <c r="E295" s="4"/>
    </row>
    <row r="296" spans="1:5" s="10" customFormat="1" x14ac:dyDescent="0.2">
      <c r="A296" s="4"/>
      <c r="B296" s="4"/>
      <c r="C296" s="4"/>
      <c r="D296" s="5"/>
      <c r="E296" s="4"/>
    </row>
    <row r="297" spans="1:5" s="10" customFormat="1" x14ac:dyDescent="0.2">
      <c r="A297" s="4"/>
      <c r="B297" s="4"/>
      <c r="C297" s="4"/>
      <c r="D297" s="5"/>
      <c r="E297" s="4"/>
    </row>
    <row r="298" spans="1:5" s="10" customFormat="1" x14ac:dyDescent="0.2">
      <c r="A298" s="4"/>
      <c r="B298" s="4"/>
      <c r="C298" s="4"/>
      <c r="D298" s="5"/>
      <c r="E298" s="4"/>
    </row>
    <row r="299" spans="1:5" s="10" customFormat="1" x14ac:dyDescent="0.2">
      <c r="A299" s="4"/>
      <c r="B299" s="4"/>
      <c r="C299" s="4"/>
      <c r="D299" s="5"/>
      <c r="E299" s="4"/>
    </row>
    <row r="300" spans="1:5" s="10" customFormat="1" x14ac:dyDescent="0.2">
      <c r="A300" s="4"/>
      <c r="B300" s="4"/>
      <c r="C300" s="4"/>
      <c r="D300" s="5"/>
      <c r="E300" s="4"/>
    </row>
    <row r="301" spans="1:5" s="10" customFormat="1" x14ac:dyDescent="0.2">
      <c r="A301" s="4"/>
      <c r="B301" s="4"/>
      <c r="C301" s="4"/>
      <c r="D301" s="5"/>
      <c r="E301" s="4"/>
    </row>
    <row r="302" spans="1:5" s="10" customFormat="1" x14ac:dyDescent="0.2">
      <c r="A302" s="4"/>
      <c r="B302" s="4"/>
      <c r="C302" s="4"/>
      <c r="D302" s="5"/>
      <c r="E302" s="4"/>
    </row>
    <row r="303" spans="1:5" s="10" customFormat="1" x14ac:dyDescent="0.2">
      <c r="A303" s="4"/>
      <c r="B303" s="4"/>
      <c r="C303" s="4"/>
      <c r="D303" s="5"/>
      <c r="E303" s="4"/>
    </row>
    <row r="304" spans="1:5" s="10" customFormat="1" x14ac:dyDescent="0.2">
      <c r="A304" s="4"/>
      <c r="B304" s="4"/>
      <c r="C304" s="4"/>
      <c r="D304" s="5"/>
      <c r="E304" s="4"/>
    </row>
    <row r="305" spans="1:5" s="10" customFormat="1" x14ac:dyDescent="0.2">
      <c r="A305" s="4"/>
      <c r="B305" s="4"/>
      <c r="C305" s="4"/>
      <c r="D305" s="5"/>
      <c r="E305" s="4"/>
    </row>
    <row r="306" spans="1:5" s="10" customFormat="1" x14ac:dyDescent="0.2">
      <c r="A306" s="4"/>
      <c r="B306" s="4"/>
      <c r="C306" s="4"/>
      <c r="D306" s="5"/>
      <c r="E306" s="4"/>
    </row>
    <row r="307" spans="1:5" s="10" customFormat="1" x14ac:dyDescent="0.2">
      <c r="A307" s="4"/>
      <c r="B307" s="4"/>
      <c r="C307" s="4"/>
      <c r="D307" s="5"/>
      <c r="E307" s="4"/>
    </row>
    <row r="308" spans="1:5" s="10" customFormat="1" x14ac:dyDescent="0.2">
      <c r="A308" s="4"/>
      <c r="B308" s="4"/>
      <c r="C308" s="4"/>
      <c r="D308" s="5"/>
      <c r="E308" s="4"/>
    </row>
    <row r="309" spans="1:5" s="10" customFormat="1" x14ac:dyDescent="0.2">
      <c r="A309" s="4"/>
      <c r="B309" s="4"/>
      <c r="C309" s="4"/>
      <c r="D309" s="5"/>
      <c r="E309" s="4"/>
    </row>
    <row r="310" spans="1:5" s="10" customFormat="1" x14ac:dyDescent="0.2">
      <c r="A310" s="4"/>
      <c r="B310" s="4"/>
      <c r="C310" s="4"/>
      <c r="D310" s="5"/>
      <c r="E310" s="4"/>
    </row>
    <row r="311" spans="1:5" s="10" customFormat="1" x14ac:dyDescent="0.2">
      <c r="A311" s="4"/>
      <c r="B311" s="4"/>
      <c r="C311" s="4"/>
      <c r="D311" s="5"/>
      <c r="E311" s="4"/>
    </row>
    <row r="312" spans="1:5" s="10" customFormat="1" x14ac:dyDescent="0.2">
      <c r="A312" s="4"/>
      <c r="B312" s="4"/>
      <c r="C312" s="4"/>
      <c r="D312" s="5"/>
      <c r="E312" s="4"/>
    </row>
    <row r="313" spans="1:5" s="10" customFormat="1" x14ac:dyDescent="0.2">
      <c r="A313" s="4"/>
      <c r="B313" s="4"/>
      <c r="C313" s="4"/>
      <c r="D313" s="5"/>
      <c r="E313" s="4"/>
    </row>
    <row r="314" spans="1:5" s="10" customFormat="1" x14ac:dyDescent="0.2">
      <c r="A314" s="4"/>
      <c r="B314" s="4"/>
      <c r="C314" s="4"/>
      <c r="D314" s="5"/>
      <c r="E314" s="4"/>
    </row>
    <row r="315" spans="1:5" s="10" customFormat="1" x14ac:dyDescent="0.2">
      <c r="A315" s="4"/>
      <c r="B315" s="4"/>
      <c r="C315" s="4"/>
      <c r="D315" s="5"/>
      <c r="E315" s="4"/>
    </row>
    <row r="316" spans="1:5" s="10" customFormat="1" x14ac:dyDescent="0.2">
      <c r="A316" s="4"/>
      <c r="B316" s="4"/>
      <c r="C316" s="4"/>
      <c r="D316" s="5"/>
      <c r="E316" s="4"/>
    </row>
    <row r="317" spans="1:5" s="10" customFormat="1" x14ac:dyDescent="0.2">
      <c r="A317" s="4"/>
      <c r="B317" s="4"/>
      <c r="C317" s="4"/>
      <c r="D317" s="5"/>
      <c r="E317" s="4"/>
    </row>
    <row r="318" spans="1:5" s="10" customFormat="1" x14ac:dyDescent="0.2">
      <c r="A318" s="4"/>
      <c r="B318" s="4"/>
      <c r="C318" s="4"/>
      <c r="D318" s="5"/>
      <c r="E318" s="4"/>
    </row>
    <row r="319" spans="1:5" s="10" customFormat="1" x14ac:dyDescent="0.2">
      <c r="A319" s="4"/>
      <c r="B319" s="4"/>
      <c r="C319" s="4"/>
      <c r="D319" s="5"/>
      <c r="E319" s="4"/>
    </row>
    <row r="320" spans="1:5" s="10" customFormat="1" x14ac:dyDescent="0.2">
      <c r="A320" s="4"/>
      <c r="B320" s="4"/>
      <c r="C320" s="4"/>
      <c r="D320" s="5"/>
      <c r="E320" s="4"/>
    </row>
    <row r="321" spans="1:5" s="10" customFormat="1" x14ac:dyDescent="0.2">
      <c r="A321" s="4"/>
      <c r="B321" s="4"/>
      <c r="C321" s="4"/>
      <c r="D321" s="5"/>
      <c r="E321" s="4"/>
    </row>
    <row r="322" spans="1:5" s="10" customFormat="1" x14ac:dyDescent="0.2">
      <c r="A322" s="4"/>
      <c r="B322" s="4"/>
      <c r="C322" s="4"/>
      <c r="D322" s="5"/>
      <c r="E322" s="4"/>
    </row>
    <row r="323" spans="1:5" s="10" customFormat="1" x14ac:dyDescent="0.2">
      <c r="A323" s="4"/>
      <c r="B323" s="4"/>
      <c r="C323" s="4"/>
      <c r="D323" s="5"/>
      <c r="E323" s="4"/>
    </row>
    <row r="324" spans="1:5" s="10" customFormat="1" x14ac:dyDescent="0.2">
      <c r="A324" s="4"/>
      <c r="B324" s="4"/>
      <c r="C324" s="4"/>
      <c r="D324" s="5"/>
      <c r="E324" s="4"/>
    </row>
    <row r="325" spans="1:5" s="10" customFormat="1" x14ac:dyDescent="0.2">
      <c r="A325" s="4"/>
      <c r="B325" s="4"/>
      <c r="C325" s="4"/>
      <c r="D325" s="5"/>
      <c r="E325" s="4"/>
    </row>
    <row r="326" spans="1:5" s="10" customFormat="1" x14ac:dyDescent="0.2">
      <c r="A326" s="4"/>
      <c r="B326" s="4"/>
      <c r="C326" s="4"/>
      <c r="D326" s="5"/>
      <c r="E326" s="4"/>
    </row>
    <row r="327" spans="1:5" s="10" customFormat="1" x14ac:dyDescent="0.2">
      <c r="A327" s="4"/>
      <c r="B327" s="4"/>
      <c r="C327" s="4"/>
      <c r="D327" s="5"/>
      <c r="E327" s="4"/>
    </row>
    <row r="328" spans="1:5" s="10" customFormat="1" x14ac:dyDescent="0.2">
      <c r="A328" s="4"/>
      <c r="B328" s="4"/>
      <c r="C328" s="4"/>
      <c r="D328" s="5"/>
      <c r="E328" s="4"/>
    </row>
    <row r="329" spans="1:5" s="10" customFormat="1" x14ac:dyDescent="0.2">
      <c r="A329" s="4"/>
      <c r="B329" s="4"/>
      <c r="C329" s="4"/>
      <c r="D329" s="5"/>
      <c r="E329" s="4"/>
    </row>
    <row r="330" spans="1:5" s="10" customFormat="1" x14ac:dyDescent="0.2">
      <c r="A330" s="4"/>
      <c r="B330" s="4"/>
      <c r="C330" s="4"/>
      <c r="D330" s="5"/>
      <c r="E330" s="4"/>
    </row>
    <row r="331" spans="1:5" s="10" customFormat="1" x14ac:dyDescent="0.2">
      <c r="A331" s="4"/>
      <c r="B331" s="4"/>
      <c r="C331" s="4"/>
      <c r="D331" s="5"/>
      <c r="E331" s="4"/>
    </row>
    <row r="332" spans="1:5" s="10" customFormat="1" x14ac:dyDescent="0.2">
      <c r="A332" s="4"/>
      <c r="B332" s="4"/>
      <c r="C332" s="4"/>
      <c r="D332" s="5"/>
      <c r="E332" s="4"/>
    </row>
    <row r="333" spans="1:5" s="10" customFormat="1" x14ac:dyDescent="0.2">
      <c r="A333" s="4"/>
      <c r="B333" s="4"/>
      <c r="C333" s="4"/>
      <c r="D333" s="5"/>
      <c r="E333" s="4"/>
    </row>
    <row r="334" spans="1:5" s="10" customFormat="1" x14ac:dyDescent="0.2">
      <c r="A334" s="4"/>
      <c r="B334" s="4"/>
      <c r="C334" s="4"/>
      <c r="D334" s="5"/>
      <c r="E334" s="4"/>
    </row>
    <row r="335" spans="1:5" s="10" customFormat="1" x14ac:dyDescent="0.2">
      <c r="A335" s="4"/>
      <c r="B335" s="4"/>
      <c r="C335" s="4"/>
      <c r="D335" s="5"/>
      <c r="E335" s="4"/>
    </row>
    <row r="336" spans="1:5" s="10" customFormat="1" x14ac:dyDescent="0.2">
      <c r="A336" s="4"/>
      <c r="B336" s="4"/>
      <c r="C336" s="4"/>
      <c r="D336" s="5"/>
      <c r="E336" s="4"/>
    </row>
    <row r="337" spans="1:11" s="10" customFormat="1" x14ac:dyDescent="0.2">
      <c r="A337" s="4"/>
      <c r="B337" s="4"/>
      <c r="C337" s="4"/>
      <c r="D337" s="5"/>
      <c r="E337" s="4"/>
    </row>
    <row r="338" spans="1:11" s="10" customFormat="1" x14ac:dyDescent="0.2">
      <c r="A338" s="4"/>
      <c r="B338" s="4"/>
      <c r="C338" s="4"/>
      <c r="D338" s="5"/>
      <c r="E338" s="4"/>
    </row>
    <row r="339" spans="1:11" s="10" customFormat="1" x14ac:dyDescent="0.2">
      <c r="A339" s="4"/>
      <c r="B339" s="4"/>
      <c r="C339" s="4"/>
      <c r="D339" s="5"/>
      <c r="E339" s="4"/>
      <c r="H339" s="4"/>
      <c r="I339" s="4"/>
      <c r="J339" s="4"/>
      <c r="K339" s="4"/>
    </row>
    <row r="340" spans="1:11" s="10" customFormat="1" x14ac:dyDescent="0.2">
      <c r="A340" s="4"/>
      <c r="B340" s="4"/>
      <c r="C340" s="4"/>
      <c r="D340" s="5"/>
      <c r="E340" s="4"/>
      <c r="H340" s="4"/>
      <c r="I340" s="4"/>
      <c r="J340" s="4"/>
      <c r="K340" s="4"/>
    </row>
    <row r="341" spans="1:11" s="10" customFormat="1" x14ac:dyDescent="0.2">
      <c r="A341" s="4"/>
      <c r="B341" s="4"/>
      <c r="C341" s="4"/>
      <c r="D341" s="5"/>
      <c r="E341" s="4"/>
      <c r="H341" s="4"/>
      <c r="I341" s="4"/>
      <c r="J341" s="4"/>
      <c r="K341" s="4"/>
    </row>
    <row r="342" spans="1:11" s="10" customFormat="1" x14ac:dyDescent="0.2">
      <c r="A342" s="4"/>
      <c r="B342" s="4"/>
      <c r="C342" s="4"/>
      <c r="D342" s="5"/>
      <c r="E342" s="4"/>
      <c r="H342" s="4"/>
      <c r="I342" s="4"/>
      <c r="J342" s="4"/>
      <c r="K342" s="4"/>
    </row>
  </sheetData>
  <autoFilter ref="A1:E259" xr:uid="{0C3DC8C0-6C45-8C41-9911-09947BCFB27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2540A-0B57-FE49-9DBF-10737F738370}">
  <dimension ref="A1:R1024"/>
  <sheetViews>
    <sheetView tabSelected="1" topLeftCell="F1" zoomScale="111" zoomScaleNormal="178" workbookViewId="0">
      <selection activeCell="M20" sqref="M20"/>
    </sheetView>
  </sheetViews>
  <sheetFormatPr baseColWidth="10" defaultRowHeight="16" x14ac:dyDescent="0.2"/>
  <cols>
    <col min="1" max="1" width="10.83203125" style="22"/>
    <col min="2" max="2" width="13.33203125" style="4" customWidth="1"/>
    <col min="3" max="3" width="10.83203125" style="4"/>
    <col min="4" max="4" width="19.33203125" style="4" customWidth="1"/>
    <col min="5" max="5" width="14" style="4" customWidth="1"/>
    <col min="6" max="6" width="34.1640625" style="4" customWidth="1"/>
    <col min="7" max="9" width="10.83203125" style="4"/>
    <col min="10" max="10" width="14.1640625" style="4" customWidth="1"/>
    <col min="11" max="11" width="32.83203125" style="4" customWidth="1"/>
    <col min="12" max="12" width="30" style="4" customWidth="1"/>
    <col min="13" max="13" width="32.1640625" style="4" customWidth="1"/>
    <col min="14" max="14" width="24.6640625" style="4" bestFit="1" customWidth="1"/>
    <col min="15" max="15" width="15.5" style="4" bestFit="1" customWidth="1"/>
    <col min="16" max="16" width="7.33203125" style="4" bestFit="1" customWidth="1"/>
    <col min="17" max="17" width="10.83203125" style="4" bestFit="1" customWidth="1"/>
    <col min="18" max="16384" width="10.83203125" style="4"/>
  </cols>
  <sheetData>
    <row r="1" spans="1:18" ht="16" customHeight="1" x14ac:dyDescent="0.2">
      <c r="A1" s="23" t="s">
        <v>27</v>
      </c>
      <c r="B1" s="24" t="s">
        <v>73</v>
      </c>
      <c r="C1" s="24" t="s">
        <v>94</v>
      </c>
      <c r="D1" s="24" t="s">
        <v>95</v>
      </c>
      <c r="E1" s="24" t="s">
        <v>96</v>
      </c>
      <c r="F1" s="24" t="s">
        <v>97</v>
      </c>
      <c r="I1" s="25" t="s">
        <v>130</v>
      </c>
      <c r="N1" s="1" t="s">
        <v>106</v>
      </c>
      <c r="O1" s="1" t="s">
        <v>24</v>
      </c>
      <c r="P1"/>
      <c r="Q1"/>
      <c r="R1"/>
    </row>
    <row r="2" spans="1:18" ht="16" customHeight="1" x14ac:dyDescent="0.2">
      <c r="A2" s="21">
        <v>42005</v>
      </c>
      <c r="B2" s="17" t="s">
        <v>11</v>
      </c>
      <c r="C2" s="17" t="s">
        <v>103</v>
      </c>
      <c r="D2" s="17" t="s">
        <v>101</v>
      </c>
      <c r="E2" s="17"/>
      <c r="F2" s="17" t="s">
        <v>99</v>
      </c>
      <c r="I2" s="20" t="s">
        <v>105</v>
      </c>
      <c r="J2" s="20" t="s">
        <v>28</v>
      </c>
      <c r="K2" s="20" t="s">
        <v>29</v>
      </c>
      <c r="L2" s="20" t="s">
        <v>93</v>
      </c>
      <c r="N2" s="1" t="s">
        <v>22</v>
      </c>
      <c r="O2" s="6" t="s">
        <v>100</v>
      </c>
      <c r="P2" s="6" t="s">
        <v>101</v>
      </c>
      <c r="Q2" s="6" t="s">
        <v>23</v>
      </c>
      <c r="R2"/>
    </row>
    <row r="3" spans="1:18" ht="16" customHeight="1" x14ac:dyDescent="0.2">
      <c r="A3" s="21">
        <v>42005</v>
      </c>
      <c r="B3" s="17" t="s">
        <v>104</v>
      </c>
      <c r="C3" s="17" t="s">
        <v>103</v>
      </c>
      <c r="D3" s="17" t="s">
        <v>101</v>
      </c>
      <c r="E3" s="17"/>
      <c r="F3" s="17" t="s">
        <v>99</v>
      </c>
      <c r="G3" s="12"/>
      <c r="I3" s="26">
        <v>42005</v>
      </c>
      <c r="J3" s="27">
        <v>29.43</v>
      </c>
      <c r="K3" s="28">
        <v>30</v>
      </c>
      <c r="L3" s="28">
        <v>18</v>
      </c>
      <c r="N3" s="2" t="s">
        <v>25</v>
      </c>
      <c r="O3" s="3">
        <v>258</v>
      </c>
      <c r="P3" s="3">
        <v>253</v>
      </c>
      <c r="Q3" s="3">
        <v>511</v>
      </c>
      <c r="R3"/>
    </row>
    <row r="4" spans="1:18" ht="16" customHeight="1" x14ac:dyDescent="0.2">
      <c r="A4" s="21">
        <v>42005</v>
      </c>
      <c r="B4" s="17" t="s">
        <v>104</v>
      </c>
      <c r="C4" s="17" t="s">
        <v>103</v>
      </c>
      <c r="D4" s="17" t="s">
        <v>100</v>
      </c>
      <c r="E4" s="17">
        <v>0.57999999999999996</v>
      </c>
      <c r="F4" s="17" t="s">
        <v>98</v>
      </c>
      <c r="G4" s="12"/>
      <c r="I4" s="26">
        <v>42036</v>
      </c>
      <c r="J4" s="27">
        <v>38.9</v>
      </c>
      <c r="K4" s="28">
        <v>8</v>
      </c>
      <c r="L4" s="28">
        <v>8</v>
      </c>
      <c r="N4" s="13" t="s">
        <v>36</v>
      </c>
      <c r="O4" s="3">
        <v>18</v>
      </c>
      <c r="P4" s="3">
        <v>30</v>
      </c>
      <c r="Q4" s="3">
        <v>48</v>
      </c>
      <c r="R4"/>
    </row>
    <row r="5" spans="1:18" ht="16" customHeight="1" x14ac:dyDescent="0.2">
      <c r="A5" s="21">
        <v>42005</v>
      </c>
      <c r="B5" s="17" t="s">
        <v>104</v>
      </c>
      <c r="C5" s="17" t="s">
        <v>103</v>
      </c>
      <c r="D5" s="17" t="s">
        <v>100</v>
      </c>
      <c r="E5" s="17">
        <v>0.18</v>
      </c>
      <c r="F5" s="17" t="s">
        <v>98</v>
      </c>
      <c r="G5" s="12"/>
      <c r="I5" s="26">
        <v>42064</v>
      </c>
      <c r="J5" s="27">
        <v>18.3</v>
      </c>
      <c r="K5" s="28">
        <v>8</v>
      </c>
      <c r="L5" s="28">
        <v>31</v>
      </c>
      <c r="N5" s="13" t="s">
        <v>37</v>
      </c>
      <c r="O5" s="3">
        <v>8</v>
      </c>
      <c r="P5" s="3">
        <v>8</v>
      </c>
      <c r="Q5" s="3">
        <v>16</v>
      </c>
      <c r="R5"/>
    </row>
    <row r="6" spans="1:18" ht="16" customHeight="1" x14ac:dyDescent="0.2">
      <c r="A6" s="21">
        <v>42005</v>
      </c>
      <c r="B6" s="17" t="s">
        <v>104</v>
      </c>
      <c r="C6" s="17" t="s">
        <v>103</v>
      </c>
      <c r="D6" s="17" t="s">
        <v>101</v>
      </c>
      <c r="E6" s="17"/>
      <c r="F6" s="17" t="s">
        <v>99</v>
      </c>
      <c r="G6" s="12"/>
      <c r="I6" s="26">
        <v>42095</v>
      </c>
      <c r="J6" s="27">
        <v>47</v>
      </c>
      <c r="K6" s="28">
        <v>21</v>
      </c>
      <c r="L6" s="28">
        <v>51</v>
      </c>
      <c r="N6" s="13" t="s">
        <v>38</v>
      </c>
      <c r="O6" s="3">
        <v>31</v>
      </c>
      <c r="P6" s="3">
        <v>8</v>
      </c>
      <c r="Q6" s="3">
        <v>39</v>
      </c>
      <c r="R6"/>
    </row>
    <row r="7" spans="1:18" ht="16" customHeight="1" x14ac:dyDescent="0.2">
      <c r="A7" s="21">
        <v>42005</v>
      </c>
      <c r="B7" s="17" t="s">
        <v>104</v>
      </c>
      <c r="C7" s="17" t="s">
        <v>103</v>
      </c>
      <c r="D7" s="17" t="s">
        <v>101</v>
      </c>
      <c r="E7" s="17"/>
      <c r="F7" s="17" t="s">
        <v>99</v>
      </c>
      <c r="G7" s="12"/>
      <c r="I7" s="26">
        <v>42125</v>
      </c>
      <c r="J7" s="27">
        <v>55.1</v>
      </c>
      <c r="K7" s="28">
        <v>23</v>
      </c>
      <c r="L7" s="28">
        <v>11</v>
      </c>
      <c r="N7" s="13" t="s">
        <v>39</v>
      </c>
      <c r="O7" s="3">
        <v>51</v>
      </c>
      <c r="P7" s="3">
        <v>21</v>
      </c>
      <c r="Q7" s="3">
        <v>72</v>
      </c>
      <c r="R7"/>
    </row>
    <row r="8" spans="1:18" ht="16" customHeight="1" x14ac:dyDescent="0.2">
      <c r="A8" s="21">
        <v>42005</v>
      </c>
      <c r="B8" s="17" t="s">
        <v>104</v>
      </c>
      <c r="C8" s="17" t="s">
        <v>103</v>
      </c>
      <c r="D8" s="17" t="s">
        <v>101</v>
      </c>
      <c r="E8" s="17"/>
      <c r="F8" s="17" t="s">
        <v>99</v>
      </c>
      <c r="G8" s="12"/>
      <c r="I8" s="26">
        <v>42156</v>
      </c>
      <c r="J8" s="27">
        <v>171.63</v>
      </c>
      <c r="K8" s="28">
        <v>68</v>
      </c>
      <c r="L8" s="28">
        <v>59</v>
      </c>
      <c r="N8" s="13" t="s">
        <v>40</v>
      </c>
      <c r="O8" s="3">
        <v>11</v>
      </c>
      <c r="P8" s="3">
        <v>23</v>
      </c>
      <c r="Q8" s="3">
        <v>34</v>
      </c>
      <c r="R8"/>
    </row>
    <row r="9" spans="1:18" ht="16" customHeight="1" x14ac:dyDescent="0.2">
      <c r="A9" s="21">
        <v>42005</v>
      </c>
      <c r="B9" s="17" t="s">
        <v>104</v>
      </c>
      <c r="C9" s="17" t="s">
        <v>103</v>
      </c>
      <c r="D9" s="17" t="s">
        <v>101</v>
      </c>
      <c r="E9" s="17"/>
      <c r="F9" s="17" t="s">
        <v>99</v>
      </c>
      <c r="G9" s="12"/>
      <c r="I9" s="26">
        <v>42186</v>
      </c>
      <c r="J9" s="27">
        <v>118.82</v>
      </c>
      <c r="K9" s="28">
        <v>39</v>
      </c>
      <c r="L9" s="28">
        <v>30</v>
      </c>
      <c r="N9" s="13" t="s">
        <v>41</v>
      </c>
      <c r="O9" s="3">
        <v>59</v>
      </c>
      <c r="P9" s="3">
        <v>68</v>
      </c>
      <c r="Q9" s="3">
        <v>127</v>
      </c>
      <c r="R9"/>
    </row>
    <row r="10" spans="1:18" ht="16" customHeight="1" x14ac:dyDescent="0.2">
      <c r="A10" s="21">
        <v>42005</v>
      </c>
      <c r="B10" s="17" t="s">
        <v>104</v>
      </c>
      <c r="C10" s="17" t="s">
        <v>103</v>
      </c>
      <c r="D10" s="17" t="s">
        <v>100</v>
      </c>
      <c r="E10" s="17">
        <v>0.17</v>
      </c>
      <c r="F10" s="17" t="s">
        <v>98</v>
      </c>
      <c r="G10" s="12"/>
      <c r="I10" s="26">
        <v>42217</v>
      </c>
      <c r="J10" s="27">
        <v>22.17</v>
      </c>
      <c r="K10" s="28">
        <v>11</v>
      </c>
      <c r="L10" s="28">
        <v>13</v>
      </c>
      <c r="N10" s="13" t="s">
        <v>42</v>
      </c>
      <c r="O10" s="3">
        <v>30</v>
      </c>
      <c r="P10" s="3">
        <v>39</v>
      </c>
      <c r="Q10" s="3">
        <v>69</v>
      </c>
      <c r="R10"/>
    </row>
    <row r="11" spans="1:18" ht="16" customHeight="1" x14ac:dyDescent="0.2">
      <c r="A11" s="21">
        <v>42005</v>
      </c>
      <c r="B11" s="17" t="s">
        <v>104</v>
      </c>
      <c r="C11" s="17" t="s">
        <v>103</v>
      </c>
      <c r="D11" s="17" t="s">
        <v>100</v>
      </c>
      <c r="E11" s="17">
        <v>0.18</v>
      </c>
      <c r="F11" s="17" t="s">
        <v>98</v>
      </c>
      <c r="G11" s="12"/>
      <c r="I11" s="26">
        <v>42248</v>
      </c>
      <c r="J11" s="27">
        <v>19.72</v>
      </c>
      <c r="K11" s="28">
        <v>21</v>
      </c>
      <c r="L11" s="28">
        <v>22</v>
      </c>
      <c r="N11" s="13" t="s">
        <v>43</v>
      </c>
      <c r="O11" s="3">
        <v>13</v>
      </c>
      <c r="P11" s="3">
        <v>11</v>
      </c>
      <c r="Q11" s="3">
        <v>24</v>
      </c>
      <c r="R11"/>
    </row>
    <row r="12" spans="1:18" ht="16" customHeight="1" x14ac:dyDescent="0.2">
      <c r="A12" s="21">
        <v>42005</v>
      </c>
      <c r="B12" s="17" t="s">
        <v>104</v>
      </c>
      <c r="C12" s="17" t="s">
        <v>103</v>
      </c>
      <c r="D12" s="17" t="s">
        <v>101</v>
      </c>
      <c r="E12" s="17"/>
      <c r="F12" s="17" t="s">
        <v>99</v>
      </c>
      <c r="G12" s="12"/>
      <c r="I12" s="26">
        <v>42278</v>
      </c>
      <c r="J12" s="27">
        <f>29.59+60.97</f>
        <v>90.56</v>
      </c>
      <c r="K12" s="28">
        <v>13</v>
      </c>
      <c r="L12" s="28">
        <v>4</v>
      </c>
      <c r="N12" s="13" t="s">
        <v>32</v>
      </c>
      <c r="O12" s="3">
        <v>22</v>
      </c>
      <c r="P12" s="3">
        <v>21</v>
      </c>
      <c r="Q12" s="3">
        <v>43</v>
      </c>
      <c r="R12"/>
    </row>
    <row r="13" spans="1:18" ht="16" customHeight="1" x14ac:dyDescent="0.2">
      <c r="A13" s="21">
        <v>42005</v>
      </c>
      <c r="B13" s="17" t="s">
        <v>104</v>
      </c>
      <c r="C13" s="17" t="s">
        <v>103</v>
      </c>
      <c r="D13" s="17" t="s">
        <v>101</v>
      </c>
      <c r="E13" s="17"/>
      <c r="F13" s="17" t="s">
        <v>99</v>
      </c>
      <c r="G13" s="12"/>
      <c r="I13" s="26">
        <v>42309</v>
      </c>
      <c r="J13" s="27">
        <f>43.5+341.16</f>
        <v>384.66</v>
      </c>
      <c r="K13" s="28">
        <v>11</v>
      </c>
      <c r="L13" s="28">
        <v>11</v>
      </c>
      <c r="N13" s="13" t="s">
        <v>33</v>
      </c>
      <c r="O13" s="3">
        <v>4</v>
      </c>
      <c r="P13" s="3">
        <v>13</v>
      </c>
      <c r="Q13" s="3">
        <v>17</v>
      </c>
      <c r="R13"/>
    </row>
    <row r="14" spans="1:18" ht="16" customHeight="1" x14ac:dyDescent="0.2">
      <c r="A14" s="21">
        <v>42005</v>
      </c>
      <c r="B14" s="17" t="s">
        <v>104</v>
      </c>
      <c r="C14" s="17" t="s">
        <v>103</v>
      </c>
      <c r="D14" s="17" t="s">
        <v>101</v>
      </c>
      <c r="E14" s="17"/>
      <c r="F14" s="17" t="s">
        <v>99</v>
      </c>
      <c r="G14" s="12"/>
      <c r="N14" s="13" t="s">
        <v>34</v>
      </c>
      <c r="O14" s="3">
        <v>11</v>
      </c>
      <c r="P14" s="3">
        <v>11</v>
      </c>
      <c r="Q14" s="3">
        <v>22</v>
      </c>
      <c r="R14"/>
    </row>
    <row r="15" spans="1:18" ht="16" customHeight="1" x14ac:dyDescent="0.2">
      <c r="A15" s="21">
        <v>42005</v>
      </c>
      <c r="B15" s="17" t="s">
        <v>104</v>
      </c>
      <c r="C15" s="17" t="s">
        <v>103</v>
      </c>
      <c r="D15" s="17" t="s">
        <v>101</v>
      </c>
      <c r="E15" s="17"/>
      <c r="F15" s="17" t="s">
        <v>99</v>
      </c>
      <c r="G15" s="12"/>
      <c r="N15" s="2" t="s">
        <v>23</v>
      </c>
      <c r="O15" s="3">
        <v>258</v>
      </c>
      <c r="P15" s="3">
        <v>253</v>
      </c>
      <c r="Q15" s="3">
        <v>511</v>
      </c>
      <c r="R15"/>
    </row>
    <row r="16" spans="1:18" ht="16" customHeight="1" x14ac:dyDescent="0.2">
      <c r="A16" s="21">
        <v>42005</v>
      </c>
      <c r="B16" s="17" t="s">
        <v>104</v>
      </c>
      <c r="C16" s="17" t="s">
        <v>103</v>
      </c>
      <c r="D16" s="17" t="s">
        <v>101</v>
      </c>
      <c r="E16" s="17"/>
      <c r="F16" s="17" t="s">
        <v>99</v>
      </c>
      <c r="G16" s="12"/>
      <c r="N16"/>
      <c r="O16"/>
      <c r="P16"/>
      <c r="Q16"/>
      <c r="R16"/>
    </row>
    <row r="17" spans="1:18" ht="16" customHeight="1" x14ac:dyDescent="0.2">
      <c r="A17" s="21">
        <v>42005</v>
      </c>
      <c r="B17" s="17" t="s">
        <v>104</v>
      </c>
      <c r="C17" s="17" t="s">
        <v>103</v>
      </c>
      <c r="D17" s="17" t="s">
        <v>101</v>
      </c>
      <c r="E17" s="17"/>
      <c r="F17" s="17" t="s">
        <v>99</v>
      </c>
      <c r="G17" s="12"/>
      <c r="N17"/>
      <c r="O17"/>
      <c r="P17"/>
      <c r="Q17"/>
      <c r="R17"/>
    </row>
    <row r="18" spans="1:18" ht="16" customHeight="1" x14ac:dyDescent="0.2">
      <c r="A18" s="21">
        <v>42005</v>
      </c>
      <c r="B18" s="17" t="s">
        <v>104</v>
      </c>
      <c r="C18" s="17" t="s">
        <v>103</v>
      </c>
      <c r="D18" s="17" t="s">
        <v>100</v>
      </c>
      <c r="E18" s="17">
        <v>0.66</v>
      </c>
      <c r="F18" s="17" t="s">
        <v>98</v>
      </c>
      <c r="G18" s="12"/>
      <c r="N18"/>
      <c r="O18"/>
      <c r="P18"/>
      <c r="Q18"/>
      <c r="R18"/>
    </row>
    <row r="19" spans="1:18" ht="16" customHeight="1" x14ac:dyDescent="0.2">
      <c r="A19" s="21">
        <v>42005</v>
      </c>
      <c r="B19" s="17" t="s">
        <v>104</v>
      </c>
      <c r="C19" s="17" t="s">
        <v>103</v>
      </c>
      <c r="D19" s="17" t="s">
        <v>101</v>
      </c>
      <c r="E19" s="17"/>
      <c r="F19" s="17" t="s">
        <v>99</v>
      </c>
      <c r="G19" s="12"/>
      <c r="N19"/>
      <c r="O19"/>
      <c r="P19"/>
      <c r="Q19"/>
      <c r="R19"/>
    </row>
    <row r="20" spans="1:18" ht="16" customHeight="1" x14ac:dyDescent="0.2">
      <c r="A20" s="21">
        <v>42005</v>
      </c>
      <c r="B20" s="17" t="s">
        <v>104</v>
      </c>
      <c r="C20" s="17" t="s">
        <v>103</v>
      </c>
      <c r="D20" s="17" t="s">
        <v>101</v>
      </c>
      <c r="E20" s="17"/>
      <c r="F20" s="17" t="s">
        <v>99</v>
      </c>
      <c r="G20" s="12"/>
      <c r="N20"/>
      <c r="O20"/>
      <c r="P20"/>
      <c r="Q20"/>
      <c r="R20"/>
    </row>
    <row r="21" spans="1:18" ht="16" customHeight="1" x14ac:dyDescent="0.2">
      <c r="A21" s="21">
        <v>42005</v>
      </c>
      <c r="B21" s="17" t="s">
        <v>104</v>
      </c>
      <c r="C21" s="17" t="s">
        <v>103</v>
      </c>
      <c r="D21" s="17" t="s">
        <v>101</v>
      </c>
      <c r="E21" s="17"/>
      <c r="F21" s="17" t="s">
        <v>99</v>
      </c>
      <c r="G21" s="12"/>
      <c r="N21"/>
    </row>
    <row r="22" spans="1:18" ht="16" customHeight="1" x14ac:dyDescent="0.2">
      <c r="A22" s="21">
        <v>42005</v>
      </c>
      <c r="B22" s="17" t="s">
        <v>104</v>
      </c>
      <c r="C22" s="17" t="s">
        <v>103</v>
      </c>
      <c r="D22" s="17" t="s">
        <v>101</v>
      </c>
      <c r="E22" s="17"/>
      <c r="F22" s="17" t="s">
        <v>99</v>
      </c>
      <c r="G22" s="12"/>
      <c r="N22"/>
    </row>
    <row r="23" spans="1:18" ht="16" customHeight="1" x14ac:dyDescent="0.2">
      <c r="A23" s="21">
        <v>42005</v>
      </c>
      <c r="B23" s="17" t="s">
        <v>104</v>
      </c>
      <c r="C23" s="17" t="s">
        <v>103</v>
      </c>
      <c r="D23" s="17" t="s">
        <v>100</v>
      </c>
      <c r="E23" s="17">
        <v>0.75</v>
      </c>
      <c r="F23" s="17" t="s">
        <v>98</v>
      </c>
      <c r="G23" s="12"/>
      <c r="N23"/>
    </row>
    <row r="24" spans="1:18" ht="16" customHeight="1" x14ac:dyDescent="0.2">
      <c r="A24" s="21">
        <v>42005</v>
      </c>
      <c r="B24" s="17" t="s">
        <v>104</v>
      </c>
      <c r="C24" s="17" t="s">
        <v>103</v>
      </c>
      <c r="D24" s="17" t="s">
        <v>100</v>
      </c>
      <c r="E24" s="17">
        <v>0.05</v>
      </c>
      <c r="F24" s="17" t="s">
        <v>98</v>
      </c>
      <c r="G24" s="12"/>
      <c r="N24"/>
    </row>
    <row r="25" spans="1:18" ht="16" customHeight="1" x14ac:dyDescent="0.2">
      <c r="A25" s="21">
        <v>42005</v>
      </c>
      <c r="B25" s="17" t="s">
        <v>104</v>
      </c>
      <c r="C25" s="17" t="s">
        <v>103</v>
      </c>
      <c r="D25" s="17" t="s">
        <v>101</v>
      </c>
      <c r="E25" s="17"/>
      <c r="F25" s="17" t="s">
        <v>99</v>
      </c>
      <c r="G25" s="12"/>
      <c r="N25"/>
    </row>
    <row r="26" spans="1:18" ht="16" customHeight="1" x14ac:dyDescent="0.2">
      <c r="A26" s="21">
        <v>42005</v>
      </c>
      <c r="B26" s="17" t="s">
        <v>104</v>
      </c>
      <c r="C26" s="17" t="s">
        <v>103</v>
      </c>
      <c r="D26" s="17" t="s">
        <v>101</v>
      </c>
      <c r="E26" s="17"/>
      <c r="F26" s="17" t="s">
        <v>99</v>
      </c>
      <c r="G26" s="12"/>
    </row>
    <row r="27" spans="1:18" ht="16" customHeight="1" x14ac:dyDescent="0.2">
      <c r="A27" s="21">
        <v>42005</v>
      </c>
      <c r="B27" s="17" t="s">
        <v>104</v>
      </c>
      <c r="C27" s="17" t="s">
        <v>103</v>
      </c>
      <c r="D27" s="17" t="s">
        <v>101</v>
      </c>
      <c r="E27" s="17"/>
      <c r="F27" s="17" t="s">
        <v>99</v>
      </c>
      <c r="G27" s="12"/>
    </row>
    <row r="28" spans="1:18" ht="16" customHeight="1" x14ac:dyDescent="0.2">
      <c r="A28" s="21">
        <v>42005</v>
      </c>
      <c r="B28" s="17" t="s">
        <v>104</v>
      </c>
      <c r="C28" s="17" t="s">
        <v>103</v>
      </c>
      <c r="D28" s="17" t="s">
        <v>100</v>
      </c>
      <c r="E28" s="17">
        <v>0.04</v>
      </c>
      <c r="F28" s="17" t="s">
        <v>98</v>
      </c>
      <c r="G28" s="12"/>
    </row>
    <row r="29" spans="1:18" ht="16" customHeight="1" x14ac:dyDescent="0.2">
      <c r="A29" s="21">
        <v>42005</v>
      </c>
      <c r="B29" s="17" t="s">
        <v>104</v>
      </c>
      <c r="C29" s="17" t="s">
        <v>103</v>
      </c>
      <c r="D29" s="17" t="s">
        <v>101</v>
      </c>
      <c r="E29" s="17"/>
      <c r="F29" s="17" t="s">
        <v>99</v>
      </c>
      <c r="G29" s="12"/>
    </row>
    <row r="30" spans="1:18" ht="16" customHeight="1" x14ac:dyDescent="0.2">
      <c r="A30" s="21">
        <v>42005</v>
      </c>
      <c r="B30" s="17" t="s">
        <v>104</v>
      </c>
      <c r="C30" s="17" t="s">
        <v>103</v>
      </c>
      <c r="D30" s="17" t="s">
        <v>101</v>
      </c>
      <c r="E30" s="17"/>
      <c r="F30" s="17" t="s">
        <v>99</v>
      </c>
      <c r="G30" s="12"/>
    </row>
    <row r="31" spans="1:18" ht="16" customHeight="1" x14ac:dyDescent="0.2">
      <c r="A31" s="21">
        <v>42005</v>
      </c>
      <c r="B31" s="17" t="s">
        <v>104</v>
      </c>
      <c r="C31" s="17" t="s">
        <v>103</v>
      </c>
      <c r="D31" s="17" t="s">
        <v>100</v>
      </c>
      <c r="E31" s="17">
        <v>0.23</v>
      </c>
      <c r="F31" s="17" t="s">
        <v>98</v>
      </c>
      <c r="G31" s="12"/>
    </row>
    <row r="32" spans="1:18" ht="16" customHeight="1" x14ac:dyDescent="0.2">
      <c r="A32" s="21">
        <v>42005</v>
      </c>
      <c r="B32" s="17" t="s">
        <v>104</v>
      </c>
      <c r="C32" s="17" t="s">
        <v>103</v>
      </c>
      <c r="D32" s="17" t="s">
        <v>100</v>
      </c>
      <c r="E32" s="17">
        <v>0.23</v>
      </c>
      <c r="F32" s="17" t="s">
        <v>98</v>
      </c>
      <c r="G32" s="12"/>
    </row>
    <row r="33" spans="1:7" ht="16" customHeight="1" x14ac:dyDescent="0.2">
      <c r="A33" s="21">
        <v>42005</v>
      </c>
      <c r="B33" s="17" t="s">
        <v>104</v>
      </c>
      <c r="C33" s="17" t="s">
        <v>103</v>
      </c>
      <c r="D33" s="17" t="s">
        <v>100</v>
      </c>
      <c r="E33" s="17">
        <v>0.27</v>
      </c>
      <c r="F33" s="17" t="s">
        <v>98</v>
      </c>
      <c r="G33" s="12"/>
    </row>
    <row r="34" spans="1:7" ht="16" customHeight="1" x14ac:dyDescent="0.2">
      <c r="A34" s="21">
        <v>42005</v>
      </c>
      <c r="B34" s="17" t="s">
        <v>104</v>
      </c>
      <c r="C34" s="17" t="s">
        <v>103</v>
      </c>
      <c r="D34" s="17" t="s">
        <v>101</v>
      </c>
      <c r="E34" s="17"/>
      <c r="F34" s="17" t="s">
        <v>81</v>
      </c>
      <c r="G34" s="12"/>
    </row>
    <row r="35" spans="1:7" ht="16" customHeight="1" x14ac:dyDescent="0.2">
      <c r="A35" s="21">
        <v>42005</v>
      </c>
      <c r="B35" s="17" t="s">
        <v>104</v>
      </c>
      <c r="C35" s="17" t="s">
        <v>103</v>
      </c>
      <c r="D35" s="17" t="s">
        <v>101</v>
      </c>
      <c r="E35" s="17"/>
      <c r="F35" s="17" t="s">
        <v>99</v>
      </c>
      <c r="G35" s="12"/>
    </row>
    <row r="36" spans="1:7" ht="16" customHeight="1" x14ac:dyDescent="0.2">
      <c r="A36" s="21">
        <v>42005</v>
      </c>
      <c r="B36" s="17" t="s">
        <v>104</v>
      </c>
      <c r="C36" s="17" t="s">
        <v>103</v>
      </c>
      <c r="D36" s="17" t="s">
        <v>101</v>
      </c>
      <c r="E36" s="17"/>
      <c r="F36" s="17" t="s">
        <v>99</v>
      </c>
      <c r="G36" s="12"/>
    </row>
    <row r="37" spans="1:7" ht="16" customHeight="1" x14ac:dyDescent="0.2">
      <c r="A37" s="21">
        <v>42005</v>
      </c>
      <c r="B37" s="17" t="s">
        <v>104</v>
      </c>
      <c r="C37" s="17" t="s">
        <v>103</v>
      </c>
      <c r="D37" s="17" t="s">
        <v>101</v>
      </c>
      <c r="E37" s="17"/>
      <c r="F37" s="17" t="s">
        <v>99</v>
      </c>
      <c r="G37" s="12"/>
    </row>
    <row r="38" spans="1:7" ht="16" customHeight="1" x14ac:dyDescent="0.2">
      <c r="A38" s="21">
        <v>42005</v>
      </c>
      <c r="B38" s="17" t="s">
        <v>104</v>
      </c>
      <c r="C38" s="17" t="s">
        <v>103</v>
      </c>
      <c r="D38" s="17" t="s">
        <v>100</v>
      </c>
      <c r="E38" s="17">
        <v>0.53</v>
      </c>
      <c r="F38" s="17" t="s">
        <v>98</v>
      </c>
      <c r="G38" s="12"/>
    </row>
    <row r="39" spans="1:7" ht="16" customHeight="1" x14ac:dyDescent="0.2">
      <c r="A39" s="21">
        <v>42005</v>
      </c>
      <c r="B39" s="17" t="s">
        <v>104</v>
      </c>
      <c r="C39" s="17" t="s">
        <v>103</v>
      </c>
      <c r="D39" s="17" t="s">
        <v>101</v>
      </c>
      <c r="E39" s="17"/>
      <c r="F39" s="17" t="s">
        <v>99</v>
      </c>
      <c r="G39" s="12"/>
    </row>
    <row r="40" spans="1:7" ht="16" customHeight="1" x14ac:dyDescent="0.2">
      <c r="A40" s="21">
        <v>42005</v>
      </c>
      <c r="B40" s="17" t="s">
        <v>104</v>
      </c>
      <c r="C40" s="17" t="s">
        <v>103</v>
      </c>
      <c r="D40" s="17" t="s">
        <v>100</v>
      </c>
      <c r="E40" s="17">
        <v>0.37</v>
      </c>
      <c r="F40" s="17" t="s">
        <v>98</v>
      </c>
      <c r="G40" s="12"/>
    </row>
    <row r="41" spans="1:7" ht="16" customHeight="1" x14ac:dyDescent="0.2">
      <c r="A41" s="21">
        <v>42005</v>
      </c>
      <c r="B41" s="17" t="s">
        <v>104</v>
      </c>
      <c r="C41" s="17" t="s">
        <v>103</v>
      </c>
      <c r="D41" s="17" t="s">
        <v>101</v>
      </c>
      <c r="E41" s="17"/>
      <c r="F41" s="17" t="s">
        <v>99</v>
      </c>
      <c r="G41" s="12"/>
    </row>
    <row r="42" spans="1:7" ht="16" customHeight="1" x14ac:dyDescent="0.2">
      <c r="A42" s="21">
        <v>42005</v>
      </c>
      <c r="B42" s="17" t="s">
        <v>104</v>
      </c>
      <c r="C42" s="17" t="s">
        <v>103</v>
      </c>
      <c r="D42" s="17" t="s">
        <v>101</v>
      </c>
      <c r="E42" s="17"/>
      <c r="F42" s="17" t="s">
        <v>99</v>
      </c>
      <c r="G42" s="12"/>
    </row>
    <row r="43" spans="1:7" ht="16" customHeight="1" x14ac:dyDescent="0.2">
      <c r="A43" s="21">
        <v>42005</v>
      </c>
      <c r="B43" s="17" t="s">
        <v>104</v>
      </c>
      <c r="C43" s="17" t="s">
        <v>103</v>
      </c>
      <c r="D43" s="17" t="s">
        <v>100</v>
      </c>
      <c r="E43" s="17">
        <v>0.01</v>
      </c>
      <c r="F43" s="17" t="s">
        <v>98</v>
      </c>
      <c r="G43" s="12"/>
    </row>
    <row r="44" spans="1:7" ht="16" customHeight="1" x14ac:dyDescent="0.2">
      <c r="A44" s="21">
        <v>42005</v>
      </c>
      <c r="B44" s="17" t="s">
        <v>104</v>
      </c>
      <c r="C44" s="17" t="s">
        <v>103</v>
      </c>
      <c r="D44" s="17" t="s">
        <v>100</v>
      </c>
      <c r="E44" s="17">
        <v>0.37</v>
      </c>
      <c r="F44" s="17" t="s">
        <v>98</v>
      </c>
      <c r="G44" s="12"/>
    </row>
    <row r="45" spans="1:7" ht="16" customHeight="1" x14ac:dyDescent="0.2">
      <c r="A45" s="21">
        <v>42005</v>
      </c>
      <c r="B45" s="17" t="s">
        <v>104</v>
      </c>
      <c r="C45" s="17" t="s">
        <v>103</v>
      </c>
      <c r="D45" s="17" t="s">
        <v>101</v>
      </c>
      <c r="E45" s="17"/>
      <c r="F45" s="17" t="s">
        <v>99</v>
      </c>
      <c r="G45" s="12"/>
    </row>
    <row r="46" spans="1:7" ht="16" customHeight="1" x14ac:dyDescent="0.2">
      <c r="A46" s="21">
        <v>42005</v>
      </c>
      <c r="B46" s="17" t="s">
        <v>104</v>
      </c>
      <c r="C46" s="17" t="s">
        <v>103</v>
      </c>
      <c r="D46" s="17" t="s">
        <v>100</v>
      </c>
      <c r="E46" s="17">
        <v>0.02</v>
      </c>
      <c r="F46" s="17" t="s">
        <v>98</v>
      </c>
      <c r="G46" s="12"/>
    </row>
    <row r="47" spans="1:7" ht="16" customHeight="1" x14ac:dyDescent="0.2">
      <c r="A47" s="21">
        <v>42005</v>
      </c>
      <c r="B47" s="17" t="s">
        <v>104</v>
      </c>
      <c r="C47" s="17" t="s">
        <v>103</v>
      </c>
      <c r="D47" s="17" t="s">
        <v>100</v>
      </c>
      <c r="E47" s="17">
        <v>0.44</v>
      </c>
      <c r="F47" s="17" t="s">
        <v>98</v>
      </c>
      <c r="G47" s="12"/>
    </row>
    <row r="48" spans="1:7" ht="16" customHeight="1" x14ac:dyDescent="0.2">
      <c r="A48" s="21">
        <v>42005</v>
      </c>
      <c r="B48" s="17" t="s">
        <v>104</v>
      </c>
      <c r="C48" s="17" t="s">
        <v>103</v>
      </c>
      <c r="D48" s="17" t="s">
        <v>100</v>
      </c>
      <c r="E48" s="17">
        <v>0.25</v>
      </c>
      <c r="F48" s="17" t="s">
        <v>98</v>
      </c>
      <c r="G48" s="12"/>
    </row>
    <row r="49" spans="1:7" ht="16" customHeight="1" x14ac:dyDescent="0.2">
      <c r="A49" s="21">
        <v>42005</v>
      </c>
      <c r="B49" s="17" t="s">
        <v>104</v>
      </c>
      <c r="C49" s="17" t="s">
        <v>103</v>
      </c>
      <c r="D49" s="17" t="s">
        <v>101</v>
      </c>
      <c r="E49" s="17"/>
      <c r="F49" s="17" t="s">
        <v>99</v>
      </c>
      <c r="G49" s="12"/>
    </row>
    <row r="50" spans="1:7" ht="16" customHeight="1" x14ac:dyDescent="0.2">
      <c r="A50" s="21">
        <v>42036</v>
      </c>
      <c r="B50" s="17" t="s">
        <v>104</v>
      </c>
      <c r="C50" s="17" t="s">
        <v>103</v>
      </c>
      <c r="D50" s="17" t="s">
        <v>100</v>
      </c>
      <c r="E50" s="17">
        <v>0.27</v>
      </c>
      <c r="F50" s="17" t="s">
        <v>98</v>
      </c>
      <c r="G50" s="12"/>
    </row>
    <row r="51" spans="1:7" ht="16" customHeight="1" x14ac:dyDescent="0.2">
      <c r="A51" s="21">
        <v>42036</v>
      </c>
      <c r="B51" s="17" t="s">
        <v>104</v>
      </c>
      <c r="C51" s="17" t="s">
        <v>103</v>
      </c>
      <c r="D51" s="17" t="s">
        <v>101</v>
      </c>
      <c r="E51" s="17"/>
      <c r="F51" s="17" t="s">
        <v>99</v>
      </c>
      <c r="G51" s="12"/>
    </row>
    <row r="52" spans="1:7" ht="16" customHeight="1" x14ac:dyDescent="0.2">
      <c r="A52" s="21">
        <v>42036</v>
      </c>
      <c r="B52" s="17" t="s">
        <v>104</v>
      </c>
      <c r="C52" s="17" t="s">
        <v>103</v>
      </c>
      <c r="D52" s="17" t="s">
        <v>101</v>
      </c>
      <c r="E52" s="17"/>
      <c r="F52" s="17" t="s">
        <v>99</v>
      </c>
      <c r="G52" s="12"/>
    </row>
    <row r="53" spans="1:7" ht="16" customHeight="1" x14ac:dyDescent="0.2">
      <c r="A53" s="21">
        <v>42036</v>
      </c>
      <c r="B53" s="17" t="s">
        <v>104</v>
      </c>
      <c r="C53" s="17" t="s">
        <v>103</v>
      </c>
      <c r="D53" s="17" t="s">
        <v>101</v>
      </c>
      <c r="E53" s="17"/>
      <c r="F53" s="17" t="s">
        <v>99</v>
      </c>
      <c r="G53" s="12"/>
    </row>
    <row r="54" spans="1:7" ht="16" customHeight="1" x14ac:dyDescent="0.2">
      <c r="A54" s="21">
        <v>42036</v>
      </c>
      <c r="B54" s="17" t="s">
        <v>104</v>
      </c>
      <c r="C54" s="17" t="s">
        <v>103</v>
      </c>
      <c r="D54" s="17" t="s">
        <v>100</v>
      </c>
      <c r="E54" s="17">
        <v>0.37</v>
      </c>
      <c r="F54" s="17" t="s">
        <v>98</v>
      </c>
      <c r="G54" s="12"/>
    </row>
    <row r="55" spans="1:7" ht="16" customHeight="1" x14ac:dyDescent="0.2">
      <c r="A55" s="21">
        <v>42036</v>
      </c>
      <c r="B55" s="17" t="s">
        <v>104</v>
      </c>
      <c r="C55" s="17" t="s">
        <v>103</v>
      </c>
      <c r="D55" s="17" t="s">
        <v>100</v>
      </c>
      <c r="E55" s="17">
        <v>0.64</v>
      </c>
      <c r="F55" s="17" t="s">
        <v>98</v>
      </c>
      <c r="G55" s="12"/>
    </row>
    <row r="56" spans="1:7" ht="16" customHeight="1" x14ac:dyDescent="0.2">
      <c r="A56" s="21">
        <v>42036</v>
      </c>
      <c r="B56" s="17" t="s">
        <v>104</v>
      </c>
      <c r="C56" s="17" t="s">
        <v>103</v>
      </c>
      <c r="D56" s="17" t="s">
        <v>100</v>
      </c>
      <c r="E56" s="17">
        <v>0.1</v>
      </c>
      <c r="F56" s="17" t="s">
        <v>98</v>
      </c>
      <c r="G56" s="12"/>
    </row>
    <row r="57" spans="1:7" ht="16" customHeight="1" x14ac:dyDescent="0.2">
      <c r="A57" s="21">
        <v>42036</v>
      </c>
      <c r="B57" s="17" t="s">
        <v>104</v>
      </c>
      <c r="C57" s="17" t="s">
        <v>103</v>
      </c>
      <c r="D57" s="17" t="s">
        <v>100</v>
      </c>
      <c r="E57" s="17">
        <v>0.15</v>
      </c>
      <c r="F57" s="17" t="s">
        <v>98</v>
      </c>
      <c r="G57" s="12"/>
    </row>
    <row r="58" spans="1:7" ht="16" customHeight="1" x14ac:dyDescent="0.2">
      <c r="A58" s="21">
        <v>42036</v>
      </c>
      <c r="B58" s="17" t="s">
        <v>104</v>
      </c>
      <c r="C58" s="17" t="s">
        <v>103</v>
      </c>
      <c r="D58" s="17" t="s">
        <v>101</v>
      </c>
      <c r="E58" s="17"/>
      <c r="F58" s="17" t="s">
        <v>99</v>
      </c>
      <c r="G58" s="12"/>
    </row>
    <row r="59" spans="1:7" ht="16" customHeight="1" x14ac:dyDescent="0.2">
      <c r="A59" s="21">
        <v>42036</v>
      </c>
      <c r="B59" s="17" t="s">
        <v>104</v>
      </c>
      <c r="C59" s="17" t="s">
        <v>103</v>
      </c>
      <c r="D59" s="17" t="s">
        <v>101</v>
      </c>
      <c r="E59" s="17"/>
      <c r="F59" s="17" t="s">
        <v>99</v>
      </c>
      <c r="G59" s="12"/>
    </row>
    <row r="60" spans="1:7" ht="16" customHeight="1" x14ac:dyDescent="0.2">
      <c r="A60" s="21">
        <v>42036</v>
      </c>
      <c r="B60" s="17" t="s">
        <v>104</v>
      </c>
      <c r="C60" s="17" t="s">
        <v>103</v>
      </c>
      <c r="D60" s="17" t="s">
        <v>100</v>
      </c>
      <c r="E60" s="17">
        <v>1.05</v>
      </c>
      <c r="F60" s="17" t="s">
        <v>98</v>
      </c>
      <c r="G60" s="12"/>
    </row>
    <row r="61" spans="1:7" ht="16" customHeight="1" x14ac:dyDescent="0.2">
      <c r="A61" s="21">
        <v>42036</v>
      </c>
      <c r="B61" s="17" t="s">
        <v>104</v>
      </c>
      <c r="C61" s="17" t="s">
        <v>103</v>
      </c>
      <c r="D61" s="17" t="s">
        <v>100</v>
      </c>
      <c r="E61" s="17">
        <v>0.88</v>
      </c>
      <c r="F61" s="17" t="s">
        <v>98</v>
      </c>
      <c r="G61" s="12"/>
    </row>
    <row r="62" spans="1:7" ht="16" customHeight="1" x14ac:dyDescent="0.2">
      <c r="A62" s="21">
        <v>42036</v>
      </c>
      <c r="B62" s="17" t="s">
        <v>104</v>
      </c>
      <c r="C62" s="17" t="s">
        <v>103</v>
      </c>
      <c r="D62" s="17" t="s">
        <v>100</v>
      </c>
      <c r="E62" s="17">
        <v>0.43</v>
      </c>
      <c r="F62" s="17" t="s">
        <v>98</v>
      </c>
      <c r="G62" s="12"/>
    </row>
    <row r="63" spans="1:7" ht="16" customHeight="1" x14ac:dyDescent="0.2">
      <c r="A63" s="21">
        <v>42036</v>
      </c>
      <c r="B63" s="17" t="s">
        <v>104</v>
      </c>
      <c r="C63" s="17" t="s">
        <v>103</v>
      </c>
      <c r="D63" s="17" t="s">
        <v>101</v>
      </c>
      <c r="E63" s="17"/>
      <c r="F63" s="17" t="s">
        <v>99</v>
      </c>
      <c r="G63" s="12"/>
    </row>
    <row r="64" spans="1:7" ht="16" customHeight="1" x14ac:dyDescent="0.2">
      <c r="A64" s="21">
        <v>42036</v>
      </c>
      <c r="B64" s="17" t="s">
        <v>104</v>
      </c>
      <c r="C64" s="17" t="s">
        <v>103</v>
      </c>
      <c r="D64" s="17" t="s">
        <v>101</v>
      </c>
      <c r="E64" s="17"/>
      <c r="F64" s="17" t="s">
        <v>99</v>
      </c>
      <c r="G64" s="12"/>
    </row>
    <row r="65" spans="1:7" ht="16" customHeight="1" x14ac:dyDescent="0.2">
      <c r="A65" s="21">
        <v>42036</v>
      </c>
      <c r="B65" s="17" t="s">
        <v>104</v>
      </c>
      <c r="C65" s="17" t="s">
        <v>103</v>
      </c>
      <c r="D65" s="17" t="s">
        <v>101</v>
      </c>
      <c r="E65" s="17"/>
      <c r="F65" s="17" t="s">
        <v>99</v>
      </c>
      <c r="G65" s="12"/>
    </row>
    <row r="66" spans="1:7" ht="16" customHeight="1" x14ac:dyDescent="0.2">
      <c r="A66" s="21">
        <v>42064</v>
      </c>
      <c r="B66" s="17" t="s">
        <v>104</v>
      </c>
      <c r="C66" s="17" t="s">
        <v>103</v>
      </c>
      <c r="D66" s="17" t="s">
        <v>100</v>
      </c>
      <c r="E66" s="17">
        <v>0.67</v>
      </c>
      <c r="F66" s="17" t="s">
        <v>98</v>
      </c>
      <c r="G66" s="12"/>
    </row>
    <row r="67" spans="1:7" ht="16" customHeight="1" x14ac:dyDescent="0.2">
      <c r="A67" s="21">
        <v>42064</v>
      </c>
      <c r="B67" s="17" t="s">
        <v>104</v>
      </c>
      <c r="C67" s="17" t="s">
        <v>103</v>
      </c>
      <c r="D67" s="17" t="s">
        <v>100</v>
      </c>
      <c r="E67" s="17">
        <v>1.54</v>
      </c>
      <c r="F67" s="17" t="s">
        <v>98</v>
      </c>
      <c r="G67" s="12"/>
    </row>
    <row r="68" spans="1:7" ht="16" customHeight="1" x14ac:dyDescent="0.2">
      <c r="A68" s="21">
        <v>42064</v>
      </c>
      <c r="B68" s="17" t="s">
        <v>104</v>
      </c>
      <c r="C68" s="17" t="s">
        <v>103</v>
      </c>
      <c r="D68" s="17" t="s">
        <v>100</v>
      </c>
      <c r="E68" s="17">
        <v>0.56000000000000005</v>
      </c>
      <c r="F68" s="17" t="s">
        <v>98</v>
      </c>
      <c r="G68" s="12"/>
    </row>
    <row r="69" spans="1:7" ht="16" customHeight="1" x14ac:dyDescent="0.2">
      <c r="A69" s="21">
        <v>42064</v>
      </c>
      <c r="B69" s="17" t="s">
        <v>104</v>
      </c>
      <c r="C69" s="17" t="s">
        <v>103</v>
      </c>
      <c r="D69" s="17" t="s">
        <v>100</v>
      </c>
      <c r="E69" s="17">
        <v>1.21</v>
      </c>
      <c r="F69" s="17" t="s">
        <v>98</v>
      </c>
      <c r="G69" s="12"/>
    </row>
    <row r="70" spans="1:7" ht="16" customHeight="1" x14ac:dyDescent="0.2">
      <c r="A70" s="21">
        <v>42064</v>
      </c>
      <c r="B70" s="17" t="s">
        <v>104</v>
      </c>
      <c r="C70" s="17" t="s">
        <v>103</v>
      </c>
      <c r="D70" s="17" t="s">
        <v>100</v>
      </c>
      <c r="E70" s="17">
        <v>0.45</v>
      </c>
      <c r="F70" s="17" t="s">
        <v>98</v>
      </c>
      <c r="G70" s="12"/>
    </row>
    <row r="71" spans="1:7" ht="16" customHeight="1" x14ac:dyDescent="0.2">
      <c r="A71" s="21">
        <v>42064</v>
      </c>
      <c r="B71" s="17" t="s">
        <v>104</v>
      </c>
      <c r="C71" s="17" t="s">
        <v>103</v>
      </c>
      <c r="D71" s="17" t="s">
        <v>100</v>
      </c>
      <c r="E71" s="17">
        <v>0.34</v>
      </c>
      <c r="F71" s="17" t="s">
        <v>98</v>
      </c>
      <c r="G71" s="12"/>
    </row>
    <row r="72" spans="1:7" ht="16" customHeight="1" x14ac:dyDescent="0.2">
      <c r="A72" s="21">
        <v>42064</v>
      </c>
      <c r="B72" s="17" t="s">
        <v>104</v>
      </c>
      <c r="C72" s="17" t="s">
        <v>103</v>
      </c>
      <c r="D72" s="17" t="s">
        <v>100</v>
      </c>
      <c r="E72" s="17">
        <v>1.26</v>
      </c>
      <c r="F72" s="17" t="s">
        <v>98</v>
      </c>
      <c r="G72" s="12"/>
    </row>
    <row r="73" spans="1:7" ht="16" customHeight="1" x14ac:dyDescent="0.2">
      <c r="A73" s="21">
        <v>42064</v>
      </c>
      <c r="B73" s="17" t="s">
        <v>104</v>
      </c>
      <c r="C73" s="17" t="s">
        <v>103</v>
      </c>
      <c r="D73" s="17" t="s">
        <v>100</v>
      </c>
      <c r="E73" s="17">
        <v>0.33</v>
      </c>
      <c r="F73" s="17" t="s">
        <v>98</v>
      </c>
      <c r="G73" s="12"/>
    </row>
    <row r="74" spans="1:7" ht="16" customHeight="1" x14ac:dyDescent="0.2">
      <c r="A74" s="21">
        <v>42064</v>
      </c>
      <c r="B74" s="17" t="s">
        <v>104</v>
      </c>
      <c r="C74" s="17" t="s">
        <v>103</v>
      </c>
      <c r="D74" s="17" t="s">
        <v>100</v>
      </c>
      <c r="E74" s="17">
        <v>0.13</v>
      </c>
      <c r="F74" s="17" t="s">
        <v>98</v>
      </c>
      <c r="G74" s="12"/>
    </row>
    <row r="75" spans="1:7" ht="16" customHeight="1" x14ac:dyDescent="0.2">
      <c r="A75" s="21">
        <v>42064</v>
      </c>
      <c r="B75" s="17" t="s">
        <v>104</v>
      </c>
      <c r="C75" s="17" t="s">
        <v>103</v>
      </c>
      <c r="D75" s="17" t="s">
        <v>100</v>
      </c>
      <c r="E75" s="17">
        <v>0.34</v>
      </c>
      <c r="F75" s="17" t="s">
        <v>98</v>
      </c>
      <c r="G75" s="12"/>
    </row>
    <row r="76" spans="1:7" ht="16" customHeight="1" x14ac:dyDescent="0.2">
      <c r="A76" s="21">
        <v>42064</v>
      </c>
      <c r="B76" s="17" t="s">
        <v>104</v>
      </c>
      <c r="C76" s="17" t="s">
        <v>103</v>
      </c>
      <c r="D76" s="17" t="s">
        <v>100</v>
      </c>
      <c r="E76" s="17">
        <v>0.74</v>
      </c>
      <c r="F76" s="17" t="s">
        <v>98</v>
      </c>
      <c r="G76" s="12"/>
    </row>
    <row r="77" spans="1:7" ht="16" customHeight="1" x14ac:dyDescent="0.2">
      <c r="A77" s="21">
        <v>42064</v>
      </c>
      <c r="B77" s="17" t="s">
        <v>104</v>
      </c>
      <c r="C77" s="17" t="s">
        <v>103</v>
      </c>
      <c r="D77" s="17" t="s">
        <v>100</v>
      </c>
      <c r="E77" s="17">
        <v>4.66</v>
      </c>
      <c r="F77" s="17" t="s">
        <v>98</v>
      </c>
      <c r="G77" s="12"/>
    </row>
    <row r="78" spans="1:7" ht="16" customHeight="1" x14ac:dyDescent="0.2">
      <c r="A78" s="21">
        <v>42064</v>
      </c>
      <c r="B78" s="17" t="s">
        <v>104</v>
      </c>
      <c r="C78" s="17" t="s">
        <v>103</v>
      </c>
      <c r="D78" s="17" t="s">
        <v>100</v>
      </c>
      <c r="E78" s="17">
        <v>0.14000000000000001</v>
      </c>
      <c r="F78" s="17" t="s">
        <v>98</v>
      </c>
      <c r="G78" s="12"/>
    </row>
    <row r="79" spans="1:7" ht="16" customHeight="1" x14ac:dyDescent="0.2">
      <c r="A79" s="21">
        <v>42064</v>
      </c>
      <c r="B79" s="17" t="s">
        <v>104</v>
      </c>
      <c r="C79" s="17" t="s">
        <v>103</v>
      </c>
      <c r="D79" s="17" t="s">
        <v>100</v>
      </c>
      <c r="E79" s="17">
        <v>1.58</v>
      </c>
      <c r="F79" s="17" t="s">
        <v>98</v>
      </c>
      <c r="G79" s="12"/>
    </row>
    <row r="80" spans="1:7" ht="16" customHeight="1" x14ac:dyDescent="0.2">
      <c r="A80" s="21">
        <v>42064</v>
      </c>
      <c r="B80" s="17" t="s">
        <v>104</v>
      </c>
      <c r="C80" s="17" t="s">
        <v>103</v>
      </c>
      <c r="D80" s="17" t="s">
        <v>100</v>
      </c>
      <c r="E80" s="17">
        <v>0.72</v>
      </c>
      <c r="F80" s="17" t="s">
        <v>98</v>
      </c>
      <c r="G80" s="12"/>
    </row>
    <row r="81" spans="1:7" ht="16" customHeight="1" x14ac:dyDescent="0.2">
      <c r="A81" s="21">
        <v>42064</v>
      </c>
      <c r="B81" s="17" t="s">
        <v>104</v>
      </c>
      <c r="C81" s="17" t="s">
        <v>103</v>
      </c>
      <c r="D81" s="17" t="s">
        <v>100</v>
      </c>
      <c r="E81" s="17">
        <v>0.89</v>
      </c>
      <c r="F81" s="17" t="s">
        <v>98</v>
      </c>
      <c r="G81" s="12"/>
    </row>
    <row r="82" spans="1:7" ht="16" customHeight="1" x14ac:dyDescent="0.2">
      <c r="A82" s="21">
        <v>42064</v>
      </c>
      <c r="B82" s="17" t="s">
        <v>104</v>
      </c>
      <c r="C82" s="17" t="s">
        <v>103</v>
      </c>
      <c r="D82" s="17" t="s">
        <v>100</v>
      </c>
      <c r="E82" s="17">
        <v>1.84</v>
      </c>
      <c r="F82" s="17" t="s">
        <v>98</v>
      </c>
      <c r="G82" s="12"/>
    </row>
    <row r="83" spans="1:7" ht="16" customHeight="1" x14ac:dyDescent="0.2">
      <c r="A83" s="21">
        <v>42064</v>
      </c>
      <c r="B83" s="17" t="s">
        <v>104</v>
      </c>
      <c r="C83" s="17" t="s">
        <v>103</v>
      </c>
      <c r="D83" s="17" t="s">
        <v>100</v>
      </c>
      <c r="E83" s="17">
        <v>0.13</v>
      </c>
      <c r="F83" s="17" t="s">
        <v>98</v>
      </c>
      <c r="G83" s="12"/>
    </row>
    <row r="84" spans="1:7" ht="16" customHeight="1" x14ac:dyDescent="0.2">
      <c r="A84" s="21">
        <v>42064</v>
      </c>
      <c r="B84" s="17" t="s">
        <v>104</v>
      </c>
      <c r="C84" s="17" t="s">
        <v>103</v>
      </c>
      <c r="D84" s="17" t="s">
        <v>100</v>
      </c>
      <c r="E84" s="17">
        <v>0.33</v>
      </c>
      <c r="F84" s="17" t="s">
        <v>98</v>
      </c>
      <c r="G84" s="12"/>
    </row>
    <row r="85" spans="1:7" ht="16" customHeight="1" x14ac:dyDescent="0.2">
      <c r="A85" s="21">
        <v>42064</v>
      </c>
      <c r="B85" s="17" t="s">
        <v>104</v>
      </c>
      <c r="C85" s="17" t="s">
        <v>103</v>
      </c>
      <c r="D85" s="17" t="s">
        <v>100</v>
      </c>
      <c r="E85" s="17">
        <v>0.87</v>
      </c>
      <c r="F85" s="17" t="s">
        <v>98</v>
      </c>
      <c r="G85" s="12"/>
    </row>
    <row r="86" spans="1:7" ht="16" customHeight="1" x14ac:dyDescent="0.2">
      <c r="A86" s="21">
        <v>42064</v>
      </c>
      <c r="B86" s="17" t="s">
        <v>104</v>
      </c>
      <c r="C86" s="17" t="s">
        <v>103</v>
      </c>
      <c r="D86" s="17" t="s">
        <v>100</v>
      </c>
      <c r="E86" s="17">
        <v>1.4</v>
      </c>
      <c r="F86" s="17" t="s">
        <v>98</v>
      </c>
      <c r="G86" s="12"/>
    </row>
    <row r="87" spans="1:7" ht="16" customHeight="1" x14ac:dyDescent="0.2">
      <c r="A87" s="21">
        <v>42064</v>
      </c>
      <c r="B87" s="17" t="s">
        <v>104</v>
      </c>
      <c r="C87" s="17" t="s">
        <v>103</v>
      </c>
      <c r="D87" s="17" t="s">
        <v>100</v>
      </c>
      <c r="E87" s="17">
        <v>0.68</v>
      </c>
      <c r="F87" s="17" t="s">
        <v>98</v>
      </c>
      <c r="G87" s="12"/>
    </row>
    <row r="88" spans="1:7" ht="16" customHeight="1" x14ac:dyDescent="0.2">
      <c r="A88" s="21">
        <v>42064</v>
      </c>
      <c r="B88" s="17" t="s">
        <v>104</v>
      </c>
      <c r="C88" s="17" t="s">
        <v>103</v>
      </c>
      <c r="D88" s="17" t="s">
        <v>100</v>
      </c>
      <c r="E88" s="17">
        <v>0.6</v>
      </c>
      <c r="F88" s="17" t="s">
        <v>98</v>
      </c>
      <c r="G88" s="12"/>
    </row>
    <row r="89" spans="1:7" ht="16" customHeight="1" x14ac:dyDescent="0.2">
      <c r="A89" s="21">
        <v>42064</v>
      </c>
      <c r="B89" s="17" t="s">
        <v>104</v>
      </c>
      <c r="C89" s="17" t="s">
        <v>103</v>
      </c>
      <c r="D89" s="17" t="s">
        <v>101</v>
      </c>
      <c r="E89" s="17"/>
      <c r="F89" s="17" t="s">
        <v>99</v>
      </c>
      <c r="G89" s="12"/>
    </row>
    <row r="90" spans="1:7" ht="16" customHeight="1" x14ac:dyDescent="0.2">
      <c r="A90" s="21">
        <v>42064</v>
      </c>
      <c r="B90" s="17" t="s">
        <v>104</v>
      </c>
      <c r="C90" s="17" t="s">
        <v>103</v>
      </c>
      <c r="D90" s="17" t="s">
        <v>101</v>
      </c>
      <c r="E90" s="17"/>
      <c r="F90" s="17" t="s">
        <v>99</v>
      </c>
      <c r="G90" s="12"/>
    </row>
    <row r="91" spans="1:7" ht="16" customHeight="1" x14ac:dyDescent="0.2">
      <c r="A91" s="21">
        <v>42064</v>
      </c>
      <c r="B91" s="17" t="s">
        <v>104</v>
      </c>
      <c r="C91" s="17" t="s">
        <v>103</v>
      </c>
      <c r="D91" s="17" t="s">
        <v>100</v>
      </c>
      <c r="E91" s="17">
        <v>0.54</v>
      </c>
      <c r="F91" s="17" t="s">
        <v>98</v>
      </c>
      <c r="G91" s="12"/>
    </row>
    <row r="92" spans="1:7" ht="16" customHeight="1" x14ac:dyDescent="0.2">
      <c r="A92" s="21">
        <v>42064</v>
      </c>
      <c r="B92" s="17" t="s">
        <v>104</v>
      </c>
      <c r="C92" s="17" t="s">
        <v>102</v>
      </c>
      <c r="D92" s="17" t="s">
        <v>101</v>
      </c>
      <c r="E92" s="17"/>
      <c r="F92" s="17" t="s">
        <v>99</v>
      </c>
      <c r="G92" s="12"/>
    </row>
    <row r="93" spans="1:7" ht="16" customHeight="1" x14ac:dyDescent="0.2">
      <c r="A93" s="21">
        <v>42064</v>
      </c>
      <c r="B93" s="17" t="s">
        <v>104</v>
      </c>
      <c r="C93" s="17" t="s">
        <v>102</v>
      </c>
      <c r="D93" s="17" t="s">
        <v>101</v>
      </c>
      <c r="E93" s="17"/>
      <c r="F93" s="17" t="s">
        <v>99</v>
      </c>
      <c r="G93" s="12"/>
    </row>
    <row r="94" spans="1:7" ht="16" customHeight="1" x14ac:dyDescent="0.2">
      <c r="A94" s="21">
        <v>42064</v>
      </c>
      <c r="B94" s="17" t="s">
        <v>104</v>
      </c>
      <c r="C94" s="17" t="s">
        <v>102</v>
      </c>
      <c r="D94" s="17" t="s">
        <v>100</v>
      </c>
      <c r="E94" s="17">
        <v>0.9</v>
      </c>
      <c r="F94" s="17" t="s">
        <v>98</v>
      </c>
      <c r="G94" s="12"/>
    </row>
    <row r="95" spans="1:7" ht="16" customHeight="1" x14ac:dyDescent="0.2">
      <c r="A95" s="21">
        <v>42064</v>
      </c>
      <c r="B95" s="17" t="s">
        <v>104</v>
      </c>
      <c r="C95" s="17" t="s">
        <v>102</v>
      </c>
      <c r="D95" s="17" t="s">
        <v>101</v>
      </c>
      <c r="E95" s="17"/>
      <c r="F95" s="17" t="s">
        <v>99</v>
      </c>
      <c r="G95" s="12"/>
    </row>
    <row r="96" spans="1:7" ht="16" customHeight="1" x14ac:dyDescent="0.2">
      <c r="A96" s="21">
        <v>42064</v>
      </c>
      <c r="B96" s="17" t="s">
        <v>104</v>
      </c>
      <c r="C96" s="17" t="s">
        <v>102</v>
      </c>
      <c r="D96" s="17" t="s">
        <v>100</v>
      </c>
      <c r="E96" s="17">
        <v>0.64</v>
      </c>
      <c r="F96" s="17" t="s">
        <v>98</v>
      </c>
      <c r="G96" s="12"/>
    </row>
    <row r="97" spans="1:7" ht="16" customHeight="1" x14ac:dyDescent="0.2">
      <c r="A97" s="21">
        <v>42064</v>
      </c>
      <c r="B97" s="17" t="s">
        <v>104</v>
      </c>
      <c r="C97" s="17" t="s">
        <v>102</v>
      </c>
      <c r="D97" s="17" t="s">
        <v>100</v>
      </c>
      <c r="E97" s="17">
        <v>0.1</v>
      </c>
      <c r="F97" s="17" t="s">
        <v>98</v>
      </c>
      <c r="G97" s="12"/>
    </row>
    <row r="98" spans="1:7" ht="16" customHeight="1" x14ac:dyDescent="0.2">
      <c r="A98" s="21">
        <v>42064</v>
      </c>
      <c r="B98" s="17" t="s">
        <v>104</v>
      </c>
      <c r="C98" s="17" t="s">
        <v>102</v>
      </c>
      <c r="D98" s="17" t="s">
        <v>100</v>
      </c>
      <c r="E98" s="17">
        <v>1.8</v>
      </c>
      <c r="F98" s="17" t="s">
        <v>98</v>
      </c>
      <c r="G98" s="12"/>
    </row>
    <row r="99" spans="1:7" ht="16" customHeight="1" x14ac:dyDescent="0.2">
      <c r="A99" s="21">
        <v>42064</v>
      </c>
      <c r="B99" s="17" t="s">
        <v>104</v>
      </c>
      <c r="C99" s="17" t="s">
        <v>102</v>
      </c>
      <c r="D99" s="17" t="s">
        <v>100</v>
      </c>
      <c r="E99" s="17">
        <v>0.94</v>
      </c>
      <c r="F99" s="17" t="s">
        <v>98</v>
      </c>
      <c r="G99" s="12"/>
    </row>
    <row r="100" spans="1:7" ht="16" customHeight="1" x14ac:dyDescent="0.2">
      <c r="A100" s="21">
        <v>42064</v>
      </c>
      <c r="B100" s="17" t="s">
        <v>104</v>
      </c>
      <c r="C100" s="17" t="s">
        <v>102</v>
      </c>
      <c r="D100" s="17" t="s">
        <v>100</v>
      </c>
      <c r="E100" s="17">
        <v>2.16</v>
      </c>
      <c r="F100" s="17" t="s">
        <v>98</v>
      </c>
      <c r="G100" s="12"/>
    </row>
    <row r="101" spans="1:7" ht="16" customHeight="1" x14ac:dyDescent="0.2">
      <c r="A101" s="21">
        <v>42064</v>
      </c>
      <c r="B101" s="17" t="s">
        <v>104</v>
      </c>
      <c r="C101" s="17" t="s">
        <v>102</v>
      </c>
      <c r="D101" s="17" t="s">
        <v>100</v>
      </c>
      <c r="E101" s="17">
        <v>0.12</v>
      </c>
      <c r="F101" s="17" t="s">
        <v>98</v>
      </c>
      <c r="G101" s="12"/>
    </row>
    <row r="102" spans="1:7" ht="16" customHeight="1" x14ac:dyDescent="0.2">
      <c r="A102" s="21">
        <v>42064</v>
      </c>
      <c r="B102" s="17" t="s">
        <v>104</v>
      </c>
      <c r="C102" s="17" t="s">
        <v>102</v>
      </c>
      <c r="D102" s="17" t="s">
        <v>101</v>
      </c>
      <c r="E102" s="17"/>
      <c r="F102" s="17" t="s">
        <v>99</v>
      </c>
      <c r="G102" s="12"/>
    </row>
    <row r="103" spans="1:7" ht="16" customHeight="1" x14ac:dyDescent="0.2">
      <c r="A103" s="21">
        <v>42064</v>
      </c>
      <c r="B103" s="17" t="s">
        <v>11</v>
      </c>
      <c r="C103" s="17" t="s">
        <v>102</v>
      </c>
      <c r="D103" s="17" t="s">
        <v>101</v>
      </c>
      <c r="E103" s="17"/>
      <c r="F103" s="17" t="s">
        <v>99</v>
      </c>
      <c r="G103" s="12"/>
    </row>
    <row r="104" spans="1:7" ht="16" customHeight="1" x14ac:dyDescent="0.2">
      <c r="A104" s="21">
        <v>42064</v>
      </c>
      <c r="B104" s="17" t="s">
        <v>104</v>
      </c>
      <c r="C104" s="17" t="s">
        <v>102</v>
      </c>
      <c r="D104" s="17" t="s">
        <v>101</v>
      </c>
      <c r="E104" s="17"/>
      <c r="F104" s="17" t="s">
        <v>99</v>
      </c>
      <c r="G104" s="12"/>
    </row>
    <row r="105" spans="1:7" ht="16" customHeight="1" x14ac:dyDescent="0.2">
      <c r="A105" s="21">
        <v>42095</v>
      </c>
      <c r="B105" s="17" t="s">
        <v>104</v>
      </c>
      <c r="C105" s="17" t="s">
        <v>102</v>
      </c>
      <c r="D105" s="17" t="s">
        <v>100</v>
      </c>
      <c r="E105" s="17">
        <v>0.23</v>
      </c>
      <c r="F105" s="17" t="s">
        <v>98</v>
      </c>
      <c r="G105" s="12"/>
    </row>
    <row r="106" spans="1:7" ht="16" customHeight="1" x14ac:dyDescent="0.2">
      <c r="A106" s="21">
        <v>42095</v>
      </c>
      <c r="B106" s="17" t="s">
        <v>104</v>
      </c>
      <c r="C106" s="17" t="s">
        <v>102</v>
      </c>
      <c r="D106" s="17" t="s">
        <v>100</v>
      </c>
      <c r="E106" s="17">
        <v>0.32</v>
      </c>
      <c r="F106" s="17" t="s">
        <v>98</v>
      </c>
      <c r="G106" s="12"/>
    </row>
    <row r="107" spans="1:7" ht="16" customHeight="1" x14ac:dyDescent="0.2">
      <c r="A107" s="21">
        <v>42095</v>
      </c>
      <c r="B107" s="17" t="s">
        <v>104</v>
      </c>
      <c r="C107" s="17" t="s">
        <v>102</v>
      </c>
      <c r="D107" s="17" t="s">
        <v>100</v>
      </c>
      <c r="E107" s="17">
        <v>0.4</v>
      </c>
      <c r="F107" s="17" t="s">
        <v>98</v>
      </c>
      <c r="G107" s="12"/>
    </row>
    <row r="108" spans="1:7" ht="16" customHeight="1" x14ac:dyDescent="0.2">
      <c r="A108" s="21">
        <v>42095</v>
      </c>
      <c r="B108" s="17" t="s">
        <v>104</v>
      </c>
      <c r="C108" s="17" t="s">
        <v>102</v>
      </c>
      <c r="D108" s="17" t="s">
        <v>100</v>
      </c>
      <c r="E108" s="17">
        <v>0.37</v>
      </c>
      <c r="F108" s="17" t="s">
        <v>98</v>
      </c>
      <c r="G108" s="12"/>
    </row>
    <row r="109" spans="1:7" ht="16" customHeight="1" x14ac:dyDescent="0.2">
      <c r="A109" s="21">
        <v>42095</v>
      </c>
      <c r="B109" s="17" t="s">
        <v>104</v>
      </c>
      <c r="C109" s="17" t="s">
        <v>102</v>
      </c>
      <c r="D109" s="17" t="s">
        <v>100</v>
      </c>
      <c r="E109" s="17">
        <v>0.67</v>
      </c>
      <c r="F109" s="17" t="s">
        <v>98</v>
      </c>
      <c r="G109" s="12"/>
    </row>
    <row r="110" spans="1:7" ht="16" customHeight="1" x14ac:dyDescent="0.2">
      <c r="A110" s="21">
        <v>42095</v>
      </c>
      <c r="B110" s="17" t="s">
        <v>104</v>
      </c>
      <c r="C110" s="17" t="s">
        <v>102</v>
      </c>
      <c r="D110" s="17" t="s">
        <v>100</v>
      </c>
      <c r="E110" s="17">
        <v>1.54</v>
      </c>
      <c r="F110" s="17" t="s">
        <v>98</v>
      </c>
      <c r="G110" s="12"/>
    </row>
    <row r="111" spans="1:7" ht="16" customHeight="1" x14ac:dyDescent="0.2">
      <c r="A111" s="21">
        <v>42095</v>
      </c>
      <c r="B111" s="17" t="s">
        <v>104</v>
      </c>
      <c r="C111" s="17" t="s">
        <v>102</v>
      </c>
      <c r="D111" s="17" t="s">
        <v>101</v>
      </c>
      <c r="E111" s="17"/>
      <c r="F111" s="17" t="s">
        <v>99</v>
      </c>
      <c r="G111" s="12"/>
    </row>
    <row r="112" spans="1:7" ht="16" customHeight="1" x14ac:dyDescent="0.2">
      <c r="A112" s="21">
        <v>42095</v>
      </c>
      <c r="B112" s="17" t="s">
        <v>104</v>
      </c>
      <c r="C112" s="17" t="s">
        <v>102</v>
      </c>
      <c r="D112" s="17" t="s">
        <v>100</v>
      </c>
      <c r="E112" s="17">
        <v>0.56000000000000005</v>
      </c>
      <c r="F112" s="17" t="s">
        <v>98</v>
      </c>
      <c r="G112" s="12"/>
    </row>
    <row r="113" spans="1:7" ht="16" customHeight="1" x14ac:dyDescent="0.2">
      <c r="A113" s="21">
        <v>42095</v>
      </c>
      <c r="B113" s="17" t="s">
        <v>104</v>
      </c>
      <c r="C113" s="17" t="s">
        <v>102</v>
      </c>
      <c r="D113" s="17" t="s">
        <v>100</v>
      </c>
      <c r="E113" s="17">
        <v>1.21</v>
      </c>
      <c r="F113" s="17" t="s">
        <v>98</v>
      </c>
      <c r="G113" s="12"/>
    </row>
    <row r="114" spans="1:7" ht="16" customHeight="1" x14ac:dyDescent="0.2">
      <c r="A114" s="21">
        <v>42095</v>
      </c>
      <c r="B114" s="17" t="s">
        <v>104</v>
      </c>
      <c r="C114" s="17" t="s">
        <v>102</v>
      </c>
      <c r="D114" s="17" t="s">
        <v>100</v>
      </c>
      <c r="E114" s="17">
        <v>0.45</v>
      </c>
      <c r="F114" s="17" t="s">
        <v>98</v>
      </c>
      <c r="G114" s="12"/>
    </row>
    <row r="115" spans="1:7" ht="16" customHeight="1" x14ac:dyDescent="0.2">
      <c r="A115" s="21">
        <v>42095</v>
      </c>
      <c r="B115" s="17" t="s">
        <v>104</v>
      </c>
      <c r="C115" s="17" t="s">
        <v>102</v>
      </c>
      <c r="D115" s="17" t="s">
        <v>100</v>
      </c>
      <c r="E115" s="17">
        <v>0.95</v>
      </c>
      <c r="F115" s="17" t="s">
        <v>98</v>
      </c>
      <c r="G115" s="12"/>
    </row>
    <row r="116" spans="1:7" ht="16" customHeight="1" x14ac:dyDescent="0.2">
      <c r="A116" s="21">
        <v>42095</v>
      </c>
      <c r="B116" s="17" t="s">
        <v>104</v>
      </c>
      <c r="C116" s="17" t="s">
        <v>102</v>
      </c>
      <c r="D116" s="17" t="s">
        <v>100</v>
      </c>
      <c r="E116" s="17">
        <v>1.65</v>
      </c>
      <c r="F116" s="17" t="s">
        <v>98</v>
      </c>
      <c r="G116" s="12"/>
    </row>
    <row r="117" spans="1:7" ht="16" customHeight="1" x14ac:dyDescent="0.2">
      <c r="A117" s="21">
        <v>42095</v>
      </c>
      <c r="B117" s="17" t="s">
        <v>104</v>
      </c>
      <c r="C117" s="17" t="s">
        <v>102</v>
      </c>
      <c r="D117" s="17" t="s">
        <v>100</v>
      </c>
      <c r="E117" s="17">
        <v>0.41</v>
      </c>
      <c r="F117" s="17" t="s">
        <v>98</v>
      </c>
      <c r="G117" s="12"/>
    </row>
    <row r="118" spans="1:7" ht="16" customHeight="1" x14ac:dyDescent="0.2">
      <c r="A118" s="21">
        <v>42095</v>
      </c>
      <c r="B118" s="17" t="s">
        <v>104</v>
      </c>
      <c r="C118" s="17" t="s">
        <v>102</v>
      </c>
      <c r="D118" s="17" t="s">
        <v>100</v>
      </c>
      <c r="E118" s="17">
        <v>0.8</v>
      </c>
      <c r="F118" s="17" t="s">
        <v>98</v>
      </c>
      <c r="G118" s="12"/>
    </row>
    <row r="119" spans="1:7" ht="16" customHeight="1" x14ac:dyDescent="0.2">
      <c r="A119" s="21">
        <v>42095</v>
      </c>
      <c r="B119" s="17" t="s">
        <v>104</v>
      </c>
      <c r="C119" s="17" t="s">
        <v>102</v>
      </c>
      <c r="D119" s="17" t="s">
        <v>100</v>
      </c>
      <c r="E119" s="17">
        <v>0.32</v>
      </c>
      <c r="F119" s="17" t="s">
        <v>98</v>
      </c>
      <c r="G119" s="12"/>
    </row>
    <row r="120" spans="1:7" ht="16" customHeight="1" x14ac:dyDescent="0.2">
      <c r="A120" s="21">
        <v>42095</v>
      </c>
      <c r="B120" s="17" t="s">
        <v>104</v>
      </c>
      <c r="C120" s="17" t="s">
        <v>102</v>
      </c>
      <c r="D120" s="17" t="s">
        <v>100</v>
      </c>
      <c r="E120" s="17">
        <v>2.0299999999999998</v>
      </c>
      <c r="F120" s="17" t="s">
        <v>98</v>
      </c>
      <c r="G120" s="12"/>
    </row>
    <row r="121" spans="1:7" ht="16" customHeight="1" x14ac:dyDescent="0.2">
      <c r="A121" s="21">
        <v>42095</v>
      </c>
      <c r="B121" s="17" t="s">
        <v>104</v>
      </c>
      <c r="C121" s="17" t="s">
        <v>102</v>
      </c>
      <c r="D121" s="17" t="s">
        <v>100</v>
      </c>
      <c r="E121" s="17">
        <v>1.08</v>
      </c>
      <c r="F121" s="17" t="s">
        <v>98</v>
      </c>
      <c r="G121" s="12"/>
    </row>
    <row r="122" spans="1:7" ht="16" customHeight="1" x14ac:dyDescent="0.2">
      <c r="A122" s="21">
        <v>42095</v>
      </c>
      <c r="B122" s="17" t="s">
        <v>104</v>
      </c>
      <c r="C122" s="17" t="s">
        <v>102</v>
      </c>
      <c r="D122" s="17" t="s">
        <v>100</v>
      </c>
      <c r="E122" s="17">
        <v>0.03</v>
      </c>
      <c r="F122" s="17" t="s">
        <v>98</v>
      </c>
      <c r="G122" s="12"/>
    </row>
    <row r="123" spans="1:7" ht="16" customHeight="1" x14ac:dyDescent="0.2">
      <c r="A123" s="21">
        <v>42095</v>
      </c>
      <c r="B123" s="17" t="s">
        <v>104</v>
      </c>
      <c r="C123" s="17" t="s">
        <v>102</v>
      </c>
      <c r="D123" s="17" t="s">
        <v>100</v>
      </c>
      <c r="E123" s="17">
        <v>0.4</v>
      </c>
      <c r="F123" s="17" t="s">
        <v>98</v>
      </c>
      <c r="G123" s="12"/>
    </row>
    <row r="124" spans="1:7" ht="16" customHeight="1" x14ac:dyDescent="0.2">
      <c r="A124" s="21">
        <v>42095</v>
      </c>
      <c r="B124" s="17" t="s">
        <v>104</v>
      </c>
      <c r="C124" s="17" t="s">
        <v>102</v>
      </c>
      <c r="D124" s="17" t="s">
        <v>101</v>
      </c>
      <c r="E124" s="17"/>
      <c r="F124" s="17" t="s">
        <v>99</v>
      </c>
      <c r="G124" s="12"/>
    </row>
    <row r="125" spans="1:7" ht="16" customHeight="1" x14ac:dyDescent="0.2">
      <c r="A125" s="21">
        <v>42095</v>
      </c>
      <c r="B125" s="17" t="s">
        <v>104</v>
      </c>
      <c r="C125" s="17" t="s">
        <v>102</v>
      </c>
      <c r="D125" s="17" t="s">
        <v>100</v>
      </c>
      <c r="E125" s="17">
        <v>0.67</v>
      </c>
      <c r="F125" s="17" t="s">
        <v>98</v>
      </c>
      <c r="G125" s="12"/>
    </row>
    <row r="126" spans="1:7" ht="16" customHeight="1" x14ac:dyDescent="0.2">
      <c r="A126" s="21">
        <v>42095</v>
      </c>
      <c r="B126" s="17" t="s">
        <v>104</v>
      </c>
      <c r="C126" s="17" t="s">
        <v>102</v>
      </c>
      <c r="D126" s="17" t="s">
        <v>101</v>
      </c>
      <c r="E126" s="17"/>
      <c r="F126" s="17" t="s">
        <v>99</v>
      </c>
      <c r="G126" s="12"/>
    </row>
    <row r="127" spans="1:7" ht="16" customHeight="1" x14ac:dyDescent="0.2">
      <c r="A127" s="21">
        <v>42095</v>
      </c>
      <c r="B127" s="17" t="s">
        <v>104</v>
      </c>
      <c r="C127" s="17" t="s">
        <v>102</v>
      </c>
      <c r="D127" s="17" t="s">
        <v>101</v>
      </c>
      <c r="E127" s="17"/>
      <c r="F127" s="17" t="s">
        <v>99</v>
      </c>
      <c r="G127" s="12"/>
    </row>
    <row r="128" spans="1:7" ht="16" customHeight="1" x14ac:dyDescent="0.2">
      <c r="A128" s="21">
        <v>42095</v>
      </c>
      <c r="B128" s="17" t="s">
        <v>104</v>
      </c>
      <c r="C128" s="17" t="s">
        <v>102</v>
      </c>
      <c r="D128" s="17" t="s">
        <v>100</v>
      </c>
      <c r="E128" s="17">
        <v>0.01</v>
      </c>
      <c r="F128" s="17" t="s">
        <v>98</v>
      </c>
      <c r="G128" s="12"/>
    </row>
    <row r="129" spans="1:7" ht="16" customHeight="1" x14ac:dyDescent="0.2">
      <c r="A129" s="21">
        <v>42095</v>
      </c>
      <c r="B129" s="17" t="s">
        <v>104</v>
      </c>
      <c r="C129" s="17" t="s">
        <v>102</v>
      </c>
      <c r="D129" s="17" t="s">
        <v>100</v>
      </c>
      <c r="E129" s="17">
        <v>0.5</v>
      </c>
      <c r="F129" s="17" t="s">
        <v>98</v>
      </c>
      <c r="G129" s="12"/>
    </row>
    <row r="130" spans="1:7" ht="16" customHeight="1" x14ac:dyDescent="0.2">
      <c r="A130" s="21">
        <v>42095</v>
      </c>
      <c r="B130" s="17" t="s">
        <v>104</v>
      </c>
      <c r="C130" s="17" t="s">
        <v>102</v>
      </c>
      <c r="D130" s="17" t="s">
        <v>100</v>
      </c>
      <c r="E130" s="17">
        <v>0.62</v>
      </c>
      <c r="F130" s="17" t="s">
        <v>98</v>
      </c>
      <c r="G130" s="12"/>
    </row>
    <row r="131" spans="1:7" ht="16" customHeight="1" x14ac:dyDescent="0.2">
      <c r="A131" s="21">
        <v>42095</v>
      </c>
      <c r="B131" s="17" t="s">
        <v>104</v>
      </c>
      <c r="C131" s="17" t="s">
        <v>102</v>
      </c>
      <c r="D131" s="17" t="s">
        <v>100</v>
      </c>
      <c r="E131" s="17">
        <v>0.33</v>
      </c>
      <c r="F131" s="17" t="s">
        <v>98</v>
      </c>
      <c r="G131" s="12"/>
    </row>
    <row r="132" spans="1:7" ht="16" customHeight="1" x14ac:dyDescent="0.2">
      <c r="A132" s="21">
        <v>42095</v>
      </c>
      <c r="B132" s="17" t="s">
        <v>104</v>
      </c>
      <c r="C132" s="17" t="s">
        <v>102</v>
      </c>
      <c r="D132" s="17" t="s">
        <v>100</v>
      </c>
      <c r="E132" s="17">
        <v>0.13</v>
      </c>
      <c r="F132" s="17" t="s">
        <v>98</v>
      </c>
      <c r="G132" s="12"/>
    </row>
    <row r="133" spans="1:7" ht="16" customHeight="1" x14ac:dyDescent="0.2">
      <c r="A133" s="21">
        <v>42095</v>
      </c>
      <c r="B133" s="17" t="s">
        <v>104</v>
      </c>
      <c r="C133" s="17" t="s">
        <v>102</v>
      </c>
      <c r="D133" s="17" t="s">
        <v>100</v>
      </c>
      <c r="E133" s="17">
        <v>0.33</v>
      </c>
      <c r="F133" s="17" t="s">
        <v>98</v>
      </c>
      <c r="G133" s="12"/>
    </row>
    <row r="134" spans="1:7" ht="16" customHeight="1" x14ac:dyDescent="0.2">
      <c r="A134" s="21">
        <v>42095</v>
      </c>
      <c r="B134" s="17" t="s">
        <v>104</v>
      </c>
      <c r="C134" s="17" t="s">
        <v>102</v>
      </c>
      <c r="D134" s="17" t="s">
        <v>100</v>
      </c>
      <c r="E134" s="17">
        <v>0.56999999999999995</v>
      </c>
      <c r="F134" s="17" t="s">
        <v>98</v>
      </c>
      <c r="G134" s="12"/>
    </row>
    <row r="135" spans="1:7" ht="16" customHeight="1" x14ac:dyDescent="0.2">
      <c r="A135" s="21">
        <v>42095</v>
      </c>
      <c r="B135" s="17" t="s">
        <v>104</v>
      </c>
      <c r="C135" s="17" t="s">
        <v>102</v>
      </c>
      <c r="D135" s="17" t="s">
        <v>100</v>
      </c>
      <c r="E135" s="17">
        <v>0.34</v>
      </c>
      <c r="F135" s="17" t="s">
        <v>98</v>
      </c>
      <c r="G135" s="12"/>
    </row>
    <row r="136" spans="1:7" ht="16" customHeight="1" x14ac:dyDescent="0.2">
      <c r="A136" s="21">
        <v>42095</v>
      </c>
      <c r="B136" s="17" t="s">
        <v>104</v>
      </c>
      <c r="C136" s="17" t="s">
        <v>102</v>
      </c>
      <c r="D136" s="17" t="s">
        <v>100</v>
      </c>
      <c r="E136" s="17">
        <v>0.34</v>
      </c>
      <c r="F136" s="17" t="s">
        <v>98</v>
      </c>
      <c r="G136" s="12"/>
    </row>
    <row r="137" spans="1:7" ht="16" customHeight="1" x14ac:dyDescent="0.2">
      <c r="A137" s="21">
        <v>42095</v>
      </c>
      <c r="B137" s="17" t="s">
        <v>104</v>
      </c>
      <c r="C137" s="17" t="s">
        <v>102</v>
      </c>
      <c r="D137" s="17" t="s">
        <v>101</v>
      </c>
      <c r="E137" s="17"/>
      <c r="F137" s="17" t="s">
        <v>99</v>
      </c>
      <c r="G137" s="12"/>
    </row>
    <row r="138" spans="1:7" ht="16" customHeight="1" x14ac:dyDescent="0.2">
      <c r="A138" s="21">
        <v>42095</v>
      </c>
      <c r="B138" s="17" t="s">
        <v>104</v>
      </c>
      <c r="C138" s="17" t="s">
        <v>102</v>
      </c>
      <c r="D138" s="17" t="s">
        <v>101</v>
      </c>
      <c r="E138" s="17"/>
      <c r="F138" s="17" t="s">
        <v>99</v>
      </c>
      <c r="G138" s="12"/>
    </row>
    <row r="139" spans="1:7" ht="16" customHeight="1" x14ac:dyDescent="0.2">
      <c r="A139" s="21">
        <v>42095</v>
      </c>
      <c r="B139" s="17" t="s">
        <v>104</v>
      </c>
      <c r="C139" s="17" t="s">
        <v>102</v>
      </c>
      <c r="D139" s="17" t="s">
        <v>101</v>
      </c>
      <c r="E139" s="17"/>
      <c r="F139" s="17" t="s">
        <v>99</v>
      </c>
      <c r="G139" s="12"/>
    </row>
    <row r="140" spans="1:7" ht="16" customHeight="1" x14ac:dyDescent="0.2">
      <c r="A140" s="21">
        <v>42095</v>
      </c>
      <c r="B140" s="17" t="s">
        <v>104</v>
      </c>
      <c r="C140" s="17" t="s">
        <v>102</v>
      </c>
      <c r="D140" s="17" t="s">
        <v>100</v>
      </c>
      <c r="E140" s="17">
        <v>2.6</v>
      </c>
      <c r="F140" s="17" t="s">
        <v>98</v>
      </c>
      <c r="G140" s="12"/>
    </row>
    <row r="141" spans="1:7" ht="16" customHeight="1" x14ac:dyDescent="0.2">
      <c r="A141" s="21">
        <v>42095</v>
      </c>
      <c r="B141" s="17" t="s">
        <v>104</v>
      </c>
      <c r="C141" s="17" t="s">
        <v>102</v>
      </c>
      <c r="D141" s="17" t="s">
        <v>100</v>
      </c>
      <c r="E141" s="17">
        <v>0.22</v>
      </c>
      <c r="F141" s="17" t="s">
        <v>98</v>
      </c>
      <c r="G141" s="12"/>
    </row>
    <row r="142" spans="1:7" ht="16" customHeight="1" x14ac:dyDescent="0.2">
      <c r="A142" s="21">
        <v>42095</v>
      </c>
      <c r="B142" s="17" t="s">
        <v>104</v>
      </c>
      <c r="C142" s="17" t="s">
        <v>102</v>
      </c>
      <c r="D142" s="17" t="s">
        <v>100</v>
      </c>
      <c r="E142" s="17">
        <v>3.58</v>
      </c>
      <c r="F142" s="17" t="s">
        <v>98</v>
      </c>
      <c r="G142" s="12"/>
    </row>
    <row r="143" spans="1:7" ht="16" customHeight="1" x14ac:dyDescent="0.2">
      <c r="A143" s="21">
        <v>42095</v>
      </c>
      <c r="B143" s="17" t="s">
        <v>104</v>
      </c>
      <c r="C143" s="17" t="s">
        <v>102</v>
      </c>
      <c r="D143" s="17" t="s">
        <v>101</v>
      </c>
      <c r="E143" s="17"/>
      <c r="F143" s="17" t="s">
        <v>99</v>
      </c>
      <c r="G143" s="12"/>
    </row>
    <row r="144" spans="1:7" ht="16" customHeight="1" x14ac:dyDescent="0.2">
      <c r="A144" s="21">
        <v>42095</v>
      </c>
      <c r="B144" s="17" t="s">
        <v>104</v>
      </c>
      <c r="C144" s="17" t="s">
        <v>102</v>
      </c>
      <c r="D144" s="17" t="s">
        <v>100</v>
      </c>
      <c r="E144" s="17">
        <v>0.44</v>
      </c>
      <c r="F144" s="17" t="s">
        <v>98</v>
      </c>
      <c r="G144" s="12"/>
    </row>
    <row r="145" spans="1:7" ht="16" customHeight="1" x14ac:dyDescent="0.2">
      <c r="A145" s="21">
        <v>42095</v>
      </c>
      <c r="B145" s="17" t="s">
        <v>104</v>
      </c>
      <c r="C145" s="17" t="s">
        <v>102</v>
      </c>
      <c r="D145" s="17" t="s">
        <v>100</v>
      </c>
      <c r="E145" s="17">
        <v>0.28000000000000003</v>
      </c>
      <c r="F145" s="17" t="s">
        <v>98</v>
      </c>
      <c r="G145" s="12"/>
    </row>
    <row r="146" spans="1:7" ht="16" customHeight="1" x14ac:dyDescent="0.2">
      <c r="A146" s="21">
        <v>42095</v>
      </c>
      <c r="B146" s="17" t="s">
        <v>104</v>
      </c>
      <c r="C146" s="17" t="s">
        <v>102</v>
      </c>
      <c r="D146" s="17" t="s">
        <v>101</v>
      </c>
      <c r="E146" s="17"/>
      <c r="F146" s="17" t="s">
        <v>99</v>
      </c>
      <c r="G146" s="12"/>
    </row>
    <row r="147" spans="1:7" ht="16" customHeight="1" x14ac:dyDescent="0.2">
      <c r="A147" s="21">
        <v>42095</v>
      </c>
      <c r="B147" s="17" t="s">
        <v>104</v>
      </c>
      <c r="C147" s="17" t="s">
        <v>102</v>
      </c>
      <c r="D147" s="17" t="s">
        <v>101</v>
      </c>
      <c r="E147" s="17"/>
      <c r="F147" s="17" t="s">
        <v>99</v>
      </c>
      <c r="G147" s="12"/>
    </row>
    <row r="148" spans="1:7" ht="16" customHeight="1" x14ac:dyDescent="0.2">
      <c r="A148" s="21">
        <v>42095</v>
      </c>
      <c r="B148" s="17" t="s">
        <v>104</v>
      </c>
      <c r="C148" s="17" t="s">
        <v>102</v>
      </c>
      <c r="D148" s="17" t="s">
        <v>101</v>
      </c>
      <c r="E148" s="17"/>
      <c r="F148" s="17" t="s">
        <v>99</v>
      </c>
      <c r="G148" s="12"/>
    </row>
    <row r="149" spans="1:7" ht="16" customHeight="1" x14ac:dyDescent="0.2">
      <c r="A149" s="21">
        <v>42095</v>
      </c>
      <c r="B149" s="17" t="s">
        <v>104</v>
      </c>
      <c r="C149" s="17" t="s">
        <v>102</v>
      </c>
      <c r="D149" s="17" t="s">
        <v>101</v>
      </c>
      <c r="E149" s="17"/>
      <c r="F149" s="17" t="s">
        <v>99</v>
      </c>
      <c r="G149" s="12"/>
    </row>
    <row r="150" spans="1:7" ht="16" customHeight="1" x14ac:dyDescent="0.2">
      <c r="A150" s="21">
        <v>42095</v>
      </c>
      <c r="B150" s="17" t="s">
        <v>104</v>
      </c>
      <c r="C150" s="17" t="s">
        <v>102</v>
      </c>
      <c r="D150" s="17" t="s">
        <v>101</v>
      </c>
      <c r="E150" s="17"/>
      <c r="F150" s="17" t="s">
        <v>99</v>
      </c>
      <c r="G150" s="12"/>
    </row>
    <row r="151" spans="1:7" ht="16" customHeight="1" x14ac:dyDescent="0.2">
      <c r="A151" s="21">
        <v>42095</v>
      </c>
      <c r="B151" s="17" t="s">
        <v>104</v>
      </c>
      <c r="C151" s="17" t="s">
        <v>102</v>
      </c>
      <c r="D151" s="17" t="s">
        <v>101</v>
      </c>
      <c r="E151" s="17"/>
      <c r="F151" s="17" t="s">
        <v>99</v>
      </c>
      <c r="G151" s="12"/>
    </row>
    <row r="152" spans="1:7" ht="16" customHeight="1" x14ac:dyDescent="0.2">
      <c r="A152" s="21">
        <v>42095</v>
      </c>
      <c r="B152" s="17" t="s">
        <v>104</v>
      </c>
      <c r="C152" s="17" t="s">
        <v>102</v>
      </c>
      <c r="D152" s="17" t="s">
        <v>101</v>
      </c>
      <c r="E152" s="17"/>
      <c r="F152" s="17" t="s">
        <v>99</v>
      </c>
      <c r="G152" s="12"/>
    </row>
    <row r="153" spans="1:7" ht="16" customHeight="1" x14ac:dyDescent="0.2">
      <c r="A153" s="21">
        <v>42095</v>
      </c>
      <c r="B153" s="17" t="s">
        <v>104</v>
      </c>
      <c r="C153" s="17" t="s">
        <v>102</v>
      </c>
      <c r="D153" s="17" t="s">
        <v>100</v>
      </c>
      <c r="E153" s="17">
        <v>0.32</v>
      </c>
      <c r="F153" s="17" t="s">
        <v>98</v>
      </c>
      <c r="G153" s="12"/>
    </row>
    <row r="154" spans="1:7" ht="16" customHeight="1" x14ac:dyDescent="0.2">
      <c r="A154" s="21">
        <v>42095</v>
      </c>
      <c r="B154" s="17" t="s">
        <v>104</v>
      </c>
      <c r="C154" s="17" t="s">
        <v>102</v>
      </c>
      <c r="D154" s="17" t="s">
        <v>100</v>
      </c>
      <c r="E154" s="17">
        <v>0.16</v>
      </c>
      <c r="F154" s="17" t="s">
        <v>98</v>
      </c>
      <c r="G154" s="12"/>
    </row>
    <row r="155" spans="1:7" ht="16" customHeight="1" x14ac:dyDescent="0.2">
      <c r="A155" s="21">
        <v>42095</v>
      </c>
      <c r="B155" s="17" t="s">
        <v>104</v>
      </c>
      <c r="C155" s="17" t="s">
        <v>102</v>
      </c>
      <c r="D155" s="17" t="s">
        <v>100</v>
      </c>
      <c r="E155" s="17">
        <v>0.82</v>
      </c>
      <c r="F155" s="17" t="s">
        <v>98</v>
      </c>
      <c r="G155" s="12"/>
    </row>
    <row r="156" spans="1:7" ht="16" customHeight="1" x14ac:dyDescent="0.2">
      <c r="A156" s="21">
        <v>42095</v>
      </c>
      <c r="B156" s="17" t="s">
        <v>104</v>
      </c>
      <c r="C156" s="17" t="s">
        <v>102</v>
      </c>
      <c r="D156" s="17" t="s">
        <v>100</v>
      </c>
      <c r="E156" s="17">
        <v>0.78</v>
      </c>
      <c r="F156" s="17" t="s">
        <v>98</v>
      </c>
      <c r="G156" s="12"/>
    </row>
    <row r="157" spans="1:7" ht="16" customHeight="1" x14ac:dyDescent="0.2">
      <c r="A157" s="21">
        <v>42095</v>
      </c>
      <c r="B157" s="17" t="s">
        <v>104</v>
      </c>
      <c r="C157" s="17" t="s">
        <v>102</v>
      </c>
      <c r="D157" s="17" t="s">
        <v>100</v>
      </c>
      <c r="E157" s="17">
        <v>0.68</v>
      </c>
      <c r="F157" s="17" t="s">
        <v>98</v>
      </c>
      <c r="G157" s="12"/>
    </row>
    <row r="158" spans="1:7" ht="16" customHeight="1" x14ac:dyDescent="0.2">
      <c r="A158" s="21">
        <v>42095</v>
      </c>
      <c r="B158" s="17" t="s">
        <v>104</v>
      </c>
      <c r="C158" s="17" t="s">
        <v>102</v>
      </c>
      <c r="D158" s="17" t="s">
        <v>100</v>
      </c>
      <c r="E158" s="17">
        <v>0.63</v>
      </c>
      <c r="F158" s="17" t="s">
        <v>98</v>
      </c>
      <c r="G158" s="12"/>
    </row>
    <row r="159" spans="1:7" ht="16" customHeight="1" x14ac:dyDescent="0.2">
      <c r="A159" s="21">
        <v>42095</v>
      </c>
      <c r="B159" s="17" t="s">
        <v>104</v>
      </c>
      <c r="C159" s="17" t="s">
        <v>102</v>
      </c>
      <c r="D159" s="17" t="s">
        <v>100</v>
      </c>
      <c r="E159" s="17">
        <v>0.63</v>
      </c>
      <c r="F159" s="17" t="s">
        <v>98</v>
      </c>
      <c r="G159" s="12"/>
    </row>
    <row r="160" spans="1:7" ht="16" customHeight="1" x14ac:dyDescent="0.2">
      <c r="A160" s="21">
        <v>42095</v>
      </c>
      <c r="B160" s="17" t="s">
        <v>104</v>
      </c>
      <c r="C160" s="17" t="s">
        <v>102</v>
      </c>
      <c r="D160" s="17" t="s">
        <v>101</v>
      </c>
      <c r="E160" s="17"/>
      <c r="F160" s="17" t="s">
        <v>99</v>
      </c>
      <c r="G160" s="12"/>
    </row>
    <row r="161" spans="1:7" ht="16" customHeight="1" x14ac:dyDescent="0.2">
      <c r="A161" s="21">
        <v>42095</v>
      </c>
      <c r="B161" s="17" t="s">
        <v>104</v>
      </c>
      <c r="C161" s="17" t="s">
        <v>102</v>
      </c>
      <c r="D161" s="17" t="s">
        <v>100</v>
      </c>
      <c r="E161" s="17">
        <v>1.92</v>
      </c>
      <c r="F161" s="17" t="s">
        <v>98</v>
      </c>
      <c r="G161" s="12"/>
    </row>
    <row r="162" spans="1:7" ht="16" customHeight="1" x14ac:dyDescent="0.2">
      <c r="A162" s="21">
        <v>42095</v>
      </c>
      <c r="B162" s="17" t="s">
        <v>104</v>
      </c>
      <c r="C162" s="17" t="s">
        <v>102</v>
      </c>
      <c r="D162" s="17" t="s">
        <v>101</v>
      </c>
      <c r="E162" s="17"/>
      <c r="F162" s="17" t="s">
        <v>99</v>
      </c>
      <c r="G162" s="12"/>
    </row>
    <row r="163" spans="1:7" ht="16" customHeight="1" x14ac:dyDescent="0.2">
      <c r="A163" s="21">
        <v>42095</v>
      </c>
      <c r="B163" s="17" t="s">
        <v>104</v>
      </c>
      <c r="C163" s="17" t="s">
        <v>102</v>
      </c>
      <c r="D163" s="17" t="s">
        <v>100</v>
      </c>
      <c r="E163" s="17">
        <v>0.2</v>
      </c>
      <c r="F163" s="17" t="s">
        <v>98</v>
      </c>
      <c r="G163" s="12"/>
    </row>
    <row r="164" spans="1:7" ht="16" customHeight="1" x14ac:dyDescent="0.2">
      <c r="A164" s="21">
        <v>42095</v>
      </c>
      <c r="B164" s="17" t="s">
        <v>104</v>
      </c>
      <c r="C164" s="17" t="s">
        <v>102</v>
      </c>
      <c r="D164" s="17" t="s">
        <v>100</v>
      </c>
      <c r="E164" s="17">
        <v>1.1200000000000001</v>
      </c>
      <c r="F164" s="17" t="s">
        <v>98</v>
      </c>
      <c r="G164" s="12"/>
    </row>
    <row r="165" spans="1:7" ht="16" customHeight="1" x14ac:dyDescent="0.2">
      <c r="A165" s="21">
        <v>42095</v>
      </c>
      <c r="B165" s="17" t="s">
        <v>104</v>
      </c>
      <c r="C165" s="17" t="s">
        <v>102</v>
      </c>
      <c r="D165" s="17" t="s">
        <v>100</v>
      </c>
      <c r="E165" s="17">
        <v>0.28999999999999998</v>
      </c>
      <c r="F165" s="17" t="s">
        <v>98</v>
      </c>
      <c r="G165" s="12"/>
    </row>
    <row r="166" spans="1:7" ht="16" customHeight="1" x14ac:dyDescent="0.2">
      <c r="A166" s="21">
        <v>42095</v>
      </c>
      <c r="B166" s="17" t="s">
        <v>104</v>
      </c>
      <c r="C166" s="17" t="s">
        <v>102</v>
      </c>
      <c r="D166" s="17" t="s">
        <v>100</v>
      </c>
      <c r="E166" s="17">
        <v>1.48</v>
      </c>
      <c r="F166" s="17" t="s">
        <v>98</v>
      </c>
      <c r="G166" s="12"/>
    </row>
    <row r="167" spans="1:7" ht="16" customHeight="1" x14ac:dyDescent="0.2">
      <c r="A167" s="21">
        <v>42095</v>
      </c>
      <c r="B167" s="17" t="s">
        <v>104</v>
      </c>
      <c r="C167" s="17" t="s">
        <v>102</v>
      </c>
      <c r="D167" s="17" t="s">
        <v>100</v>
      </c>
      <c r="E167" s="17">
        <v>0.34</v>
      </c>
      <c r="F167" s="17" t="s">
        <v>98</v>
      </c>
      <c r="G167" s="12"/>
    </row>
    <row r="168" spans="1:7" ht="16" customHeight="1" x14ac:dyDescent="0.2">
      <c r="A168" s="21">
        <v>42095</v>
      </c>
      <c r="B168" s="17" t="s">
        <v>104</v>
      </c>
      <c r="C168" s="17" t="s">
        <v>102</v>
      </c>
      <c r="D168" s="17" t="s">
        <v>101</v>
      </c>
      <c r="E168" s="17"/>
      <c r="F168" s="17" t="s">
        <v>99</v>
      </c>
      <c r="G168" s="12"/>
    </row>
    <row r="169" spans="1:7" ht="16" customHeight="1" x14ac:dyDescent="0.2">
      <c r="A169" s="21">
        <v>42095</v>
      </c>
      <c r="B169" s="17" t="s">
        <v>104</v>
      </c>
      <c r="C169" s="17" t="s">
        <v>102</v>
      </c>
      <c r="D169" s="17" t="s">
        <v>101</v>
      </c>
      <c r="E169" s="17"/>
      <c r="F169" s="17" t="s">
        <v>99</v>
      </c>
      <c r="G169" s="12"/>
    </row>
    <row r="170" spans="1:7" ht="16" customHeight="1" x14ac:dyDescent="0.2">
      <c r="A170" s="21">
        <v>42095</v>
      </c>
      <c r="B170" s="17" t="s">
        <v>104</v>
      </c>
      <c r="C170" s="17" t="s">
        <v>102</v>
      </c>
      <c r="D170" s="17" t="s">
        <v>101</v>
      </c>
      <c r="E170" s="17"/>
      <c r="F170" s="17" t="s">
        <v>99</v>
      </c>
      <c r="G170" s="12"/>
    </row>
    <row r="171" spans="1:7" ht="16" customHeight="1" x14ac:dyDescent="0.2">
      <c r="A171" s="21">
        <v>42095</v>
      </c>
      <c r="B171" s="17" t="s">
        <v>104</v>
      </c>
      <c r="C171" s="17" t="s">
        <v>102</v>
      </c>
      <c r="D171" s="17" t="s">
        <v>100</v>
      </c>
      <c r="E171" s="17">
        <v>0.11</v>
      </c>
      <c r="F171" s="17" t="s">
        <v>98</v>
      </c>
      <c r="G171" s="12"/>
    </row>
    <row r="172" spans="1:7" ht="16" customHeight="1" x14ac:dyDescent="0.2">
      <c r="A172" s="21">
        <v>42095</v>
      </c>
      <c r="B172" s="17" t="s">
        <v>104</v>
      </c>
      <c r="C172" s="17" t="s">
        <v>102</v>
      </c>
      <c r="D172" s="17" t="s">
        <v>100</v>
      </c>
      <c r="E172" s="17">
        <v>0.22</v>
      </c>
      <c r="F172" s="17" t="s">
        <v>98</v>
      </c>
      <c r="G172" s="12"/>
    </row>
    <row r="173" spans="1:7" ht="16" customHeight="1" x14ac:dyDescent="0.2">
      <c r="A173" s="21">
        <v>42095</v>
      </c>
      <c r="B173" s="17" t="s">
        <v>104</v>
      </c>
      <c r="C173" s="17" t="s">
        <v>102</v>
      </c>
      <c r="D173" s="17" t="s">
        <v>100</v>
      </c>
      <c r="E173" s="17">
        <v>0.62</v>
      </c>
      <c r="F173" s="17" t="s">
        <v>98</v>
      </c>
      <c r="G173" s="12"/>
    </row>
    <row r="174" spans="1:7" ht="16" customHeight="1" x14ac:dyDescent="0.2">
      <c r="A174" s="21">
        <v>42095</v>
      </c>
      <c r="B174" s="17" t="s">
        <v>104</v>
      </c>
      <c r="C174" s="17" t="s">
        <v>102</v>
      </c>
      <c r="D174" s="17" t="s">
        <v>100</v>
      </c>
      <c r="E174" s="17">
        <v>3.58</v>
      </c>
      <c r="F174" s="17" t="s">
        <v>98</v>
      </c>
      <c r="G174" s="12"/>
    </row>
    <row r="175" spans="1:7" ht="16" customHeight="1" x14ac:dyDescent="0.2">
      <c r="A175" s="21">
        <v>42095</v>
      </c>
      <c r="B175" s="17" t="s">
        <v>104</v>
      </c>
      <c r="C175" s="17" t="s">
        <v>102</v>
      </c>
      <c r="D175" s="17" t="s">
        <v>101</v>
      </c>
      <c r="E175" s="17"/>
      <c r="F175" s="17" t="s">
        <v>99</v>
      </c>
      <c r="G175" s="12"/>
    </row>
    <row r="176" spans="1:7" ht="16" customHeight="1" x14ac:dyDescent="0.2">
      <c r="A176" s="21">
        <v>42095</v>
      </c>
      <c r="B176" s="17" t="s">
        <v>104</v>
      </c>
      <c r="C176" s="17" t="s">
        <v>102</v>
      </c>
      <c r="D176" s="17" t="s">
        <v>100</v>
      </c>
      <c r="E176" s="17">
        <v>3.08</v>
      </c>
      <c r="F176" s="17" t="s">
        <v>98</v>
      </c>
      <c r="G176" s="12"/>
    </row>
    <row r="177" spans="1:7" ht="16" customHeight="1" x14ac:dyDescent="0.2">
      <c r="A177" s="21">
        <v>42125</v>
      </c>
      <c r="B177" s="17" t="s">
        <v>104</v>
      </c>
      <c r="C177" s="17" t="s">
        <v>102</v>
      </c>
      <c r="D177" s="17" t="s">
        <v>101</v>
      </c>
      <c r="E177" s="17"/>
      <c r="F177" s="17" t="s">
        <v>99</v>
      </c>
      <c r="G177" s="12"/>
    </row>
    <row r="178" spans="1:7" ht="16" customHeight="1" x14ac:dyDescent="0.2">
      <c r="A178" s="21">
        <v>42125</v>
      </c>
      <c r="B178" s="17" t="s">
        <v>104</v>
      </c>
      <c r="C178" s="17" t="s">
        <v>102</v>
      </c>
      <c r="D178" s="17" t="s">
        <v>101</v>
      </c>
      <c r="E178" s="17"/>
      <c r="F178" s="17" t="s">
        <v>99</v>
      </c>
      <c r="G178" s="12"/>
    </row>
    <row r="179" spans="1:7" ht="16" customHeight="1" x14ac:dyDescent="0.2">
      <c r="A179" s="21">
        <v>42125</v>
      </c>
      <c r="B179" s="17" t="s">
        <v>104</v>
      </c>
      <c r="C179" s="17" t="s">
        <v>102</v>
      </c>
      <c r="D179" s="17" t="s">
        <v>101</v>
      </c>
      <c r="E179" s="17"/>
      <c r="F179" s="17" t="s">
        <v>99</v>
      </c>
      <c r="G179" s="12"/>
    </row>
    <row r="180" spans="1:7" ht="16" customHeight="1" x14ac:dyDescent="0.2">
      <c r="A180" s="21">
        <v>42125</v>
      </c>
      <c r="B180" s="17" t="s">
        <v>104</v>
      </c>
      <c r="C180" s="17" t="s">
        <v>102</v>
      </c>
      <c r="D180" s="17" t="s">
        <v>100</v>
      </c>
      <c r="E180" s="17">
        <v>0.18</v>
      </c>
      <c r="F180" s="17" t="s">
        <v>80</v>
      </c>
      <c r="G180" s="12"/>
    </row>
    <row r="181" spans="1:7" ht="16" customHeight="1" x14ac:dyDescent="0.2">
      <c r="A181" s="21">
        <v>42125</v>
      </c>
      <c r="B181" s="17" t="s">
        <v>104</v>
      </c>
      <c r="C181" s="17" t="s">
        <v>102</v>
      </c>
      <c r="D181" s="17" t="s">
        <v>101</v>
      </c>
      <c r="E181" s="17"/>
      <c r="F181" s="17" t="s">
        <v>80</v>
      </c>
      <c r="G181" s="12"/>
    </row>
    <row r="182" spans="1:7" ht="16" customHeight="1" x14ac:dyDescent="0.2">
      <c r="A182" s="21">
        <v>42125</v>
      </c>
      <c r="B182" s="17" t="s">
        <v>104</v>
      </c>
      <c r="C182" s="17" t="s">
        <v>102</v>
      </c>
      <c r="D182" s="17" t="s">
        <v>101</v>
      </c>
      <c r="E182" s="17"/>
      <c r="F182" s="17" t="s">
        <v>99</v>
      </c>
      <c r="G182" s="12"/>
    </row>
    <row r="183" spans="1:7" ht="16" customHeight="1" x14ac:dyDescent="0.2">
      <c r="A183" s="21">
        <v>42125</v>
      </c>
      <c r="B183" s="17" t="s">
        <v>104</v>
      </c>
      <c r="C183" s="17" t="s">
        <v>102</v>
      </c>
      <c r="D183" s="17" t="s">
        <v>100</v>
      </c>
      <c r="E183" s="17">
        <v>1.23</v>
      </c>
      <c r="F183" s="17" t="s">
        <v>98</v>
      </c>
      <c r="G183" s="12"/>
    </row>
    <row r="184" spans="1:7" ht="16" customHeight="1" x14ac:dyDescent="0.2">
      <c r="A184" s="21">
        <v>42125</v>
      </c>
      <c r="B184" s="17" t="s">
        <v>104</v>
      </c>
      <c r="C184" s="17" t="s">
        <v>102</v>
      </c>
      <c r="D184" s="17" t="s">
        <v>101</v>
      </c>
      <c r="E184" s="17"/>
      <c r="F184" s="17" t="s">
        <v>99</v>
      </c>
      <c r="G184" s="12"/>
    </row>
    <row r="185" spans="1:7" ht="16" customHeight="1" x14ac:dyDescent="0.2">
      <c r="A185" s="21">
        <v>42125</v>
      </c>
      <c r="B185" s="17" t="s">
        <v>104</v>
      </c>
      <c r="C185" s="17" t="s">
        <v>102</v>
      </c>
      <c r="D185" s="17" t="s">
        <v>101</v>
      </c>
      <c r="E185" s="17"/>
      <c r="F185" s="17" t="s">
        <v>99</v>
      </c>
      <c r="G185" s="12"/>
    </row>
    <row r="186" spans="1:7" ht="16" customHeight="1" x14ac:dyDescent="0.2">
      <c r="A186" s="21">
        <v>42125</v>
      </c>
      <c r="B186" s="17" t="s">
        <v>104</v>
      </c>
      <c r="C186" s="17" t="s">
        <v>102</v>
      </c>
      <c r="D186" s="17" t="s">
        <v>101</v>
      </c>
      <c r="E186" s="17"/>
      <c r="F186" s="17" t="s">
        <v>99</v>
      </c>
      <c r="G186" s="12"/>
    </row>
    <row r="187" spans="1:7" ht="16" customHeight="1" x14ac:dyDescent="0.2">
      <c r="A187" s="21">
        <v>42125</v>
      </c>
      <c r="B187" s="17" t="s">
        <v>104</v>
      </c>
      <c r="C187" s="17" t="s">
        <v>102</v>
      </c>
      <c r="D187" s="17" t="s">
        <v>100</v>
      </c>
      <c r="E187" s="17">
        <v>1.58</v>
      </c>
      <c r="F187" s="17" t="s">
        <v>80</v>
      </c>
      <c r="G187" s="12"/>
    </row>
    <row r="188" spans="1:7" ht="16" customHeight="1" x14ac:dyDescent="0.2">
      <c r="A188" s="21">
        <v>42125</v>
      </c>
      <c r="B188" s="17" t="s">
        <v>104</v>
      </c>
      <c r="C188" s="17" t="s">
        <v>102</v>
      </c>
      <c r="D188" s="17" t="s">
        <v>101</v>
      </c>
      <c r="E188" s="17"/>
      <c r="F188" s="17" t="s">
        <v>99</v>
      </c>
      <c r="G188" s="12"/>
    </row>
    <row r="189" spans="1:7" ht="16" customHeight="1" x14ac:dyDescent="0.2">
      <c r="A189" s="21">
        <v>42125</v>
      </c>
      <c r="B189" s="17" t="s">
        <v>104</v>
      </c>
      <c r="C189" s="17" t="s">
        <v>102</v>
      </c>
      <c r="D189" s="17" t="s">
        <v>101</v>
      </c>
      <c r="E189" s="17"/>
      <c r="F189" s="17" t="s">
        <v>99</v>
      </c>
      <c r="G189" s="12"/>
    </row>
    <row r="190" spans="1:7" ht="16" customHeight="1" x14ac:dyDescent="0.2">
      <c r="A190" s="21">
        <v>42125</v>
      </c>
      <c r="B190" s="17" t="s">
        <v>104</v>
      </c>
      <c r="C190" s="17" t="s">
        <v>102</v>
      </c>
      <c r="D190" s="17" t="s">
        <v>101</v>
      </c>
      <c r="E190" s="17"/>
      <c r="F190" s="17" t="s">
        <v>99</v>
      </c>
      <c r="G190" s="12"/>
    </row>
    <row r="191" spans="1:7" ht="16" customHeight="1" x14ac:dyDescent="0.2">
      <c r="A191" s="21">
        <v>42125</v>
      </c>
      <c r="B191" s="17" t="s">
        <v>104</v>
      </c>
      <c r="C191" s="17" t="s">
        <v>102</v>
      </c>
      <c r="D191" s="17" t="s">
        <v>101</v>
      </c>
      <c r="E191" s="17"/>
      <c r="F191" s="17" t="s">
        <v>99</v>
      </c>
      <c r="G191" s="12"/>
    </row>
    <row r="192" spans="1:7" ht="16" customHeight="1" x14ac:dyDescent="0.2">
      <c r="A192" s="21">
        <v>42125</v>
      </c>
      <c r="B192" s="17" t="s">
        <v>104</v>
      </c>
      <c r="C192" s="17" t="s">
        <v>102</v>
      </c>
      <c r="D192" s="17" t="s">
        <v>101</v>
      </c>
      <c r="E192" s="17"/>
      <c r="F192" s="17" t="s">
        <v>99</v>
      </c>
      <c r="G192" s="12"/>
    </row>
    <row r="193" spans="1:7" ht="16" customHeight="1" x14ac:dyDescent="0.2">
      <c r="A193" s="21">
        <v>42125</v>
      </c>
      <c r="B193" s="17" t="s">
        <v>104</v>
      </c>
      <c r="C193" s="17" t="s">
        <v>102</v>
      </c>
      <c r="D193" s="17" t="s">
        <v>100</v>
      </c>
      <c r="E193" s="17">
        <v>1.24</v>
      </c>
      <c r="F193" s="17" t="s">
        <v>98</v>
      </c>
      <c r="G193" s="12"/>
    </row>
    <row r="194" spans="1:7" ht="16" customHeight="1" x14ac:dyDescent="0.2">
      <c r="A194" s="21">
        <v>42125</v>
      </c>
      <c r="B194" s="17" t="s">
        <v>104</v>
      </c>
      <c r="C194" s="17" t="s">
        <v>102</v>
      </c>
      <c r="D194" s="17" t="s">
        <v>100</v>
      </c>
      <c r="E194" s="17">
        <v>0.13</v>
      </c>
      <c r="F194" s="17" t="s">
        <v>98</v>
      </c>
      <c r="G194" s="12"/>
    </row>
    <row r="195" spans="1:7" ht="16" customHeight="1" x14ac:dyDescent="0.2">
      <c r="A195" s="21">
        <v>42125</v>
      </c>
      <c r="B195" s="17" t="s">
        <v>104</v>
      </c>
      <c r="C195" s="17" t="s">
        <v>102</v>
      </c>
      <c r="D195" s="17" t="s">
        <v>100</v>
      </c>
      <c r="E195" s="17">
        <v>0.33</v>
      </c>
      <c r="F195" s="17" t="s">
        <v>98</v>
      </c>
      <c r="G195" s="12"/>
    </row>
    <row r="196" spans="1:7" ht="16" customHeight="1" x14ac:dyDescent="0.2">
      <c r="A196" s="21">
        <v>42125</v>
      </c>
      <c r="B196" s="17" t="s">
        <v>104</v>
      </c>
      <c r="C196" s="17" t="s">
        <v>102</v>
      </c>
      <c r="D196" s="17" t="s">
        <v>101</v>
      </c>
      <c r="E196" s="17"/>
      <c r="F196" s="17" t="s">
        <v>99</v>
      </c>
      <c r="G196" s="12"/>
    </row>
    <row r="197" spans="1:7" ht="16" customHeight="1" x14ac:dyDescent="0.2">
      <c r="A197" s="21">
        <v>42125</v>
      </c>
      <c r="B197" s="17" t="s">
        <v>104</v>
      </c>
      <c r="C197" s="17" t="s">
        <v>102</v>
      </c>
      <c r="D197" s="17" t="s">
        <v>101</v>
      </c>
      <c r="E197" s="17"/>
      <c r="F197" s="17" t="s">
        <v>99</v>
      </c>
      <c r="G197" s="12"/>
    </row>
    <row r="198" spans="1:7" ht="16" customHeight="1" x14ac:dyDescent="0.2">
      <c r="A198" s="21">
        <v>42125</v>
      </c>
      <c r="B198" s="17" t="s">
        <v>104</v>
      </c>
      <c r="C198" s="17" t="s">
        <v>102</v>
      </c>
      <c r="D198" s="17" t="s">
        <v>100</v>
      </c>
      <c r="E198" s="17">
        <v>0.23</v>
      </c>
      <c r="F198" s="17" t="s">
        <v>98</v>
      </c>
      <c r="G198" s="12"/>
    </row>
    <row r="199" spans="1:7" ht="16" customHeight="1" x14ac:dyDescent="0.2">
      <c r="A199" s="21">
        <v>42125</v>
      </c>
      <c r="B199" s="17" t="s">
        <v>104</v>
      </c>
      <c r="C199" s="17" t="s">
        <v>102</v>
      </c>
      <c r="D199" s="17" t="s">
        <v>101</v>
      </c>
      <c r="E199" s="17"/>
      <c r="F199" s="17" t="s">
        <v>99</v>
      </c>
      <c r="G199" s="12"/>
    </row>
    <row r="200" spans="1:7" ht="16" customHeight="1" x14ac:dyDescent="0.2">
      <c r="A200" s="21">
        <v>42125</v>
      </c>
      <c r="B200" s="17" t="s">
        <v>104</v>
      </c>
      <c r="C200" s="17" t="s">
        <v>102</v>
      </c>
      <c r="D200" s="17" t="s">
        <v>101</v>
      </c>
      <c r="E200" s="17"/>
      <c r="F200" s="17" t="s">
        <v>99</v>
      </c>
      <c r="G200" s="12"/>
    </row>
    <row r="201" spans="1:7" ht="16" customHeight="1" x14ac:dyDescent="0.2">
      <c r="A201" s="21">
        <v>42125</v>
      </c>
      <c r="B201" s="17" t="s">
        <v>104</v>
      </c>
      <c r="C201" s="17" t="s">
        <v>102</v>
      </c>
      <c r="D201" s="17" t="s">
        <v>100</v>
      </c>
      <c r="E201" s="17">
        <v>0.56000000000000005</v>
      </c>
      <c r="F201" s="17" t="s">
        <v>98</v>
      </c>
      <c r="G201" s="12"/>
    </row>
    <row r="202" spans="1:7" ht="16" customHeight="1" x14ac:dyDescent="0.2">
      <c r="A202" s="21">
        <v>42125</v>
      </c>
      <c r="B202" s="17" t="s">
        <v>104</v>
      </c>
      <c r="C202" s="17" t="s">
        <v>102</v>
      </c>
      <c r="D202" s="17" t="s">
        <v>100</v>
      </c>
      <c r="E202" s="17">
        <v>0.23</v>
      </c>
      <c r="F202" s="17" t="s">
        <v>98</v>
      </c>
      <c r="G202" s="12"/>
    </row>
    <row r="203" spans="1:7" ht="16" customHeight="1" x14ac:dyDescent="0.2">
      <c r="A203" s="21">
        <v>42125</v>
      </c>
      <c r="B203" s="17" t="s">
        <v>104</v>
      </c>
      <c r="C203" s="17" t="s">
        <v>102</v>
      </c>
      <c r="D203" s="17" t="s">
        <v>101</v>
      </c>
      <c r="E203" s="17"/>
      <c r="F203" s="17" t="s">
        <v>99</v>
      </c>
      <c r="G203" s="12"/>
    </row>
    <row r="204" spans="1:7" ht="16" customHeight="1" x14ac:dyDescent="0.2">
      <c r="A204" s="21">
        <v>42125</v>
      </c>
      <c r="B204" s="17" t="s">
        <v>104</v>
      </c>
      <c r="C204" s="17" t="s">
        <v>102</v>
      </c>
      <c r="D204" s="17" t="s">
        <v>100</v>
      </c>
      <c r="E204" s="17">
        <v>0.53</v>
      </c>
      <c r="F204" s="17" t="s">
        <v>98</v>
      </c>
      <c r="G204" s="12"/>
    </row>
    <row r="205" spans="1:7" ht="16" customHeight="1" x14ac:dyDescent="0.2">
      <c r="A205" s="21">
        <v>42125</v>
      </c>
      <c r="B205" s="17" t="s">
        <v>104</v>
      </c>
      <c r="C205" s="17" t="s">
        <v>102</v>
      </c>
      <c r="D205" s="17" t="s">
        <v>101</v>
      </c>
      <c r="E205" s="17"/>
      <c r="F205" s="17" t="s">
        <v>99</v>
      </c>
      <c r="G205" s="12"/>
    </row>
    <row r="206" spans="1:7" ht="16" customHeight="1" x14ac:dyDescent="0.2">
      <c r="A206" s="21">
        <v>42125</v>
      </c>
      <c r="B206" s="17" t="s">
        <v>104</v>
      </c>
      <c r="C206" s="17" t="s">
        <v>102</v>
      </c>
      <c r="D206" s="17" t="s">
        <v>100</v>
      </c>
      <c r="E206" s="17">
        <v>0.97</v>
      </c>
      <c r="F206" s="17" t="s">
        <v>98</v>
      </c>
      <c r="G206" s="12"/>
    </row>
    <row r="207" spans="1:7" ht="16" customHeight="1" x14ac:dyDescent="0.2">
      <c r="A207" s="21">
        <v>42125</v>
      </c>
      <c r="B207" s="17" t="s">
        <v>104</v>
      </c>
      <c r="C207" s="17" t="s">
        <v>102</v>
      </c>
      <c r="D207" s="17" t="s">
        <v>101</v>
      </c>
      <c r="E207" s="17"/>
      <c r="F207" s="17" t="s">
        <v>99</v>
      </c>
      <c r="G207" s="12"/>
    </row>
    <row r="208" spans="1:7" ht="16" customHeight="1" x14ac:dyDescent="0.2">
      <c r="A208" s="21">
        <v>42125</v>
      </c>
      <c r="B208" s="17" t="s">
        <v>104</v>
      </c>
      <c r="C208" s="17" t="s">
        <v>102</v>
      </c>
      <c r="D208" s="17" t="s">
        <v>101</v>
      </c>
      <c r="E208" s="17"/>
      <c r="F208" s="17" t="s">
        <v>99</v>
      </c>
      <c r="G208" s="12"/>
    </row>
    <row r="209" spans="1:7" ht="16" customHeight="1" x14ac:dyDescent="0.2">
      <c r="A209" s="21">
        <v>42125</v>
      </c>
      <c r="B209" s="17" t="s">
        <v>104</v>
      </c>
      <c r="C209" s="17" t="s">
        <v>102</v>
      </c>
      <c r="D209" s="17" t="s">
        <v>101</v>
      </c>
      <c r="E209" s="17"/>
      <c r="F209" s="17" t="s">
        <v>99</v>
      </c>
      <c r="G209" s="12"/>
    </row>
    <row r="210" spans="1:7" ht="16" customHeight="1" x14ac:dyDescent="0.2">
      <c r="A210" s="21">
        <v>42125</v>
      </c>
      <c r="B210" s="17" t="s">
        <v>104</v>
      </c>
      <c r="C210" s="17" t="s">
        <v>102</v>
      </c>
      <c r="D210" s="17" t="s">
        <v>101</v>
      </c>
      <c r="E210" s="17"/>
      <c r="F210" s="17" t="s">
        <v>99</v>
      </c>
      <c r="G210" s="12"/>
    </row>
    <row r="211" spans="1:7" ht="16" customHeight="1" x14ac:dyDescent="0.2">
      <c r="A211" s="21">
        <v>42156</v>
      </c>
      <c r="B211" s="17" t="s">
        <v>104</v>
      </c>
      <c r="C211" s="17" t="s">
        <v>102</v>
      </c>
      <c r="D211" s="17" t="s">
        <v>100</v>
      </c>
      <c r="E211" s="17">
        <v>0.17</v>
      </c>
      <c r="F211" s="17" t="s">
        <v>98</v>
      </c>
      <c r="G211" s="12"/>
    </row>
    <row r="212" spans="1:7" ht="16" customHeight="1" x14ac:dyDescent="0.2">
      <c r="A212" s="21">
        <v>42156</v>
      </c>
      <c r="B212" s="17" t="s">
        <v>104</v>
      </c>
      <c r="C212" s="17" t="s">
        <v>102</v>
      </c>
      <c r="D212" s="17" t="s">
        <v>100</v>
      </c>
      <c r="E212" s="17">
        <v>0.3</v>
      </c>
      <c r="F212" s="17" t="s">
        <v>98</v>
      </c>
      <c r="G212" s="12"/>
    </row>
    <row r="213" spans="1:7" ht="16" customHeight="1" x14ac:dyDescent="0.2">
      <c r="A213" s="21">
        <v>42156</v>
      </c>
      <c r="B213" s="17" t="s">
        <v>104</v>
      </c>
      <c r="C213" s="17" t="s">
        <v>102</v>
      </c>
      <c r="D213" s="17" t="s">
        <v>101</v>
      </c>
      <c r="E213" s="17"/>
      <c r="F213" s="17" t="s">
        <v>99</v>
      </c>
      <c r="G213" s="12"/>
    </row>
    <row r="214" spans="1:7" ht="16" customHeight="1" x14ac:dyDescent="0.2">
      <c r="A214" s="21">
        <v>42156</v>
      </c>
      <c r="B214" s="17" t="s">
        <v>104</v>
      </c>
      <c r="C214" s="17" t="s">
        <v>102</v>
      </c>
      <c r="D214" s="17" t="s">
        <v>101</v>
      </c>
      <c r="E214" s="17"/>
      <c r="F214" s="17" t="s">
        <v>99</v>
      </c>
      <c r="G214" s="12"/>
    </row>
    <row r="215" spans="1:7" ht="16" customHeight="1" x14ac:dyDescent="0.2">
      <c r="A215" s="21">
        <v>42156</v>
      </c>
      <c r="B215" s="17" t="s">
        <v>104</v>
      </c>
      <c r="C215" s="17" t="s">
        <v>102</v>
      </c>
      <c r="D215" s="17" t="s">
        <v>101</v>
      </c>
      <c r="E215" s="17"/>
      <c r="F215" s="17" t="s">
        <v>99</v>
      </c>
      <c r="G215" s="12"/>
    </row>
    <row r="216" spans="1:7" ht="16" customHeight="1" x14ac:dyDescent="0.2">
      <c r="A216" s="21">
        <v>42156</v>
      </c>
      <c r="B216" s="17" t="s">
        <v>104</v>
      </c>
      <c r="C216" s="17" t="s">
        <v>102</v>
      </c>
      <c r="D216" s="17" t="s">
        <v>100</v>
      </c>
      <c r="E216" s="17">
        <v>0.3</v>
      </c>
      <c r="F216" s="17" t="s">
        <v>98</v>
      </c>
      <c r="G216" s="12"/>
    </row>
    <row r="217" spans="1:7" ht="16" customHeight="1" x14ac:dyDescent="0.2">
      <c r="A217" s="21">
        <v>42156</v>
      </c>
      <c r="B217" s="17" t="s">
        <v>104</v>
      </c>
      <c r="C217" s="17" t="s">
        <v>102</v>
      </c>
      <c r="D217" s="17" t="s">
        <v>100</v>
      </c>
      <c r="E217" s="17">
        <v>2.66</v>
      </c>
      <c r="F217" s="17" t="s">
        <v>98</v>
      </c>
      <c r="G217" s="12"/>
    </row>
    <row r="218" spans="1:7" ht="16" customHeight="1" x14ac:dyDescent="0.2">
      <c r="A218" s="21">
        <v>42156</v>
      </c>
      <c r="B218" s="17" t="s">
        <v>104</v>
      </c>
      <c r="C218" s="17" t="s">
        <v>102</v>
      </c>
      <c r="D218" s="17" t="s">
        <v>100</v>
      </c>
      <c r="E218" s="17">
        <v>0.64</v>
      </c>
      <c r="F218" s="17" t="s">
        <v>80</v>
      </c>
      <c r="G218" s="12"/>
    </row>
    <row r="219" spans="1:7" ht="16" customHeight="1" x14ac:dyDescent="0.2">
      <c r="A219" s="21">
        <v>42156</v>
      </c>
      <c r="B219" s="17" t="s">
        <v>104</v>
      </c>
      <c r="C219" s="17" t="s">
        <v>102</v>
      </c>
      <c r="D219" s="17" t="s">
        <v>101</v>
      </c>
      <c r="E219" s="17"/>
      <c r="F219" s="17" t="s">
        <v>99</v>
      </c>
      <c r="G219" s="12"/>
    </row>
    <row r="220" spans="1:7" ht="16" customHeight="1" x14ac:dyDescent="0.2">
      <c r="A220" s="21">
        <v>42156</v>
      </c>
      <c r="B220" s="17" t="s">
        <v>104</v>
      </c>
      <c r="C220" s="17" t="s">
        <v>102</v>
      </c>
      <c r="D220" s="17" t="s">
        <v>101</v>
      </c>
      <c r="E220" s="17"/>
      <c r="F220" s="17" t="s">
        <v>99</v>
      </c>
      <c r="G220" s="12"/>
    </row>
    <row r="221" spans="1:7" ht="16" customHeight="1" x14ac:dyDescent="0.2">
      <c r="A221" s="21">
        <v>42156</v>
      </c>
      <c r="B221" s="17" t="s">
        <v>104</v>
      </c>
      <c r="C221" s="17" t="s">
        <v>102</v>
      </c>
      <c r="D221" s="17" t="s">
        <v>100</v>
      </c>
      <c r="E221" s="17">
        <v>1.36</v>
      </c>
      <c r="F221" s="17" t="s">
        <v>98</v>
      </c>
      <c r="G221" s="12"/>
    </row>
    <row r="222" spans="1:7" ht="16" customHeight="1" x14ac:dyDescent="0.2">
      <c r="A222" s="21">
        <v>42156</v>
      </c>
      <c r="B222" s="17" t="s">
        <v>104</v>
      </c>
      <c r="C222" s="17" t="s">
        <v>102</v>
      </c>
      <c r="D222" s="17" t="s">
        <v>100</v>
      </c>
      <c r="E222" s="17">
        <v>0.17</v>
      </c>
      <c r="F222" s="17" t="s">
        <v>98</v>
      </c>
      <c r="G222" s="12"/>
    </row>
    <row r="223" spans="1:7" ht="16" customHeight="1" x14ac:dyDescent="0.2">
      <c r="A223" s="21">
        <v>42156</v>
      </c>
      <c r="B223" s="17" t="s">
        <v>104</v>
      </c>
      <c r="C223" s="17" t="s">
        <v>102</v>
      </c>
      <c r="D223" s="17" t="s">
        <v>100</v>
      </c>
      <c r="E223" s="17">
        <v>0.18</v>
      </c>
      <c r="F223" s="17" t="s">
        <v>99</v>
      </c>
      <c r="G223" s="12"/>
    </row>
    <row r="224" spans="1:7" ht="16" customHeight="1" x14ac:dyDescent="0.2">
      <c r="A224" s="21">
        <v>42156</v>
      </c>
      <c r="B224" s="17" t="s">
        <v>104</v>
      </c>
      <c r="C224" s="17" t="s">
        <v>102</v>
      </c>
      <c r="D224" s="17" t="s">
        <v>101</v>
      </c>
      <c r="E224" s="17"/>
      <c r="F224" s="17" t="s">
        <v>99</v>
      </c>
      <c r="G224" s="12"/>
    </row>
    <row r="225" spans="1:7" ht="16" customHeight="1" x14ac:dyDescent="0.2">
      <c r="A225" s="21">
        <v>42156</v>
      </c>
      <c r="B225" s="17" t="s">
        <v>104</v>
      </c>
      <c r="C225" s="17" t="s">
        <v>102</v>
      </c>
      <c r="D225" s="17" t="s">
        <v>101</v>
      </c>
      <c r="E225" s="17"/>
      <c r="F225" s="17" t="s">
        <v>99</v>
      </c>
      <c r="G225" s="12"/>
    </row>
    <row r="226" spans="1:7" ht="16" customHeight="1" x14ac:dyDescent="0.2">
      <c r="A226" s="21">
        <v>42156</v>
      </c>
      <c r="B226" s="17" t="s">
        <v>11</v>
      </c>
      <c r="C226" s="17" t="s">
        <v>102</v>
      </c>
      <c r="D226" s="17" t="s">
        <v>101</v>
      </c>
      <c r="E226" s="17"/>
      <c r="F226" s="17" t="s">
        <v>99</v>
      </c>
      <c r="G226" s="12"/>
    </row>
    <row r="227" spans="1:7" ht="16" customHeight="1" x14ac:dyDescent="0.2">
      <c r="A227" s="21">
        <v>42156</v>
      </c>
      <c r="B227" s="17" t="s">
        <v>104</v>
      </c>
      <c r="C227" s="17" t="s">
        <v>102</v>
      </c>
      <c r="D227" s="17" t="s">
        <v>101</v>
      </c>
      <c r="E227" s="17"/>
      <c r="F227" s="17" t="s">
        <v>99</v>
      </c>
      <c r="G227" s="12"/>
    </row>
    <row r="228" spans="1:7" ht="16" customHeight="1" x14ac:dyDescent="0.2">
      <c r="A228" s="21">
        <v>42156</v>
      </c>
      <c r="B228" s="17" t="s">
        <v>104</v>
      </c>
      <c r="C228" s="17" t="s">
        <v>102</v>
      </c>
      <c r="D228" s="17" t="s">
        <v>100</v>
      </c>
      <c r="E228" s="17">
        <v>2.5099999999999998</v>
      </c>
      <c r="F228" s="17" t="s">
        <v>98</v>
      </c>
      <c r="G228" s="12"/>
    </row>
    <row r="229" spans="1:7" ht="16" customHeight="1" x14ac:dyDescent="0.2">
      <c r="A229" s="21">
        <v>42156</v>
      </c>
      <c r="B229" s="17" t="s">
        <v>104</v>
      </c>
      <c r="C229" s="17" t="s">
        <v>102</v>
      </c>
      <c r="D229" s="17" t="s">
        <v>101</v>
      </c>
      <c r="E229" s="17"/>
      <c r="F229" s="17" t="s">
        <v>99</v>
      </c>
      <c r="G229" s="12"/>
    </row>
    <row r="230" spans="1:7" ht="16" customHeight="1" x14ac:dyDescent="0.2">
      <c r="A230" s="21">
        <v>42156</v>
      </c>
      <c r="B230" s="17" t="s">
        <v>104</v>
      </c>
      <c r="C230" s="17" t="s">
        <v>102</v>
      </c>
      <c r="D230" s="17" t="s">
        <v>100</v>
      </c>
      <c r="E230" s="17">
        <v>1.54</v>
      </c>
      <c r="F230" s="17" t="s">
        <v>98</v>
      </c>
      <c r="G230" s="12"/>
    </row>
    <row r="231" spans="1:7" ht="16" customHeight="1" x14ac:dyDescent="0.2">
      <c r="A231" s="21">
        <v>42156</v>
      </c>
      <c r="B231" s="17" t="s">
        <v>104</v>
      </c>
      <c r="C231" s="17" t="s">
        <v>102</v>
      </c>
      <c r="D231" s="17" t="s">
        <v>100</v>
      </c>
      <c r="E231" s="17">
        <v>0.23</v>
      </c>
      <c r="F231" s="17" t="s">
        <v>98</v>
      </c>
      <c r="G231" s="12"/>
    </row>
    <row r="232" spans="1:7" ht="16" customHeight="1" x14ac:dyDescent="0.2">
      <c r="A232" s="21">
        <v>42156</v>
      </c>
      <c r="B232" s="17" t="s">
        <v>104</v>
      </c>
      <c r="C232" s="17" t="s">
        <v>102</v>
      </c>
      <c r="D232" s="17" t="s">
        <v>101</v>
      </c>
      <c r="E232" s="17"/>
      <c r="F232" s="17" t="s">
        <v>99</v>
      </c>
      <c r="G232" s="12"/>
    </row>
    <row r="233" spans="1:7" ht="16" customHeight="1" x14ac:dyDescent="0.2">
      <c r="A233" s="21">
        <v>42156</v>
      </c>
      <c r="B233" s="17" t="s">
        <v>104</v>
      </c>
      <c r="C233" s="17" t="s">
        <v>102</v>
      </c>
      <c r="D233" s="17" t="s">
        <v>101</v>
      </c>
      <c r="E233" s="17"/>
      <c r="F233" s="17" t="s">
        <v>99</v>
      </c>
      <c r="G233" s="12"/>
    </row>
    <row r="234" spans="1:7" ht="16" customHeight="1" x14ac:dyDescent="0.2">
      <c r="A234" s="21">
        <v>42156</v>
      </c>
      <c r="B234" s="17" t="s">
        <v>104</v>
      </c>
      <c r="C234" s="17" t="s">
        <v>102</v>
      </c>
      <c r="D234" s="17" t="s">
        <v>100</v>
      </c>
      <c r="E234" s="17">
        <v>1.54</v>
      </c>
      <c r="F234" s="17" t="s">
        <v>98</v>
      </c>
      <c r="G234" s="12"/>
    </row>
    <row r="235" spans="1:7" ht="16" customHeight="1" x14ac:dyDescent="0.2">
      <c r="A235" s="21">
        <v>42156</v>
      </c>
      <c r="B235" s="17" t="s">
        <v>104</v>
      </c>
      <c r="C235" s="17" t="s">
        <v>102</v>
      </c>
      <c r="D235" s="17" t="s">
        <v>100</v>
      </c>
      <c r="E235" s="17">
        <v>0.36</v>
      </c>
      <c r="F235" s="17" t="s">
        <v>98</v>
      </c>
      <c r="G235" s="12"/>
    </row>
    <row r="236" spans="1:7" ht="16" customHeight="1" x14ac:dyDescent="0.2">
      <c r="A236" s="21">
        <v>42156</v>
      </c>
      <c r="B236" s="17" t="s">
        <v>104</v>
      </c>
      <c r="C236" s="17" t="s">
        <v>102</v>
      </c>
      <c r="D236" s="17" t="s">
        <v>100</v>
      </c>
      <c r="E236" s="17">
        <v>1.25</v>
      </c>
      <c r="F236" s="17" t="s">
        <v>98</v>
      </c>
      <c r="G236" s="12"/>
    </row>
    <row r="237" spans="1:7" ht="16" customHeight="1" x14ac:dyDescent="0.2">
      <c r="A237" s="21">
        <v>42156</v>
      </c>
      <c r="B237" s="17" t="s">
        <v>104</v>
      </c>
      <c r="C237" s="17" t="s">
        <v>102</v>
      </c>
      <c r="D237" s="17" t="s">
        <v>101</v>
      </c>
      <c r="E237" s="17"/>
      <c r="F237" s="17" t="s">
        <v>99</v>
      </c>
      <c r="G237" s="12"/>
    </row>
    <row r="238" spans="1:7" ht="16" customHeight="1" x14ac:dyDescent="0.2">
      <c r="A238" s="21">
        <v>42156</v>
      </c>
      <c r="B238" s="17" t="s">
        <v>104</v>
      </c>
      <c r="C238" s="17" t="s">
        <v>102</v>
      </c>
      <c r="D238" s="17" t="s">
        <v>101</v>
      </c>
      <c r="E238" s="17"/>
      <c r="F238" s="17" t="s">
        <v>99</v>
      </c>
      <c r="G238" s="12"/>
    </row>
    <row r="239" spans="1:7" ht="16" customHeight="1" x14ac:dyDescent="0.2">
      <c r="A239" s="21">
        <v>42156</v>
      </c>
      <c r="B239" s="17" t="s">
        <v>104</v>
      </c>
      <c r="C239" s="17" t="s">
        <v>102</v>
      </c>
      <c r="D239" s="17" t="s">
        <v>101</v>
      </c>
      <c r="E239" s="17"/>
      <c r="F239" s="17" t="s">
        <v>99</v>
      </c>
      <c r="G239" s="12"/>
    </row>
    <row r="240" spans="1:7" ht="16" customHeight="1" x14ac:dyDescent="0.2">
      <c r="A240" s="21">
        <v>42156</v>
      </c>
      <c r="B240" s="17" t="s">
        <v>104</v>
      </c>
      <c r="C240" s="17" t="s">
        <v>102</v>
      </c>
      <c r="D240" s="17" t="s">
        <v>101</v>
      </c>
      <c r="E240" s="17"/>
      <c r="F240" s="17" t="s">
        <v>99</v>
      </c>
      <c r="G240" s="12"/>
    </row>
    <row r="241" spans="1:7" ht="16" customHeight="1" x14ac:dyDescent="0.2">
      <c r="A241" s="21">
        <v>42156</v>
      </c>
      <c r="B241" s="17" t="s">
        <v>104</v>
      </c>
      <c r="C241" s="17" t="s">
        <v>102</v>
      </c>
      <c r="D241" s="17" t="s">
        <v>101</v>
      </c>
      <c r="E241" s="17"/>
      <c r="F241" s="17" t="s">
        <v>99</v>
      </c>
      <c r="G241" s="12"/>
    </row>
    <row r="242" spans="1:7" ht="16" customHeight="1" x14ac:dyDescent="0.2">
      <c r="A242" s="21">
        <v>42156</v>
      </c>
      <c r="B242" s="17" t="s">
        <v>11</v>
      </c>
      <c r="C242" s="17" t="s">
        <v>102</v>
      </c>
      <c r="D242" s="17" t="s">
        <v>101</v>
      </c>
      <c r="E242" s="17"/>
      <c r="F242" s="17" t="s">
        <v>99</v>
      </c>
      <c r="G242" s="12"/>
    </row>
    <row r="243" spans="1:7" ht="16" customHeight="1" x14ac:dyDescent="0.2">
      <c r="A243" s="21">
        <v>42156</v>
      </c>
      <c r="B243" s="17" t="s">
        <v>104</v>
      </c>
      <c r="C243" s="17" t="s">
        <v>102</v>
      </c>
      <c r="D243" s="17" t="s">
        <v>100</v>
      </c>
      <c r="E243" s="17">
        <v>0.2</v>
      </c>
      <c r="F243" s="17" t="s">
        <v>98</v>
      </c>
      <c r="G243" s="12"/>
    </row>
    <row r="244" spans="1:7" ht="16" customHeight="1" x14ac:dyDescent="0.2">
      <c r="A244" s="21">
        <v>42156</v>
      </c>
      <c r="B244" s="17" t="s">
        <v>104</v>
      </c>
      <c r="C244" s="17" t="s">
        <v>102</v>
      </c>
      <c r="D244" s="17" t="s">
        <v>101</v>
      </c>
      <c r="E244" s="17"/>
      <c r="F244" s="17" t="s">
        <v>99</v>
      </c>
      <c r="G244" s="12"/>
    </row>
    <row r="245" spans="1:7" ht="16" customHeight="1" x14ac:dyDescent="0.2">
      <c r="A245" s="21">
        <v>42156</v>
      </c>
      <c r="B245" s="17" t="s">
        <v>104</v>
      </c>
      <c r="C245" s="17" t="s">
        <v>102</v>
      </c>
      <c r="D245" s="17" t="s">
        <v>100</v>
      </c>
      <c r="E245" s="17">
        <v>0.45</v>
      </c>
      <c r="F245" s="17" t="s">
        <v>98</v>
      </c>
      <c r="G245" s="12"/>
    </row>
    <row r="246" spans="1:7" ht="16" customHeight="1" x14ac:dyDescent="0.2">
      <c r="A246" s="21">
        <v>42156</v>
      </c>
      <c r="B246" s="17" t="s">
        <v>104</v>
      </c>
      <c r="C246" s="17" t="s">
        <v>102</v>
      </c>
      <c r="D246" s="17" t="s">
        <v>100</v>
      </c>
      <c r="E246" s="17">
        <v>0.43</v>
      </c>
      <c r="F246" s="17" t="s">
        <v>98</v>
      </c>
      <c r="G246" s="12"/>
    </row>
    <row r="247" spans="1:7" ht="16" customHeight="1" x14ac:dyDescent="0.2">
      <c r="A247" s="21">
        <v>42156</v>
      </c>
      <c r="B247" s="17" t="s">
        <v>104</v>
      </c>
      <c r="C247" s="17" t="s">
        <v>102</v>
      </c>
      <c r="D247" s="17" t="s">
        <v>100</v>
      </c>
      <c r="E247" s="17">
        <v>0.35</v>
      </c>
      <c r="F247" s="17" t="s">
        <v>98</v>
      </c>
      <c r="G247" s="12"/>
    </row>
    <row r="248" spans="1:7" ht="16" customHeight="1" x14ac:dyDescent="0.2">
      <c r="A248" s="21">
        <v>42156</v>
      </c>
      <c r="B248" s="17" t="s">
        <v>104</v>
      </c>
      <c r="C248" s="17" t="s">
        <v>102</v>
      </c>
      <c r="D248" s="17" t="s">
        <v>101</v>
      </c>
      <c r="E248" s="17"/>
      <c r="F248" s="17" t="s">
        <v>99</v>
      </c>
      <c r="G248" s="12"/>
    </row>
    <row r="249" spans="1:7" ht="16" customHeight="1" x14ac:dyDescent="0.2">
      <c r="A249" s="21">
        <v>42156</v>
      </c>
      <c r="B249" s="17" t="s">
        <v>104</v>
      </c>
      <c r="C249" s="17" t="s">
        <v>102</v>
      </c>
      <c r="D249" s="17" t="s">
        <v>101</v>
      </c>
      <c r="E249" s="17"/>
      <c r="F249" s="17" t="s">
        <v>99</v>
      </c>
      <c r="G249" s="12"/>
    </row>
    <row r="250" spans="1:7" ht="16" customHeight="1" x14ac:dyDescent="0.2">
      <c r="A250" s="21">
        <v>42156</v>
      </c>
      <c r="B250" s="17" t="s">
        <v>104</v>
      </c>
      <c r="C250" s="17" t="s">
        <v>102</v>
      </c>
      <c r="D250" s="17" t="s">
        <v>100</v>
      </c>
      <c r="E250" s="17">
        <v>0.79</v>
      </c>
      <c r="F250" s="17" t="s">
        <v>98</v>
      </c>
      <c r="G250" s="12"/>
    </row>
    <row r="251" spans="1:7" ht="16" customHeight="1" x14ac:dyDescent="0.2">
      <c r="A251" s="21">
        <v>42156</v>
      </c>
      <c r="B251" s="17" t="s">
        <v>11</v>
      </c>
      <c r="C251" s="17" t="s">
        <v>102</v>
      </c>
      <c r="D251" s="17" t="s">
        <v>101</v>
      </c>
      <c r="E251" s="17"/>
      <c r="F251" s="17" t="s">
        <v>99</v>
      </c>
      <c r="G251" s="12"/>
    </row>
    <row r="252" spans="1:7" ht="16" customHeight="1" x14ac:dyDescent="0.2">
      <c r="A252" s="21">
        <v>42156</v>
      </c>
      <c r="B252" s="17" t="s">
        <v>104</v>
      </c>
      <c r="C252" s="17" t="s">
        <v>102</v>
      </c>
      <c r="D252" s="17" t="s">
        <v>101</v>
      </c>
      <c r="E252" s="17"/>
      <c r="F252" s="17" t="s">
        <v>99</v>
      </c>
      <c r="G252" s="12"/>
    </row>
    <row r="253" spans="1:7" ht="16" customHeight="1" x14ac:dyDescent="0.2">
      <c r="A253" s="21">
        <v>42156</v>
      </c>
      <c r="B253" s="17" t="s">
        <v>104</v>
      </c>
      <c r="C253" s="17" t="s">
        <v>102</v>
      </c>
      <c r="D253" s="17" t="s">
        <v>101</v>
      </c>
      <c r="E253" s="17"/>
      <c r="F253" s="17" t="s">
        <v>99</v>
      </c>
      <c r="G253" s="12"/>
    </row>
    <row r="254" spans="1:7" ht="16" customHeight="1" x14ac:dyDescent="0.2">
      <c r="A254" s="21">
        <v>42156</v>
      </c>
      <c r="B254" s="17" t="s">
        <v>11</v>
      </c>
      <c r="C254" s="17" t="s">
        <v>102</v>
      </c>
      <c r="D254" s="17" t="s">
        <v>101</v>
      </c>
      <c r="E254" s="17"/>
      <c r="F254" s="17" t="s">
        <v>99</v>
      </c>
      <c r="G254" s="12"/>
    </row>
    <row r="255" spans="1:7" ht="16" customHeight="1" x14ac:dyDescent="0.2">
      <c r="A255" s="21">
        <v>42156</v>
      </c>
      <c r="B255" s="17" t="s">
        <v>104</v>
      </c>
      <c r="C255" s="17" t="s">
        <v>102</v>
      </c>
      <c r="D255" s="17" t="s">
        <v>100</v>
      </c>
      <c r="E255" s="17">
        <v>3.79</v>
      </c>
      <c r="F255" s="17" t="s">
        <v>98</v>
      </c>
      <c r="G255" s="12"/>
    </row>
    <row r="256" spans="1:7" ht="16" customHeight="1" x14ac:dyDescent="0.2">
      <c r="A256" s="21">
        <v>42156</v>
      </c>
      <c r="B256" s="17" t="s">
        <v>104</v>
      </c>
      <c r="C256" s="17" t="s">
        <v>102</v>
      </c>
      <c r="D256" s="17" t="s">
        <v>101</v>
      </c>
      <c r="E256" s="17"/>
      <c r="F256" s="17" t="s">
        <v>99</v>
      </c>
      <c r="G256" s="12"/>
    </row>
    <row r="257" spans="1:7" ht="16" customHeight="1" x14ac:dyDescent="0.2">
      <c r="A257" s="21">
        <v>42156</v>
      </c>
      <c r="B257" s="17" t="s">
        <v>104</v>
      </c>
      <c r="C257" s="17" t="s">
        <v>102</v>
      </c>
      <c r="D257" s="17" t="s">
        <v>101</v>
      </c>
      <c r="E257" s="17"/>
      <c r="F257" s="17" t="s">
        <v>99</v>
      </c>
      <c r="G257" s="12"/>
    </row>
    <row r="258" spans="1:7" ht="16" customHeight="1" x14ac:dyDescent="0.2">
      <c r="A258" s="21">
        <v>42156</v>
      </c>
      <c r="B258" s="17" t="s">
        <v>104</v>
      </c>
      <c r="C258" s="17" t="s">
        <v>102</v>
      </c>
      <c r="D258" s="17" t="s">
        <v>101</v>
      </c>
      <c r="E258" s="17"/>
      <c r="F258" s="17" t="s">
        <v>99</v>
      </c>
      <c r="G258" s="12"/>
    </row>
    <row r="259" spans="1:7" ht="16" customHeight="1" x14ac:dyDescent="0.2">
      <c r="A259" s="21">
        <v>42156</v>
      </c>
      <c r="B259" s="17" t="s">
        <v>104</v>
      </c>
      <c r="C259" s="17" t="s">
        <v>102</v>
      </c>
      <c r="D259" s="17" t="s">
        <v>100</v>
      </c>
      <c r="E259" s="17">
        <v>0.79</v>
      </c>
      <c r="F259" s="17" t="s">
        <v>98</v>
      </c>
      <c r="G259" s="12"/>
    </row>
    <row r="260" spans="1:7" ht="16" customHeight="1" x14ac:dyDescent="0.2">
      <c r="A260" s="21">
        <v>42156</v>
      </c>
      <c r="B260" s="17" t="s">
        <v>104</v>
      </c>
      <c r="C260" s="17" t="s">
        <v>102</v>
      </c>
      <c r="D260" s="17" t="s">
        <v>100</v>
      </c>
      <c r="E260" s="17">
        <v>0.34</v>
      </c>
      <c r="F260" s="17" t="s">
        <v>98</v>
      </c>
      <c r="G260" s="12"/>
    </row>
    <row r="261" spans="1:7" ht="16" customHeight="1" x14ac:dyDescent="0.2">
      <c r="A261" s="21">
        <v>42156</v>
      </c>
      <c r="B261" s="17" t="s">
        <v>104</v>
      </c>
      <c r="C261" s="17" t="s">
        <v>102</v>
      </c>
      <c r="D261" s="17" t="s">
        <v>101</v>
      </c>
      <c r="E261" s="17"/>
      <c r="F261" s="17" t="s">
        <v>99</v>
      </c>
      <c r="G261" s="12"/>
    </row>
    <row r="262" spans="1:7" ht="16" customHeight="1" x14ac:dyDescent="0.2">
      <c r="A262" s="21">
        <v>42156</v>
      </c>
      <c r="B262" s="17" t="s">
        <v>104</v>
      </c>
      <c r="C262" s="17" t="s">
        <v>102</v>
      </c>
      <c r="D262" s="17" t="s">
        <v>100</v>
      </c>
      <c r="E262" s="17">
        <v>4.66</v>
      </c>
      <c r="F262" s="17" t="s">
        <v>98</v>
      </c>
      <c r="G262" s="12"/>
    </row>
    <row r="263" spans="1:7" ht="16" customHeight="1" x14ac:dyDescent="0.2">
      <c r="A263" s="21">
        <v>42156</v>
      </c>
      <c r="B263" s="17" t="s">
        <v>104</v>
      </c>
      <c r="C263" s="17" t="s">
        <v>102</v>
      </c>
      <c r="D263" s="17" t="s">
        <v>100</v>
      </c>
      <c r="E263" s="17">
        <v>0.14000000000000001</v>
      </c>
      <c r="F263" s="17" t="s">
        <v>98</v>
      </c>
      <c r="G263" s="12"/>
    </row>
    <row r="264" spans="1:7" ht="16" customHeight="1" x14ac:dyDescent="0.2">
      <c r="A264" s="21">
        <v>42156</v>
      </c>
      <c r="B264" s="17" t="s">
        <v>104</v>
      </c>
      <c r="C264" s="17" t="s">
        <v>102</v>
      </c>
      <c r="D264" s="17" t="s">
        <v>101</v>
      </c>
      <c r="E264" s="17"/>
      <c r="F264" s="17" t="s">
        <v>99</v>
      </c>
      <c r="G264" s="12"/>
    </row>
    <row r="265" spans="1:7" ht="16" customHeight="1" x14ac:dyDescent="0.2">
      <c r="A265" s="21">
        <v>42156</v>
      </c>
      <c r="B265" s="17" t="s">
        <v>104</v>
      </c>
      <c r="C265" s="17" t="s">
        <v>102</v>
      </c>
      <c r="D265" s="17" t="s">
        <v>100</v>
      </c>
      <c r="E265" s="17">
        <v>0.13</v>
      </c>
      <c r="F265" s="17" t="s">
        <v>98</v>
      </c>
      <c r="G265" s="12"/>
    </row>
    <row r="266" spans="1:7" ht="16" customHeight="1" x14ac:dyDescent="0.2">
      <c r="A266" s="21">
        <v>42156</v>
      </c>
      <c r="B266" s="17" t="s">
        <v>11</v>
      </c>
      <c r="C266" s="17" t="s">
        <v>102</v>
      </c>
      <c r="D266" s="17" t="s">
        <v>101</v>
      </c>
      <c r="E266" s="17"/>
      <c r="F266" s="17" t="s">
        <v>99</v>
      </c>
      <c r="G266" s="12"/>
    </row>
    <row r="267" spans="1:7" ht="16" customHeight="1" x14ac:dyDescent="0.2">
      <c r="A267" s="21">
        <v>42156</v>
      </c>
      <c r="B267" s="17" t="s">
        <v>104</v>
      </c>
      <c r="C267" s="17" t="s">
        <v>102</v>
      </c>
      <c r="D267" s="17" t="s">
        <v>100</v>
      </c>
      <c r="E267" s="17">
        <v>0.6</v>
      </c>
      <c r="F267" s="17" t="s">
        <v>98</v>
      </c>
      <c r="G267" s="12"/>
    </row>
    <row r="268" spans="1:7" ht="16" customHeight="1" x14ac:dyDescent="0.2">
      <c r="A268" s="21">
        <v>42156</v>
      </c>
      <c r="B268" s="17" t="s">
        <v>104</v>
      </c>
      <c r="C268" s="17" t="s">
        <v>102</v>
      </c>
      <c r="D268" s="17" t="s">
        <v>101</v>
      </c>
      <c r="E268" s="17"/>
      <c r="F268" s="17" t="s">
        <v>99</v>
      </c>
      <c r="G268" s="12"/>
    </row>
    <row r="269" spans="1:7" ht="16" customHeight="1" x14ac:dyDescent="0.2">
      <c r="A269" s="21">
        <v>42156</v>
      </c>
      <c r="B269" s="17" t="s">
        <v>104</v>
      </c>
      <c r="C269" s="17" t="s">
        <v>102</v>
      </c>
      <c r="D269" s="17" t="s">
        <v>100</v>
      </c>
      <c r="E269" s="17">
        <v>0.64</v>
      </c>
      <c r="F269" s="17" t="s">
        <v>98</v>
      </c>
      <c r="G269" s="12"/>
    </row>
    <row r="270" spans="1:7" ht="16" customHeight="1" x14ac:dyDescent="0.2">
      <c r="A270" s="21">
        <v>42156</v>
      </c>
      <c r="B270" s="17" t="s">
        <v>104</v>
      </c>
      <c r="C270" s="17" t="s">
        <v>102</v>
      </c>
      <c r="D270" s="17" t="s">
        <v>100</v>
      </c>
      <c r="E270" s="17">
        <v>1.8</v>
      </c>
      <c r="F270" s="17" t="s">
        <v>98</v>
      </c>
      <c r="G270" s="12"/>
    </row>
    <row r="271" spans="1:7" ht="16" customHeight="1" x14ac:dyDescent="0.2">
      <c r="A271" s="21">
        <v>42156</v>
      </c>
      <c r="B271" s="17" t="s">
        <v>104</v>
      </c>
      <c r="C271" s="17" t="s">
        <v>102</v>
      </c>
      <c r="D271" s="17" t="s">
        <v>101</v>
      </c>
      <c r="E271" s="17"/>
      <c r="F271" s="17" t="s">
        <v>99</v>
      </c>
      <c r="G271" s="12"/>
    </row>
    <row r="272" spans="1:7" ht="16" customHeight="1" x14ac:dyDescent="0.2">
      <c r="A272" s="21">
        <v>42156</v>
      </c>
      <c r="B272" s="17" t="s">
        <v>104</v>
      </c>
      <c r="C272" s="17" t="s">
        <v>102</v>
      </c>
      <c r="D272" s="17" t="s">
        <v>100</v>
      </c>
      <c r="E272" s="17">
        <v>2.74</v>
      </c>
      <c r="F272" s="17" t="s">
        <v>98</v>
      </c>
      <c r="G272" s="12"/>
    </row>
    <row r="273" spans="1:7" ht="16" customHeight="1" x14ac:dyDescent="0.2">
      <c r="A273" s="21">
        <v>42156</v>
      </c>
      <c r="B273" s="17" t="s">
        <v>104</v>
      </c>
      <c r="C273" s="17" t="s">
        <v>102</v>
      </c>
      <c r="D273" s="17" t="s">
        <v>101</v>
      </c>
      <c r="E273" s="17"/>
      <c r="F273" s="17" t="s">
        <v>99</v>
      </c>
      <c r="G273" s="12"/>
    </row>
    <row r="274" spans="1:7" ht="16" customHeight="1" x14ac:dyDescent="0.2">
      <c r="A274" s="21">
        <v>42156</v>
      </c>
      <c r="B274" s="17" t="s">
        <v>104</v>
      </c>
      <c r="C274" s="17" t="s">
        <v>102</v>
      </c>
      <c r="D274" s="17" t="s">
        <v>100</v>
      </c>
      <c r="E274" s="17">
        <v>2.11</v>
      </c>
      <c r="F274" s="17" t="s">
        <v>98</v>
      </c>
      <c r="G274" s="12"/>
    </row>
    <row r="275" spans="1:7" ht="16" customHeight="1" x14ac:dyDescent="0.2">
      <c r="A275" s="21">
        <v>42156</v>
      </c>
      <c r="B275" s="17" t="s">
        <v>104</v>
      </c>
      <c r="C275" s="17" t="s">
        <v>102</v>
      </c>
      <c r="D275" s="17" t="s">
        <v>100</v>
      </c>
      <c r="E275" s="17">
        <v>0.54</v>
      </c>
      <c r="F275" s="17" t="s">
        <v>98</v>
      </c>
      <c r="G275" s="12"/>
    </row>
    <row r="276" spans="1:7" ht="16" customHeight="1" x14ac:dyDescent="0.2">
      <c r="A276" s="21">
        <v>42156</v>
      </c>
      <c r="B276" s="17" t="s">
        <v>104</v>
      </c>
      <c r="C276" s="17" t="s">
        <v>102</v>
      </c>
      <c r="D276" s="17" t="s">
        <v>101</v>
      </c>
      <c r="E276" s="17"/>
      <c r="F276" s="17" t="s">
        <v>99</v>
      </c>
      <c r="G276" s="12"/>
    </row>
    <row r="277" spans="1:7" ht="16" customHeight="1" x14ac:dyDescent="0.2">
      <c r="A277" s="21">
        <v>42156</v>
      </c>
      <c r="B277" s="17" t="s">
        <v>104</v>
      </c>
      <c r="C277" s="17" t="s">
        <v>102</v>
      </c>
      <c r="D277" s="17" t="s">
        <v>100</v>
      </c>
      <c r="E277" s="17">
        <v>0.17</v>
      </c>
      <c r="F277" s="17" t="s">
        <v>98</v>
      </c>
      <c r="G277" s="12"/>
    </row>
    <row r="278" spans="1:7" ht="16" customHeight="1" x14ac:dyDescent="0.2">
      <c r="A278" s="21">
        <v>42156</v>
      </c>
      <c r="B278" s="17" t="s">
        <v>104</v>
      </c>
      <c r="C278" s="17" t="s">
        <v>102</v>
      </c>
      <c r="D278" s="17" t="s">
        <v>100</v>
      </c>
      <c r="E278" s="17">
        <v>0.66</v>
      </c>
      <c r="F278" s="17" t="s">
        <v>98</v>
      </c>
      <c r="G278" s="12"/>
    </row>
    <row r="279" spans="1:7" ht="16" customHeight="1" x14ac:dyDescent="0.2">
      <c r="A279" s="21">
        <v>42156</v>
      </c>
      <c r="B279" s="17" t="s">
        <v>104</v>
      </c>
      <c r="C279" s="17" t="s">
        <v>102</v>
      </c>
      <c r="D279" s="17" t="s">
        <v>101</v>
      </c>
      <c r="E279" s="17"/>
      <c r="F279" s="17" t="s">
        <v>99</v>
      </c>
      <c r="G279" s="12"/>
    </row>
    <row r="280" spans="1:7" ht="16" customHeight="1" x14ac:dyDescent="0.2">
      <c r="A280" s="21">
        <v>42156</v>
      </c>
      <c r="B280" s="17" t="s">
        <v>104</v>
      </c>
      <c r="C280" s="17" t="s">
        <v>102</v>
      </c>
      <c r="D280" s="17" t="s">
        <v>100</v>
      </c>
      <c r="E280" s="17">
        <v>0.12</v>
      </c>
      <c r="F280" s="17" t="s">
        <v>98</v>
      </c>
      <c r="G280" s="12"/>
    </row>
    <row r="281" spans="1:7" ht="16" customHeight="1" x14ac:dyDescent="0.2">
      <c r="A281" s="21">
        <v>42156</v>
      </c>
      <c r="B281" s="17" t="s">
        <v>104</v>
      </c>
      <c r="C281" s="17" t="s">
        <v>102</v>
      </c>
      <c r="D281" s="17" t="s">
        <v>100</v>
      </c>
      <c r="E281" s="17">
        <v>0.18</v>
      </c>
      <c r="F281" s="17" t="s">
        <v>98</v>
      </c>
      <c r="G281" s="12"/>
    </row>
    <row r="282" spans="1:7" ht="16" customHeight="1" x14ac:dyDescent="0.2">
      <c r="A282" s="21">
        <v>42156</v>
      </c>
      <c r="B282" s="17" t="s">
        <v>104</v>
      </c>
      <c r="C282" s="17" t="s">
        <v>102</v>
      </c>
      <c r="D282" s="17" t="s">
        <v>101</v>
      </c>
      <c r="E282" s="17"/>
      <c r="F282" s="17" t="s">
        <v>99</v>
      </c>
      <c r="G282" s="12"/>
    </row>
    <row r="283" spans="1:7" ht="16" customHeight="1" x14ac:dyDescent="0.2">
      <c r="A283" s="21">
        <v>42156</v>
      </c>
      <c r="B283" s="17" t="s">
        <v>104</v>
      </c>
      <c r="C283" s="17" t="s">
        <v>102</v>
      </c>
      <c r="D283" s="17" t="s">
        <v>101</v>
      </c>
      <c r="E283" s="17"/>
      <c r="F283" s="17" t="s">
        <v>99</v>
      </c>
      <c r="G283" s="12"/>
    </row>
    <row r="284" spans="1:7" ht="16" customHeight="1" x14ac:dyDescent="0.2">
      <c r="A284" s="21">
        <v>42156</v>
      </c>
      <c r="B284" s="17" t="s">
        <v>104</v>
      </c>
      <c r="C284" s="17" t="s">
        <v>102</v>
      </c>
      <c r="D284" s="17" t="s">
        <v>101</v>
      </c>
      <c r="E284" s="17"/>
      <c r="F284" s="17" t="s">
        <v>99</v>
      </c>
      <c r="G284" s="12"/>
    </row>
    <row r="285" spans="1:7" ht="16" customHeight="1" x14ac:dyDescent="0.2">
      <c r="A285" s="21">
        <v>42156</v>
      </c>
      <c r="B285" s="17" t="s">
        <v>104</v>
      </c>
      <c r="C285" s="17" t="s">
        <v>102</v>
      </c>
      <c r="D285" s="17" t="s">
        <v>101</v>
      </c>
      <c r="E285" s="17"/>
      <c r="F285" s="17" t="s">
        <v>99</v>
      </c>
      <c r="G285" s="12"/>
    </row>
    <row r="286" spans="1:7" ht="16" customHeight="1" x14ac:dyDescent="0.2">
      <c r="A286" s="21">
        <v>42156</v>
      </c>
      <c r="B286" s="17" t="s">
        <v>104</v>
      </c>
      <c r="C286" s="17" t="s">
        <v>102</v>
      </c>
      <c r="D286" s="17" t="s">
        <v>101</v>
      </c>
      <c r="E286" s="17"/>
      <c r="F286" s="17" t="s">
        <v>99</v>
      </c>
      <c r="G286" s="12"/>
    </row>
    <row r="287" spans="1:7" ht="16" customHeight="1" x14ac:dyDescent="0.2">
      <c r="A287" s="21">
        <v>42156</v>
      </c>
      <c r="B287" s="17" t="s">
        <v>104</v>
      </c>
      <c r="C287" s="17" t="s">
        <v>102</v>
      </c>
      <c r="D287" s="17" t="s">
        <v>101</v>
      </c>
      <c r="E287" s="17"/>
      <c r="F287" s="17" t="s">
        <v>99</v>
      </c>
      <c r="G287" s="12"/>
    </row>
    <row r="288" spans="1:7" ht="16" customHeight="1" x14ac:dyDescent="0.2">
      <c r="A288" s="21">
        <v>42156</v>
      </c>
      <c r="B288" s="17" t="s">
        <v>104</v>
      </c>
      <c r="C288" s="17" t="s">
        <v>102</v>
      </c>
      <c r="D288" s="17" t="s">
        <v>101</v>
      </c>
      <c r="E288" s="17"/>
      <c r="F288" s="17" t="s">
        <v>99</v>
      </c>
      <c r="G288" s="12"/>
    </row>
    <row r="289" spans="1:7" ht="16" customHeight="1" x14ac:dyDescent="0.2">
      <c r="A289" s="21">
        <v>42156</v>
      </c>
      <c r="B289" s="17" t="s">
        <v>104</v>
      </c>
      <c r="C289" s="17" t="s">
        <v>102</v>
      </c>
      <c r="D289" s="17" t="s">
        <v>100</v>
      </c>
      <c r="E289" s="17">
        <v>0.01</v>
      </c>
      <c r="F289" s="17" t="s">
        <v>98</v>
      </c>
      <c r="G289" s="12"/>
    </row>
    <row r="290" spans="1:7" ht="16" customHeight="1" x14ac:dyDescent="0.2">
      <c r="A290" s="21">
        <v>42156</v>
      </c>
      <c r="B290" s="17" t="s">
        <v>104</v>
      </c>
      <c r="C290" s="17" t="s">
        <v>102</v>
      </c>
      <c r="D290" s="17" t="s">
        <v>101</v>
      </c>
      <c r="E290" s="17"/>
      <c r="F290" s="17" t="s">
        <v>99</v>
      </c>
      <c r="G290" s="12"/>
    </row>
    <row r="291" spans="1:7" ht="16" customHeight="1" x14ac:dyDescent="0.2">
      <c r="A291" s="21">
        <v>42156</v>
      </c>
      <c r="B291" s="17" t="s">
        <v>104</v>
      </c>
      <c r="C291" s="17" t="s">
        <v>102</v>
      </c>
      <c r="D291" s="17" t="s">
        <v>100</v>
      </c>
      <c r="E291" s="17">
        <v>0.52</v>
      </c>
      <c r="F291" s="17" t="s">
        <v>98</v>
      </c>
      <c r="G291" s="12"/>
    </row>
    <row r="292" spans="1:7" ht="16" customHeight="1" x14ac:dyDescent="0.2">
      <c r="A292" s="21">
        <v>42156</v>
      </c>
      <c r="B292" s="17" t="s">
        <v>104</v>
      </c>
      <c r="C292" s="17" t="s">
        <v>102</v>
      </c>
      <c r="D292" s="17" t="s">
        <v>101</v>
      </c>
      <c r="E292" s="17"/>
      <c r="F292" s="17" t="s">
        <v>99</v>
      </c>
      <c r="G292" s="12"/>
    </row>
    <row r="293" spans="1:7" ht="16" customHeight="1" x14ac:dyDescent="0.2">
      <c r="A293" s="21">
        <v>42156</v>
      </c>
      <c r="B293" s="17" t="s">
        <v>104</v>
      </c>
      <c r="C293" s="17" t="s">
        <v>102</v>
      </c>
      <c r="D293" s="17" t="s">
        <v>100</v>
      </c>
      <c r="E293" s="17">
        <v>0.2</v>
      </c>
      <c r="F293" s="17" t="s">
        <v>98</v>
      </c>
      <c r="G293" s="12"/>
    </row>
    <row r="294" spans="1:7" ht="16" customHeight="1" x14ac:dyDescent="0.2">
      <c r="A294" s="21">
        <v>42156</v>
      </c>
      <c r="B294" s="17" t="s">
        <v>104</v>
      </c>
      <c r="C294" s="17" t="s">
        <v>102</v>
      </c>
      <c r="D294" s="17" t="s">
        <v>101</v>
      </c>
      <c r="E294" s="17"/>
      <c r="F294" s="17" t="s">
        <v>99</v>
      </c>
      <c r="G294" s="12"/>
    </row>
    <row r="295" spans="1:7" ht="16" customHeight="1" x14ac:dyDescent="0.2">
      <c r="A295" s="21">
        <v>42156</v>
      </c>
      <c r="B295" s="17" t="s">
        <v>104</v>
      </c>
      <c r="C295" s="17" t="s">
        <v>102</v>
      </c>
      <c r="D295" s="17" t="s">
        <v>100</v>
      </c>
      <c r="E295" s="17">
        <v>0.85</v>
      </c>
      <c r="F295" s="17" t="s">
        <v>98</v>
      </c>
      <c r="G295" s="12"/>
    </row>
    <row r="296" spans="1:7" ht="16" customHeight="1" x14ac:dyDescent="0.2">
      <c r="A296" s="21">
        <v>42156</v>
      </c>
      <c r="B296" s="17" t="s">
        <v>104</v>
      </c>
      <c r="C296" s="17" t="s">
        <v>102</v>
      </c>
      <c r="D296" s="17" t="s">
        <v>101</v>
      </c>
      <c r="E296" s="17"/>
      <c r="F296" s="17" t="s">
        <v>99</v>
      </c>
      <c r="G296" s="12"/>
    </row>
    <row r="297" spans="1:7" ht="16" customHeight="1" x14ac:dyDescent="0.2">
      <c r="A297" s="21">
        <v>42156</v>
      </c>
      <c r="B297" s="17" t="s">
        <v>104</v>
      </c>
      <c r="C297" s="17" t="s">
        <v>102</v>
      </c>
      <c r="D297" s="17" t="s">
        <v>101</v>
      </c>
      <c r="E297" s="17"/>
      <c r="F297" s="17" t="s">
        <v>99</v>
      </c>
      <c r="G297" s="12"/>
    </row>
    <row r="298" spans="1:7" ht="16" customHeight="1" x14ac:dyDescent="0.2">
      <c r="A298" s="21">
        <v>42156</v>
      </c>
      <c r="B298" s="17" t="s">
        <v>104</v>
      </c>
      <c r="C298" s="17" t="s">
        <v>102</v>
      </c>
      <c r="D298" s="17" t="s">
        <v>100</v>
      </c>
      <c r="E298" s="17">
        <v>0.79</v>
      </c>
      <c r="F298" s="17" t="s">
        <v>98</v>
      </c>
      <c r="G298" s="12"/>
    </row>
    <row r="299" spans="1:7" ht="16" customHeight="1" x14ac:dyDescent="0.2">
      <c r="A299" s="21">
        <v>42156</v>
      </c>
      <c r="B299" s="17" t="s">
        <v>104</v>
      </c>
      <c r="C299" s="17" t="s">
        <v>102</v>
      </c>
      <c r="D299" s="17" t="s">
        <v>100</v>
      </c>
      <c r="E299" s="17">
        <v>0.41</v>
      </c>
      <c r="F299" s="17" t="s">
        <v>98</v>
      </c>
      <c r="G299" s="12"/>
    </row>
    <row r="300" spans="1:7" ht="16" customHeight="1" x14ac:dyDescent="0.2">
      <c r="A300" s="21">
        <v>42156</v>
      </c>
      <c r="B300" s="17" t="s">
        <v>104</v>
      </c>
      <c r="C300" s="17" t="s">
        <v>102</v>
      </c>
      <c r="D300" s="17" t="s">
        <v>100</v>
      </c>
      <c r="E300" s="17">
        <v>0.8</v>
      </c>
      <c r="F300" s="17" t="s">
        <v>98</v>
      </c>
      <c r="G300" s="12"/>
    </row>
    <row r="301" spans="1:7" ht="16" customHeight="1" x14ac:dyDescent="0.2">
      <c r="A301" s="21">
        <v>42156</v>
      </c>
      <c r="B301" s="17" t="s">
        <v>104</v>
      </c>
      <c r="C301" s="17" t="s">
        <v>102</v>
      </c>
      <c r="D301" s="17" t="s">
        <v>100</v>
      </c>
      <c r="E301" s="17">
        <v>1.25</v>
      </c>
      <c r="F301" s="17" t="s">
        <v>98</v>
      </c>
      <c r="G301" s="12"/>
    </row>
    <row r="302" spans="1:7" ht="16" customHeight="1" x14ac:dyDescent="0.2">
      <c r="A302" s="21">
        <v>42156</v>
      </c>
      <c r="B302" s="17" t="s">
        <v>11</v>
      </c>
      <c r="C302" s="17" t="s">
        <v>102</v>
      </c>
      <c r="D302" s="17" t="s">
        <v>101</v>
      </c>
      <c r="E302" s="17"/>
      <c r="F302" s="17" t="s">
        <v>99</v>
      </c>
      <c r="G302" s="12"/>
    </row>
    <row r="303" spans="1:7" ht="16" customHeight="1" x14ac:dyDescent="0.2">
      <c r="A303" s="21">
        <v>42156</v>
      </c>
      <c r="B303" s="17" t="s">
        <v>104</v>
      </c>
      <c r="C303" s="17" t="s">
        <v>102</v>
      </c>
      <c r="D303" s="17" t="s">
        <v>101</v>
      </c>
      <c r="E303" s="17"/>
      <c r="F303" s="17" t="s">
        <v>99</v>
      </c>
      <c r="G303" s="12"/>
    </row>
    <row r="304" spans="1:7" ht="16" customHeight="1" x14ac:dyDescent="0.2">
      <c r="A304" s="21">
        <v>42156</v>
      </c>
      <c r="B304" s="17" t="s">
        <v>104</v>
      </c>
      <c r="C304" s="17" t="s">
        <v>102</v>
      </c>
      <c r="D304" s="17" t="s">
        <v>100</v>
      </c>
      <c r="E304" s="17">
        <v>0.32</v>
      </c>
      <c r="F304" s="17" t="s">
        <v>98</v>
      </c>
      <c r="G304" s="12"/>
    </row>
    <row r="305" spans="1:7" ht="16" customHeight="1" x14ac:dyDescent="0.2">
      <c r="A305" s="21">
        <v>42156</v>
      </c>
      <c r="B305" s="17" t="s">
        <v>104</v>
      </c>
      <c r="C305" s="17" t="s">
        <v>102</v>
      </c>
      <c r="D305" s="17" t="s">
        <v>101</v>
      </c>
      <c r="E305" s="17"/>
      <c r="F305" s="17" t="s">
        <v>99</v>
      </c>
      <c r="G305" s="12"/>
    </row>
    <row r="306" spans="1:7" ht="16" customHeight="1" x14ac:dyDescent="0.2">
      <c r="A306" s="21">
        <v>42156</v>
      </c>
      <c r="B306" s="17" t="s">
        <v>104</v>
      </c>
      <c r="C306" s="17" t="s">
        <v>102</v>
      </c>
      <c r="D306" s="17" t="s">
        <v>100</v>
      </c>
      <c r="E306" s="17">
        <v>0.1</v>
      </c>
      <c r="F306" s="17" t="s">
        <v>98</v>
      </c>
      <c r="G306" s="12"/>
    </row>
    <row r="307" spans="1:7" ht="16" customHeight="1" x14ac:dyDescent="0.2">
      <c r="A307" s="21">
        <v>42156</v>
      </c>
      <c r="B307" s="17" t="s">
        <v>104</v>
      </c>
      <c r="C307" s="17" t="s">
        <v>102</v>
      </c>
      <c r="D307" s="17" t="s">
        <v>101</v>
      </c>
      <c r="E307" s="17"/>
      <c r="F307" s="17" t="s">
        <v>99</v>
      </c>
      <c r="G307" s="12"/>
    </row>
    <row r="308" spans="1:7" ht="16" customHeight="1" x14ac:dyDescent="0.2">
      <c r="A308" s="21">
        <v>42156</v>
      </c>
      <c r="B308" s="17" t="s">
        <v>104</v>
      </c>
      <c r="C308" s="17" t="s">
        <v>102</v>
      </c>
      <c r="D308" s="17" t="s">
        <v>100</v>
      </c>
      <c r="E308" s="17">
        <v>0.38</v>
      </c>
      <c r="F308" s="17" t="s">
        <v>98</v>
      </c>
      <c r="G308" s="12"/>
    </row>
    <row r="309" spans="1:7" ht="16" customHeight="1" x14ac:dyDescent="0.2">
      <c r="A309" s="21">
        <v>42156</v>
      </c>
      <c r="B309" s="17" t="s">
        <v>104</v>
      </c>
      <c r="C309" s="17" t="s">
        <v>102</v>
      </c>
      <c r="D309" s="17" t="s">
        <v>100</v>
      </c>
      <c r="E309" s="17">
        <v>1.21</v>
      </c>
      <c r="F309" s="17" t="s">
        <v>98</v>
      </c>
      <c r="G309" s="12"/>
    </row>
    <row r="310" spans="1:7" ht="16" customHeight="1" x14ac:dyDescent="0.2">
      <c r="A310" s="21">
        <v>42156</v>
      </c>
      <c r="B310" s="17" t="s">
        <v>11</v>
      </c>
      <c r="C310" s="17" t="s">
        <v>102</v>
      </c>
      <c r="D310" s="17" t="s">
        <v>101</v>
      </c>
      <c r="E310" s="17"/>
      <c r="F310" s="17" t="s">
        <v>99</v>
      </c>
      <c r="G310" s="12"/>
    </row>
    <row r="311" spans="1:7" ht="16" customHeight="1" x14ac:dyDescent="0.2">
      <c r="A311" s="21">
        <v>42156</v>
      </c>
      <c r="B311" s="17" t="s">
        <v>104</v>
      </c>
      <c r="C311" s="17" t="s">
        <v>102</v>
      </c>
      <c r="D311" s="17" t="s">
        <v>100</v>
      </c>
      <c r="E311" s="17">
        <v>0.3</v>
      </c>
      <c r="F311" s="17" t="s">
        <v>98</v>
      </c>
      <c r="G311" s="12"/>
    </row>
    <row r="312" spans="1:7" ht="16" customHeight="1" x14ac:dyDescent="0.2">
      <c r="A312" s="21">
        <v>42156</v>
      </c>
      <c r="B312" s="17" t="s">
        <v>104</v>
      </c>
      <c r="C312" s="17" t="s">
        <v>102</v>
      </c>
      <c r="D312" s="17" t="s">
        <v>101</v>
      </c>
      <c r="E312" s="17"/>
      <c r="F312" s="17" t="s">
        <v>99</v>
      </c>
      <c r="G312" s="12"/>
    </row>
    <row r="313" spans="1:7" ht="16" customHeight="1" x14ac:dyDescent="0.2">
      <c r="A313" s="21">
        <v>42156</v>
      </c>
      <c r="B313" s="17" t="s">
        <v>104</v>
      </c>
      <c r="C313" s="17" t="s">
        <v>102</v>
      </c>
      <c r="D313" s="17" t="s">
        <v>100</v>
      </c>
      <c r="E313" s="17">
        <v>0.77</v>
      </c>
      <c r="F313" s="17" t="s">
        <v>98</v>
      </c>
      <c r="G313" s="12"/>
    </row>
    <row r="314" spans="1:7" ht="16" customHeight="1" x14ac:dyDescent="0.2">
      <c r="A314" s="21">
        <v>42156</v>
      </c>
      <c r="B314" s="17" t="s">
        <v>104</v>
      </c>
      <c r="C314" s="17" t="s">
        <v>102</v>
      </c>
      <c r="D314" s="17" t="s">
        <v>101</v>
      </c>
      <c r="E314" s="17"/>
      <c r="F314" s="17" t="s">
        <v>99</v>
      </c>
      <c r="G314" s="12"/>
    </row>
    <row r="315" spans="1:7" ht="16" customHeight="1" x14ac:dyDescent="0.2">
      <c r="A315" s="21">
        <v>42156</v>
      </c>
      <c r="B315" s="17" t="s">
        <v>104</v>
      </c>
      <c r="C315" s="17" t="s">
        <v>102</v>
      </c>
      <c r="D315" s="17" t="s">
        <v>100</v>
      </c>
      <c r="E315" s="17">
        <v>0.12</v>
      </c>
      <c r="F315" s="17" t="s">
        <v>98</v>
      </c>
      <c r="G315" s="12"/>
    </row>
    <row r="316" spans="1:7" ht="16" customHeight="1" x14ac:dyDescent="0.2">
      <c r="A316" s="21">
        <v>42156</v>
      </c>
      <c r="B316" s="17" t="s">
        <v>104</v>
      </c>
      <c r="C316" s="17" t="s">
        <v>102</v>
      </c>
      <c r="D316" s="17" t="s">
        <v>100</v>
      </c>
      <c r="E316" s="17">
        <v>1.1100000000000001</v>
      </c>
      <c r="F316" s="17" t="s">
        <v>98</v>
      </c>
      <c r="G316" s="12"/>
    </row>
    <row r="317" spans="1:7" ht="16" customHeight="1" x14ac:dyDescent="0.2">
      <c r="A317" s="21">
        <v>42156</v>
      </c>
      <c r="B317" s="17" t="s">
        <v>104</v>
      </c>
      <c r="C317" s="17" t="s">
        <v>102</v>
      </c>
      <c r="D317" s="17" t="s">
        <v>101</v>
      </c>
      <c r="E317" s="17"/>
      <c r="F317" s="17" t="s">
        <v>99</v>
      </c>
      <c r="G317" s="12"/>
    </row>
    <row r="318" spans="1:7" ht="16" customHeight="1" x14ac:dyDescent="0.2">
      <c r="A318" s="21">
        <v>42156</v>
      </c>
      <c r="B318" s="17" t="s">
        <v>104</v>
      </c>
      <c r="C318" s="17" t="s">
        <v>102</v>
      </c>
      <c r="D318" s="17" t="s">
        <v>100</v>
      </c>
      <c r="E318" s="17">
        <v>1.07</v>
      </c>
      <c r="F318" s="17" t="s">
        <v>98</v>
      </c>
      <c r="G318" s="12"/>
    </row>
    <row r="319" spans="1:7" ht="16" customHeight="1" x14ac:dyDescent="0.2">
      <c r="A319" s="21">
        <v>42156</v>
      </c>
      <c r="B319" s="17" t="s">
        <v>104</v>
      </c>
      <c r="C319" s="17" t="s">
        <v>102</v>
      </c>
      <c r="D319" s="17" t="s">
        <v>101</v>
      </c>
      <c r="E319" s="17"/>
      <c r="F319" s="17" t="s">
        <v>99</v>
      </c>
      <c r="G319" s="12"/>
    </row>
    <row r="320" spans="1:7" ht="16" customHeight="1" x14ac:dyDescent="0.2">
      <c r="A320" s="21">
        <v>42156</v>
      </c>
      <c r="B320" s="17" t="s">
        <v>104</v>
      </c>
      <c r="C320" s="17" t="s">
        <v>102</v>
      </c>
      <c r="D320" s="17" t="s">
        <v>100</v>
      </c>
      <c r="E320" s="17">
        <v>3.29</v>
      </c>
      <c r="F320" s="17" t="s">
        <v>98</v>
      </c>
      <c r="G320" s="12"/>
    </row>
    <row r="321" spans="1:7" ht="16" customHeight="1" x14ac:dyDescent="0.2">
      <c r="A321" s="21">
        <v>42156</v>
      </c>
      <c r="B321" s="17" t="s">
        <v>104</v>
      </c>
      <c r="C321" s="17" t="s">
        <v>102</v>
      </c>
      <c r="D321" s="17" t="s">
        <v>101</v>
      </c>
      <c r="E321" s="17"/>
      <c r="F321" s="17" t="s">
        <v>99</v>
      </c>
      <c r="G321" s="12"/>
    </row>
    <row r="322" spans="1:7" ht="16" customHeight="1" x14ac:dyDescent="0.2">
      <c r="A322" s="21">
        <v>42156</v>
      </c>
      <c r="B322" s="17" t="s">
        <v>104</v>
      </c>
      <c r="C322" s="17" t="s">
        <v>102</v>
      </c>
      <c r="D322" s="17" t="s">
        <v>100</v>
      </c>
      <c r="E322" s="17">
        <v>1.8</v>
      </c>
      <c r="F322" s="17" t="s">
        <v>98</v>
      </c>
      <c r="G322" s="12"/>
    </row>
    <row r="323" spans="1:7" ht="16" customHeight="1" x14ac:dyDescent="0.2">
      <c r="A323" s="21">
        <v>42156</v>
      </c>
      <c r="B323" s="17" t="s">
        <v>104</v>
      </c>
      <c r="C323" s="17" t="s">
        <v>102</v>
      </c>
      <c r="D323" s="17" t="s">
        <v>101</v>
      </c>
      <c r="E323" s="17"/>
      <c r="F323" s="17" t="s">
        <v>99</v>
      </c>
      <c r="G323" s="12"/>
    </row>
    <row r="324" spans="1:7" ht="16" customHeight="1" x14ac:dyDescent="0.2">
      <c r="A324" s="21">
        <v>42156</v>
      </c>
      <c r="B324" s="17" t="s">
        <v>104</v>
      </c>
      <c r="C324" s="17" t="s">
        <v>102</v>
      </c>
      <c r="D324" s="17" t="s">
        <v>100</v>
      </c>
      <c r="E324" s="17">
        <v>2.99</v>
      </c>
      <c r="F324" s="17" t="s">
        <v>98</v>
      </c>
      <c r="G324" s="12"/>
    </row>
    <row r="325" spans="1:7" ht="16" customHeight="1" x14ac:dyDescent="0.2">
      <c r="A325" s="21">
        <v>42156</v>
      </c>
      <c r="B325" s="17" t="s">
        <v>104</v>
      </c>
      <c r="C325" s="17" t="s">
        <v>102</v>
      </c>
      <c r="D325" s="17" t="s">
        <v>101</v>
      </c>
      <c r="E325" s="17"/>
      <c r="F325" s="17" t="s">
        <v>99</v>
      </c>
      <c r="G325" s="12"/>
    </row>
    <row r="326" spans="1:7" ht="16" customHeight="1" x14ac:dyDescent="0.2">
      <c r="A326" s="21">
        <v>42156</v>
      </c>
      <c r="B326" s="17" t="s">
        <v>104</v>
      </c>
      <c r="C326" s="17" t="s">
        <v>102</v>
      </c>
      <c r="D326" s="17" t="s">
        <v>101</v>
      </c>
      <c r="E326" s="17"/>
      <c r="F326" s="17" t="s">
        <v>99</v>
      </c>
      <c r="G326" s="12"/>
    </row>
    <row r="327" spans="1:7" ht="16" customHeight="1" x14ac:dyDescent="0.2">
      <c r="A327" s="21">
        <v>42156</v>
      </c>
      <c r="B327" s="17" t="s">
        <v>104</v>
      </c>
      <c r="C327" s="17" t="s">
        <v>102</v>
      </c>
      <c r="D327" s="17" t="s">
        <v>101</v>
      </c>
      <c r="E327" s="17"/>
      <c r="F327" s="17" t="s">
        <v>99</v>
      </c>
      <c r="G327" s="12"/>
    </row>
    <row r="328" spans="1:7" ht="16" customHeight="1" x14ac:dyDescent="0.2">
      <c r="A328" s="21">
        <v>42156</v>
      </c>
      <c r="B328" s="17" t="s">
        <v>104</v>
      </c>
      <c r="C328" s="17" t="s">
        <v>102</v>
      </c>
      <c r="D328" s="17" t="s">
        <v>100</v>
      </c>
      <c r="E328" s="17">
        <v>2.0299999999999998</v>
      </c>
      <c r="F328" s="17" t="s">
        <v>98</v>
      </c>
      <c r="G328" s="12"/>
    </row>
    <row r="329" spans="1:7" ht="16" customHeight="1" x14ac:dyDescent="0.2">
      <c r="A329" s="21">
        <v>42156</v>
      </c>
      <c r="B329" s="17" t="s">
        <v>104</v>
      </c>
      <c r="C329" s="17" t="s">
        <v>102</v>
      </c>
      <c r="D329" s="17" t="s">
        <v>101</v>
      </c>
      <c r="E329" s="17"/>
      <c r="F329" s="17" t="s">
        <v>99</v>
      </c>
      <c r="G329" s="12"/>
    </row>
    <row r="330" spans="1:7" ht="16" customHeight="1" x14ac:dyDescent="0.2">
      <c r="A330" s="21">
        <v>42156</v>
      </c>
      <c r="B330" s="17" t="s">
        <v>104</v>
      </c>
      <c r="C330" s="17" t="s">
        <v>102</v>
      </c>
      <c r="D330" s="17" t="s">
        <v>101</v>
      </c>
      <c r="E330" s="17"/>
      <c r="F330" s="17" t="s">
        <v>99</v>
      </c>
      <c r="G330" s="12"/>
    </row>
    <row r="331" spans="1:7" ht="16" customHeight="1" x14ac:dyDescent="0.2">
      <c r="A331" s="21">
        <v>42156</v>
      </c>
      <c r="B331" s="17" t="s">
        <v>104</v>
      </c>
      <c r="C331" s="17" t="s">
        <v>102</v>
      </c>
      <c r="D331" s="17" t="s">
        <v>100</v>
      </c>
      <c r="E331" s="17">
        <v>0.59</v>
      </c>
      <c r="F331" s="17" t="s">
        <v>98</v>
      </c>
      <c r="G331" s="12"/>
    </row>
    <row r="332" spans="1:7" ht="16" customHeight="1" x14ac:dyDescent="0.2">
      <c r="A332" s="21">
        <v>42156</v>
      </c>
      <c r="B332" s="17" t="s">
        <v>104</v>
      </c>
      <c r="C332" s="17" t="s">
        <v>102</v>
      </c>
      <c r="D332" s="17" t="s">
        <v>101</v>
      </c>
      <c r="E332" s="17"/>
      <c r="F332" s="17" t="s">
        <v>99</v>
      </c>
      <c r="G332" s="12"/>
    </row>
    <row r="333" spans="1:7" ht="16" customHeight="1" x14ac:dyDescent="0.2">
      <c r="A333" s="21">
        <v>42156</v>
      </c>
      <c r="B333" s="17" t="s">
        <v>104</v>
      </c>
      <c r="C333" s="17" t="s">
        <v>102</v>
      </c>
      <c r="D333" s="17" t="s">
        <v>101</v>
      </c>
      <c r="E333" s="17"/>
      <c r="F333" s="17" t="s">
        <v>99</v>
      </c>
      <c r="G333" s="12"/>
    </row>
    <row r="334" spans="1:7" ht="16" customHeight="1" x14ac:dyDescent="0.2">
      <c r="A334" s="21">
        <v>42156</v>
      </c>
      <c r="B334" s="17" t="s">
        <v>104</v>
      </c>
      <c r="C334" s="17" t="s">
        <v>102</v>
      </c>
      <c r="D334" s="17" t="s">
        <v>100</v>
      </c>
      <c r="E334" s="17">
        <v>0.63</v>
      </c>
      <c r="F334" s="17" t="s">
        <v>98</v>
      </c>
      <c r="G334" s="12"/>
    </row>
    <row r="335" spans="1:7" ht="16" customHeight="1" x14ac:dyDescent="0.2">
      <c r="A335" s="21">
        <v>42156</v>
      </c>
      <c r="B335" s="17" t="s">
        <v>104</v>
      </c>
      <c r="C335" s="17" t="s">
        <v>102</v>
      </c>
      <c r="D335" s="17" t="s">
        <v>100</v>
      </c>
      <c r="E335" s="17">
        <v>0.53</v>
      </c>
      <c r="F335" s="17" t="s">
        <v>98</v>
      </c>
      <c r="G335" s="12"/>
    </row>
    <row r="336" spans="1:7" ht="16" customHeight="1" x14ac:dyDescent="0.2">
      <c r="A336" s="21">
        <v>42156</v>
      </c>
      <c r="B336" s="17" t="s">
        <v>104</v>
      </c>
      <c r="C336" s="17" t="s">
        <v>102</v>
      </c>
      <c r="D336" s="17" t="s">
        <v>101</v>
      </c>
      <c r="E336" s="17"/>
      <c r="F336" s="17" t="s">
        <v>99</v>
      </c>
      <c r="G336" s="12"/>
    </row>
    <row r="337" spans="1:7" ht="16" customHeight="1" x14ac:dyDescent="0.2">
      <c r="A337" s="21">
        <v>42156</v>
      </c>
      <c r="B337" s="17" t="s">
        <v>104</v>
      </c>
      <c r="C337" s="17" t="s">
        <v>102</v>
      </c>
      <c r="D337" s="17" t="s">
        <v>101</v>
      </c>
      <c r="E337" s="17"/>
      <c r="F337" s="17" t="s">
        <v>99</v>
      </c>
      <c r="G337" s="12"/>
    </row>
    <row r="338" spans="1:7" ht="16" customHeight="1" x14ac:dyDescent="0.2">
      <c r="A338" s="21">
        <v>42186</v>
      </c>
      <c r="B338" s="17" t="s">
        <v>104</v>
      </c>
      <c r="C338" s="17" t="s">
        <v>102</v>
      </c>
      <c r="D338" s="17" t="s">
        <v>101</v>
      </c>
      <c r="E338" s="17"/>
      <c r="F338" s="17" t="s">
        <v>99</v>
      </c>
      <c r="G338" s="12"/>
    </row>
    <row r="339" spans="1:7" ht="16" customHeight="1" x14ac:dyDescent="0.2">
      <c r="A339" s="21">
        <v>42186</v>
      </c>
      <c r="B339" s="17" t="s">
        <v>104</v>
      </c>
      <c r="C339" s="17" t="s">
        <v>102</v>
      </c>
      <c r="D339" s="17" t="s">
        <v>101</v>
      </c>
      <c r="E339" s="17"/>
      <c r="F339" s="17" t="s">
        <v>99</v>
      </c>
      <c r="G339" s="12"/>
    </row>
    <row r="340" spans="1:7" ht="16" customHeight="1" x14ac:dyDescent="0.2">
      <c r="A340" s="21">
        <v>42186</v>
      </c>
      <c r="B340" s="17" t="s">
        <v>104</v>
      </c>
      <c r="C340" s="17" t="s">
        <v>102</v>
      </c>
      <c r="D340" s="17" t="s">
        <v>101</v>
      </c>
      <c r="E340" s="17"/>
      <c r="F340" s="17" t="s">
        <v>99</v>
      </c>
      <c r="G340" s="12"/>
    </row>
    <row r="341" spans="1:7" ht="16" customHeight="1" x14ac:dyDescent="0.2">
      <c r="A341" s="21">
        <v>42186</v>
      </c>
      <c r="B341" s="17" t="s">
        <v>104</v>
      </c>
      <c r="C341" s="17" t="s">
        <v>102</v>
      </c>
      <c r="D341" s="17" t="s">
        <v>101</v>
      </c>
      <c r="E341" s="17"/>
      <c r="F341" s="17" t="s">
        <v>99</v>
      </c>
      <c r="G341" s="12"/>
    </row>
    <row r="342" spans="1:7" ht="16" customHeight="1" x14ac:dyDescent="0.2">
      <c r="A342" s="21">
        <v>42186</v>
      </c>
      <c r="B342" s="17" t="s">
        <v>104</v>
      </c>
      <c r="C342" s="17" t="s">
        <v>102</v>
      </c>
      <c r="D342" s="17" t="s">
        <v>101</v>
      </c>
      <c r="E342" s="17"/>
      <c r="F342" s="17" t="s">
        <v>99</v>
      </c>
      <c r="G342" s="12"/>
    </row>
    <row r="343" spans="1:7" ht="16" customHeight="1" x14ac:dyDescent="0.2">
      <c r="A343" s="21">
        <v>42186</v>
      </c>
      <c r="B343" s="17" t="s">
        <v>104</v>
      </c>
      <c r="C343" s="17" t="s">
        <v>102</v>
      </c>
      <c r="D343" s="17" t="s">
        <v>101</v>
      </c>
      <c r="E343" s="17"/>
      <c r="F343" s="17" t="s">
        <v>99</v>
      </c>
      <c r="G343" s="12"/>
    </row>
    <row r="344" spans="1:7" ht="16" customHeight="1" x14ac:dyDescent="0.2">
      <c r="A344" s="21">
        <v>42186</v>
      </c>
      <c r="B344" s="17" t="s">
        <v>104</v>
      </c>
      <c r="C344" s="17" t="s">
        <v>102</v>
      </c>
      <c r="D344" s="17" t="s">
        <v>100</v>
      </c>
      <c r="E344" s="17">
        <v>1.1599999999999999</v>
      </c>
      <c r="F344" s="17" t="s">
        <v>98</v>
      </c>
      <c r="G344" s="12"/>
    </row>
    <row r="345" spans="1:7" ht="16" customHeight="1" x14ac:dyDescent="0.2">
      <c r="A345" s="21">
        <v>42186</v>
      </c>
      <c r="B345" s="17" t="s">
        <v>104</v>
      </c>
      <c r="C345" s="17" t="s">
        <v>102</v>
      </c>
      <c r="D345" s="17" t="s">
        <v>100</v>
      </c>
      <c r="E345" s="17">
        <v>0.62</v>
      </c>
      <c r="F345" s="17" t="s">
        <v>98</v>
      </c>
      <c r="G345" s="12"/>
    </row>
    <row r="346" spans="1:7" ht="16" customHeight="1" x14ac:dyDescent="0.2">
      <c r="A346" s="21">
        <v>42186</v>
      </c>
      <c r="B346" s="17" t="s">
        <v>104</v>
      </c>
      <c r="C346" s="17" t="s">
        <v>102</v>
      </c>
      <c r="D346" s="17" t="s">
        <v>100</v>
      </c>
      <c r="E346" s="17">
        <v>0.32</v>
      </c>
      <c r="F346" s="17" t="s">
        <v>98</v>
      </c>
      <c r="G346" s="12"/>
    </row>
    <row r="347" spans="1:7" ht="16" customHeight="1" x14ac:dyDescent="0.2">
      <c r="A347" s="21">
        <v>42186</v>
      </c>
      <c r="B347" s="17" t="s">
        <v>104</v>
      </c>
      <c r="C347" s="17" t="s">
        <v>102</v>
      </c>
      <c r="D347" s="17" t="s">
        <v>100</v>
      </c>
      <c r="E347" s="17">
        <v>0.62</v>
      </c>
      <c r="F347" s="17" t="s">
        <v>98</v>
      </c>
      <c r="G347" s="12"/>
    </row>
    <row r="348" spans="1:7" ht="16" customHeight="1" x14ac:dyDescent="0.2">
      <c r="A348" s="21">
        <v>42186</v>
      </c>
      <c r="B348" s="17" t="s">
        <v>104</v>
      </c>
      <c r="C348" s="17" t="s">
        <v>102</v>
      </c>
      <c r="D348" s="17" t="s">
        <v>100</v>
      </c>
      <c r="E348" s="17">
        <v>0.49</v>
      </c>
      <c r="F348" s="17" t="s">
        <v>98</v>
      </c>
      <c r="G348" s="12"/>
    </row>
    <row r="349" spans="1:7" ht="16" customHeight="1" x14ac:dyDescent="0.2">
      <c r="A349" s="21">
        <v>42186</v>
      </c>
      <c r="B349" s="17" t="s">
        <v>104</v>
      </c>
      <c r="C349" s="17" t="s">
        <v>102</v>
      </c>
      <c r="D349" s="17" t="s">
        <v>101</v>
      </c>
      <c r="E349" s="17"/>
      <c r="F349" s="17" t="s">
        <v>99</v>
      </c>
      <c r="G349" s="12"/>
    </row>
    <row r="350" spans="1:7" ht="16" customHeight="1" x14ac:dyDescent="0.2">
      <c r="A350" s="21">
        <v>42186</v>
      </c>
      <c r="B350" s="17" t="s">
        <v>104</v>
      </c>
      <c r="C350" s="17" t="s">
        <v>102</v>
      </c>
      <c r="D350" s="17" t="s">
        <v>101</v>
      </c>
      <c r="E350" s="17"/>
      <c r="F350" s="17" t="s">
        <v>99</v>
      </c>
      <c r="G350" s="12"/>
    </row>
    <row r="351" spans="1:7" ht="16" customHeight="1" x14ac:dyDescent="0.2">
      <c r="A351" s="21">
        <v>42186</v>
      </c>
      <c r="B351" s="17" t="s">
        <v>104</v>
      </c>
      <c r="C351" s="17" t="s">
        <v>102</v>
      </c>
      <c r="D351" s="17" t="s">
        <v>101</v>
      </c>
      <c r="E351" s="17"/>
      <c r="F351" s="17" t="s">
        <v>99</v>
      </c>
      <c r="G351" s="12"/>
    </row>
    <row r="352" spans="1:7" ht="16" customHeight="1" x14ac:dyDescent="0.2">
      <c r="A352" s="21">
        <v>42186</v>
      </c>
      <c r="B352" s="17" t="s">
        <v>104</v>
      </c>
      <c r="C352" s="17" t="s">
        <v>102</v>
      </c>
      <c r="D352" s="17" t="s">
        <v>100</v>
      </c>
      <c r="E352" s="17">
        <v>0.73</v>
      </c>
      <c r="F352" s="17" t="s">
        <v>98</v>
      </c>
      <c r="G352" s="12"/>
    </row>
    <row r="353" spans="1:7" ht="16" customHeight="1" x14ac:dyDescent="0.2">
      <c r="A353" s="21">
        <v>42186</v>
      </c>
      <c r="B353" s="17" t="s">
        <v>104</v>
      </c>
      <c r="C353" s="17" t="s">
        <v>102</v>
      </c>
      <c r="D353" s="17" t="s">
        <v>101</v>
      </c>
      <c r="E353" s="17"/>
      <c r="F353" s="17" t="s">
        <v>99</v>
      </c>
      <c r="G353" s="12"/>
    </row>
    <row r="354" spans="1:7" ht="16" customHeight="1" x14ac:dyDescent="0.2">
      <c r="A354" s="21">
        <v>42186</v>
      </c>
      <c r="B354" s="17" t="s">
        <v>104</v>
      </c>
      <c r="C354" s="17" t="s">
        <v>102</v>
      </c>
      <c r="D354" s="17" t="s">
        <v>100</v>
      </c>
      <c r="E354" s="17">
        <v>0.41</v>
      </c>
      <c r="F354" s="17" t="s">
        <v>98</v>
      </c>
      <c r="G354" s="12"/>
    </row>
    <row r="355" spans="1:7" ht="16" customHeight="1" x14ac:dyDescent="0.2">
      <c r="A355" s="21">
        <v>42186</v>
      </c>
      <c r="B355" s="17" t="s">
        <v>104</v>
      </c>
      <c r="C355" s="17" t="s">
        <v>102</v>
      </c>
      <c r="D355" s="17" t="s">
        <v>100</v>
      </c>
      <c r="E355" s="17">
        <v>0.18</v>
      </c>
      <c r="F355" s="17" t="s">
        <v>98</v>
      </c>
      <c r="G355" s="12"/>
    </row>
    <row r="356" spans="1:7" ht="16" customHeight="1" x14ac:dyDescent="0.2">
      <c r="A356" s="21">
        <v>42186</v>
      </c>
      <c r="B356" s="17" t="s">
        <v>104</v>
      </c>
      <c r="C356" s="17" t="s">
        <v>102</v>
      </c>
      <c r="D356" s="17" t="s">
        <v>100</v>
      </c>
      <c r="E356" s="17">
        <v>1.08</v>
      </c>
      <c r="F356" s="17" t="s">
        <v>98</v>
      </c>
      <c r="G356" s="12"/>
    </row>
    <row r="357" spans="1:7" ht="16" customHeight="1" x14ac:dyDescent="0.2">
      <c r="A357" s="21">
        <v>42186</v>
      </c>
      <c r="B357" s="17" t="s">
        <v>104</v>
      </c>
      <c r="C357" s="17" t="s">
        <v>102</v>
      </c>
      <c r="D357" s="17" t="s">
        <v>100</v>
      </c>
      <c r="E357" s="17">
        <v>0.37</v>
      </c>
      <c r="F357" s="17" t="s">
        <v>98</v>
      </c>
      <c r="G357" s="12"/>
    </row>
    <row r="358" spans="1:7" ht="16" customHeight="1" x14ac:dyDescent="0.2">
      <c r="A358" s="21">
        <v>42186</v>
      </c>
      <c r="B358" s="17" t="s">
        <v>104</v>
      </c>
      <c r="C358" s="17" t="s">
        <v>102</v>
      </c>
      <c r="D358" s="17" t="s">
        <v>101</v>
      </c>
      <c r="E358" s="17"/>
      <c r="F358" s="17" t="s">
        <v>99</v>
      </c>
      <c r="G358" s="12"/>
    </row>
    <row r="359" spans="1:7" ht="16" customHeight="1" x14ac:dyDescent="0.2">
      <c r="A359" s="21">
        <v>42186</v>
      </c>
      <c r="B359" s="17" t="s">
        <v>104</v>
      </c>
      <c r="C359" s="17" t="s">
        <v>102</v>
      </c>
      <c r="D359" s="17" t="s">
        <v>100</v>
      </c>
      <c r="E359" s="17">
        <v>0.15</v>
      </c>
      <c r="F359" s="17" t="s">
        <v>98</v>
      </c>
      <c r="G359" s="12"/>
    </row>
    <row r="360" spans="1:7" ht="16" customHeight="1" x14ac:dyDescent="0.2">
      <c r="A360" s="21">
        <v>42186</v>
      </c>
      <c r="B360" s="17" t="s">
        <v>104</v>
      </c>
      <c r="C360" s="17" t="s">
        <v>102</v>
      </c>
      <c r="D360" s="17" t="s">
        <v>101</v>
      </c>
      <c r="E360" s="17"/>
      <c r="F360" s="17" t="s">
        <v>99</v>
      </c>
      <c r="G360" s="12"/>
    </row>
    <row r="361" spans="1:7" ht="16" customHeight="1" x14ac:dyDescent="0.2">
      <c r="A361" s="21">
        <v>42186</v>
      </c>
      <c r="B361" s="17" t="s">
        <v>104</v>
      </c>
      <c r="C361" s="17" t="s">
        <v>102</v>
      </c>
      <c r="D361" s="17" t="s">
        <v>100</v>
      </c>
      <c r="E361" s="17">
        <v>0.68</v>
      </c>
      <c r="F361" s="17" t="s">
        <v>98</v>
      </c>
      <c r="G361" s="12"/>
    </row>
    <row r="362" spans="1:7" ht="16" customHeight="1" x14ac:dyDescent="0.2">
      <c r="A362" s="21">
        <v>42186</v>
      </c>
      <c r="B362" s="17" t="s">
        <v>104</v>
      </c>
      <c r="C362" s="17" t="s">
        <v>102</v>
      </c>
      <c r="D362" s="17" t="s">
        <v>101</v>
      </c>
      <c r="E362" s="17"/>
      <c r="F362" s="17" t="s">
        <v>99</v>
      </c>
      <c r="G362" s="12"/>
    </row>
    <row r="363" spans="1:7" ht="16" customHeight="1" x14ac:dyDescent="0.2">
      <c r="A363" s="21">
        <v>42186</v>
      </c>
      <c r="B363" s="17" t="s">
        <v>104</v>
      </c>
      <c r="C363" s="17" t="s">
        <v>102</v>
      </c>
      <c r="D363" s="17" t="s">
        <v>100</v>
      </c>
      <c r="E363" s="17">
        <v>1.29</v>
      </c>
      <c r="F363" s="17" t="s">
        <v>98</v>
      </c>
      <c r="G363" s="12"/>
    </row>
    <row r="364" spans="1:7" ht="16" customHeight="1" x14ac:dyDescent="0.2">
      <c r="A364" s="21">
        <v>42186</v>
      </c>
      <c r="B364" s="17" t="s">
        <v>104</v>
      </c>
      <c r="C364" s="17" t="s">
        <v>102</v>
      </c>
      <c r="D364" s="17" t="s">
        <v>101</v>
      </c>
      <c r="E364" s="17"/>
      <c r="F364" s="17" t="s">
        <v>99</v>
      </c>
      <c r="G364" s="12"/>
    </row>
    <row r="365" spans="1:7" ht="16" customHeight="1" x14ac:dyDescent="0.2">
      <c r="A365" s="21">
        <v>42186</v>
      </c>
      <c r="B365" s="17" t="s">
        <v>104</v>
      </c>
      <c r="C365" s="17" t="s">
        <v>102</v>
      </c>
      <c r="D365" s="17" t="s">
        <v>100</v>
      </c>
      <c r="E365" s="17">
        <v>0.65</v>
      </c>
      <c r="F365" s="17" t="s">
        <v>98</v>
      </c>
      <c r="G365" s="12"/>
    </row>
    <row r="366" spans="1:7" ht="16" customHeight="1" x14ac:dyDescent="0.2">
      <c r="A366" s="21">
        <v>42186</v>
      </c>
      <c r="B366" s="17" t="s">
        <v>104</v>
      </c>
      <c r="C366" s="17" t="s">
        <v>102</v>
      </c>
      <c r="D366" s="17" t="s">
        <v>101</v>
      </c>
      <c r="E366" s="17"/>
      <c r="F366" s="17" t="s">
        <v>99</v>
      </c>
      <c r="G366" s="12"/>
    </row>
    <row r="367" spans="1:7" ht="16" customHeight="1" x14ac:dyDescent="0.2">
      <c r="A367" s="21">
        <v>42186</v>
      </c>
      <c r="B367" s="17" t="s">
        <v>104</v>
      </c>
      <c r="C367" s="17" t="s">
        <v>102</v>
      </c>
      <c r="D367" s="17" t="s">
        <v>101</v>
      </c>
      <c r="E367" s="17"/>
      <c r="F367" s="17" t="s">
        <v>99</v>
      </c>
      <c r="G367" s="12"/>
    </row>
    <row r="368" spans="1:7" ht="16" customHeight="1" x14ac:dyDescent="0.2">
      <c r="A368" s="21">
        <v>42186</v>
      </c>
      <c r="B368" s="17" t="s">
        <v>104</v>
      </c>
      <c r="C368" s="17" t="s">
        <v>102</v>
      </c>
      <c r="D368" s="17" t="s">
        <v>100</v>
      </c>
      <c r="E368" s="17">
        <v>7.95</v>
      </c>
      <c r="F368" s="17" t="s">
        <v>98</v>
      </c>
      <c r="G368" s="12"/>
    </row>
    <row r="369" spans="1:7" ht="16" customHeight="1" x14ac:dyDescent="0.2">
      <c r="A369" s="21">
        <v>42186</v>
      </c>
      <c r="B369" s="17" t="s">
        <v>104</v>
      </c>
      <c r="C369" s="17" t="s">
        <v>102</v>
      </c>
      <c r="D369" s="17" t="s">
        <v>101</v>
      </c>
      <c r="E369" s="17"/>
      <c r="F369" s="17" t="s">
        <v>99</v>
      </c>
      <c r="G369" s="12"/>
    </row>
    <row r="370" spans="1:7" ht="16" customHeight="1" x14ac:dyDescent="0.2">
      <c r="A370" s="21">
        <v>42186</v>
      </c>
      <c r="B370" s="17" t="s">
        <v>104</v>
      </c>
      <c r="C370" s="17" t="s">
        <v>102</v>
      </c>
      <c r="D370" s="17" t="s">
        <v>101</v>
      </c>
      <c r="E370" s="17"/>
      <c r="F370" s="17" t="s">
        <v>99</v>
      </c>
      <c r="G370" s="12"/>
    </row>
    <row r="371" spans="1:7" ht="16" customHeight="1" x14ac:dyDescent="0.2">
      <c r="A371" s="21">
        <v>42186</v>
      </c>
      <c r="B371" s="17" t="s">
        <v>104</v>
      </c>
      <c r="C371" s="17" t="s">
        <v>102</v>
      </c>
      <c r="D371" s="17" t="s">
        <v>101</v>
      </c>
      <c r="E371" s="17"/>
      <c r="F371" s="17" t="s">
        <v>99</v>
      </c>
      <c r="G371" s="12"/>
    </row>
    <row r="372" spans="1:7" ht="16" customHeight="1" x14ac:dyDescent="0.2">
      <c r="A372" s="21">
        <v>42186</v>
      </c>
      <c r="B372" s="17" t="s">
        <v>104</v>
      </c>
      <c r="C372" s="17" t="s">
        <v>102</v>
      </c>
      <c r="D372" s="17" t="s">
        <v>101</v>
      </c>
      <c r="E372" s="17"/>
      <c r="F372" s="17" t="s">
        <v>99</v>
      </c>
      <c r="G372" s="12"/>
    </row>
    <row r="373" spans="1:7" ht="16" customHeight="1" x14ac:dyDescent="0.2">
      <c r="A373" s="21">
        <v>42186</v>
      </c>
      <c r="B373" s="17" t="s">
        <v>104</v>
      </c>
      <c r="C373" s="17" t="s">
        <v>102</v>
      </c>
      <c r="D373" s="17" t="s">
        <v>100</v>
      </c>
      <c r="E373" s="17">
        <v>3.56</v>
      </c>
      <c r="F373" s="17" t="s">
        <v>98</v>
      </c>
      <c r="G373" s="12"/>
    </row>
    <row r="374" spans="1:7" ht="16" customHeight="1" x14ac:dyDescent="0.2">
      <c r="A374" s="21">
        <v>42186</v>
      </c>
      <c r="B374" s="17" t="s">
        <v>104</v>
      </c>
      <c r="C374" s="17" t="s">
        <v>102</v>
      </c>
      <c r="D374" s="17" t="s">
        <v>100</v>
      </c>
      <c r="E374" s="17">
        <v>1.83</v>
      </c>
      <c r="F374" s="17" t="s">
        <v>98</v>
      </c>
      <c r="G374" s="12"/>
    </row>
    <row r="375" spans="1:7" ht="16" customHeight="1" x14ac:dyDescent="0.2">
      <c r="A375" s="21">
        <v>42186</v>
      </c>
      <c r="B375" s="17" t="s">
        <v>104</v>
      </c>
      <c r="C375" s="17" t="s">
        <v>102</v>
      </c>
      <c r="D375" s="17" t="s">
        <v>100</v>
      </c>
      <c r="E375" s="17">
        <v>0.01</v>
      </c>
      <c r="F375" s="17" t="s">
        <v>98</v>
      </c>
      <c r="G375" s="12"/>
    </row>
    <row r="376" spans="1:7" ht="16" customHeight="1" x14ac:dyDescent="0.2">
      <c r="A376" s="21">
        <v>42186</v>
      </c>
      <c r="B376" s="17" t="s">
        <v>104</v>
      </c>
      <c r="C376" s="17" t="s">
        <v>102</v>
      </c>
      <c r="D376" s="17" t="s">
        <v>101</v>
      </c>
      <c r="E376" s="17"/>
      <c r="F376" s="17" t="s">
        <v>99</v>
      </c>
      <c r="G376" s="12"/>
    </row>
    <row r="377" spans="1:7" ht="16" customHeight="1" x14ac:dyDescent="0.2">
      <c r="A377" s="21">
        <v>42186</v>
      </c>
      <c r="B377" s="17" t="s">
        <v>104</v>
      </c>
      <c r="C377" s="17" t="s">
        <v>102</v>
      </c>
      <c r="D377" s="17" t="s">
        <v>101</v>
      </c>
      <c r="E377" s="17"/>
      <c r="F377" s="17" t="s">
        <v>99</v>
      </c>
      <c r="G377" s="12"/>
    </row>
    <row r="378" spans="1:7" ht="16" customHeight="1" x14ac:dyDescent="0.2">
      <c r="A378" s="21">
        <v>42186</v>
      </c>
      <c r="B378" s="17" t="s">
        <v>104</v>
      </c>
      <c r="C378" s="17" t="s">
        <v>102</v>
      </c>
      <c r="D378" s="17" t="s">
        <v>101</v>
      </c>
      <c r="E378" s="17"/>
      <c r="F378" s="17" t="s">
        <v>99</v>
      </c>
      <c r="G378" s="12"/>
    </row>
    <row r="379" spans="1:7" ht="16" customHeight="1" x14ac:dyDescent="0.2">
      <c r="A379" s="21">
        <v>42186</v>
      </c>
      <c r="B379" s="17" t="s">
        <v>104</v>
      </c>
      <c r="C379" s="17" t="s">
        <v>102</v>
      </c>
      <c r="D379" s="17" t="s">
        <v>100</v>
      </c>
      <c r="E379" s="17">
        <v>0.61</v>
      </c>
      <c r="F379" s="17" t="s">
        <v>98</v>
      </c>
      <c r="G379" s="12"/>
    </row>
    <row r="380" spans="1:7" ht="16" customHeight="1" x14ac:dyDescent="0.2">
      <c r="A380" s="21">
        <v>42186</v>
      </c>
      <c r="B380" s="17" t="s">
        <v>104</v>
      </c>
      <c r="C380" s="17" t="s">
        <v>102</v>
      </c>
      <c r="D380" s="17" t="s">
        <v>101</v>
      </c>
      <c r="E380" s="17"/>
      <c r="F380" s="17" t="s">
        <v>99</v>
      </c>
      <c r="G380" s="12"/>
    </row>
    <row r="381" spans="1:7" ht="16" customHeight="1" x14ac:dyDescent="0.2">
      <c r="A381" s="21">
        <v>42186</v>
      </c>
      <c r="B381" s="17" t="s">
        <v>104</v>
      </c>
      <c r="C381" s="17" t="s">
        <v>102</v>
      </c>
      <c r="D381" s="17" t="s">
        <v>101</v>
      </c>
      <c r="E381" s="17"/>
      <c r="F381" s="17" t="s">
        <v>99</v>
      </c>
      <c r="G381" s="12"/>
    </row>
    <row r="382" spans="1:7" ht="16" customHeight="1" x14ac:dyDescent="0.2">
      <c r="A382" s="21">
        <v>42186</v>
      </c>
      <c r="B382" s="17" t="s">
        <v>104</v>
      </c>
      <c r="C382" s="17" t="s">
        <v>102</v>
      </c>
      <c r="D382" s="17" t="s">
        <v>101</v>
      </c>
      <c r="E382" s="17"/>
      <c r="F382" s="17" t="s">
        <v>99</v>
      </c>
      <c r="G382" s="12"/>
    </row>
    <row r="383" spans="1:7" ht="16" customHeight="1" x14ac:dyDescent="0.2">
      <c r="A383" s="21">
        <v>42186</v>
      </c>
      <c r="B383" s="17" t="s">
        <v>104</v>
      </c>
      <c r="C383" s="17" t="s">
        <v>102</v>
      </c>
      <c r="D383" s="17" t="s">
        <v>101</v>
      </c>
      <c r="E383" s="17"/>
      <c r="F383" s="17" t="s">
        <v>99</v>
      </c>
      <c r="G383" s="12"/>
    </row>
    <row r="384" spans="1:7" ht="16" customHeight="1" x14ac:dyDescent="0.2">
      <c r="A384" s="21">
        <v>42186</v>
      </c>
      <c r="B384" s="17" t="s">
        <v>104</v>
      </c>
      <c r="C384" s="17" t="s">
        <v>102</v>
      </c>
      <c r="D384" s="17" t="s">
        <v>100</v>
      </c>
      <c r="E384" s="17">
        <v>0.63</v>
      </c>
      <c r="F384" s="17" t="s">
        <v>98</v>
      </c>
      <c r="G384" s="12"/>
    </row>
    <row r="385" spans="1:7" ht="16" customHeight="1" x14ac:dyDescent="0.2">
      <c r="A385" s="21">
        <v>42186</v>
      </c>
      <c r="B385" s="17" t="s">
        <v>104</v>
      </c>
      <c r="C385" s="17" t="s">
        <v>102</v>
      </c>
      <c r="D385" s="17" t="s">
        <v>100</v>
      </c>
      <c r="E385" s="17">
        <v>0.25</v>
      </c>
      <c r="F385" s="17" t="s">
        <v>98</v>
      </c>
      <c r="G385" s="12"/>
    </row>
    <row r="386" spans="1:7" ht="16" customHeight="1" x14ac:dyDescent="0.2">
      <c r="A386" s="21">
        <v>42186</v>
      </c>
      <c r="B386" s="17" t="s">
        <v>104</v>
      </c>
      <c r="C386" s="17" t="s">
        <v>102</v>
      </c>
      <c r="D386" s="17" t="s">
        <v>100</v>
      </c>
      <c r="E386" s="17">
        <v>0.7</v>
      </c>
      <c r="F386" s="17" t="s">
        <v>98</v>
      </c>
      <c r="G386" s="12"/>
    </row>
    <row r="387" spans="1:7" ht="16" customHeight="1" x14ac:dyDescent="0.2">
      <c r="A387" s="21">
        <v>42186</v>
      </c>
      <c r="B387" s="17" t="s">
        <v>104</v>
      </c>
      <c r="C387" s="17" t="s">
        <v>102</v>
      </c>
      <c r="D387" s="17" t="s">
        <v>100</v>
      </c>
      <c r="E387" s="17">
        <v>0.94</v>
      </c>
      <c r="F387" s="17" t="s">
        <v>98</v>
      </c>
      <c r="G387" s="12"/>
    </row>
    <row r="388" spans="1:7" ht="16" customHeight="1" x14ac:dyDescent="0.2">
      <c r="A388" s="21">
        <v>42186</v>
      </c>
      <c r="B388" s="17" t="s">
        <v>104</v>
      </c>
      <c r="C388" s="17" t="s">
        <v>102</v>
      </c>
      <c r="D388" s="17" t="s">
        <v>100</v>
      </c>
      <c r="E388" s="17">
        <v>0.78</v>
      </c>
      <c r="F388" s="17" t="s">
        <v>98</v>
      </c>
      <c r="G388" s="12"/>
    </row>
    <row r="389" spans="1:7" ht="16" customHeight="1" x14ac:dyDescent="0.2">
      <c r="A389" s="21">
        <v>42186</v>
      </c>
      <c r="B389" s="17" t="s">
        <v>11</v>
      </c>
      <c r="C389" s="17" t="s">
        <v>102</v>
      </c>
      <c r="D389" s="17" t="s">
        <v>101</v>
      </c>
      <c r="E389" s="17"/>
      <c r="F389" s="17" t="s">
        <v>99</v>
      </c>
      <c r="G389" s="12"/>
    </row>
    <row r="390" spans="1:7" ht="16" customHeight="1" x14ac:dyDescent="0.2">
      <c r="A390" s="21">
        <v>42186</v>
      </c>
      <c r="B390" s="17" t="s">
        <v>104</v>
      </c>
      <c r="C390" s="17" t="s">
        <v>102</v>
      </c>
      <c r="D390" s="17" t="s">
        <v>100</v>
      </c>
      <c r="E390" s="17">
        <v>2.37</v>
      </c>
      <c r="F390" s="17" t="s">
        <v>98</v>
      </c>
      <c r="G390" s="12"/>
    </row>
    <row r="391" spans="1:7" ht="16" customHeight="1" x14ac:dyDescent="0.2">
      <c r="A391" s="21">
        <v>42186</v>
      </c>
      <c r="B391" s="17" t="s">
        <v>104</v>
      </c>
      <c r="C391" s="17" t="s">
        <v>102</v>
      </c>
      <c r="D391" s="17" t="s">
        <v>101</v>
      </c>
      <c r="E391" s="17"/>
      <c r="F391" s="17" t="s">
        <v>99</v>
      </c>
      <c r="G391" s="12"/>
    </row>
    <row r="392" spans="1:7" ht="16" customHeight="1" x14ac:dyDescent="0.2">
      <c r="A392" s="21">
        <v>42186</v>
      </c>
      <c r="B392" s="17" t="s">
        <v>104</v>
      </c>
      <c r="C392" s="17" t="s">
        <v>102</v>
      </c>
      <c r="D392" s="17" t="s">
        <v>101</v>
      </c>
      <c r="E392" s="17"/>
      <c r="F392" s="17" t="s">
        <v>99</v>
      </c>
      <c r="G392" s="12"/>
    </row>
    <row r="393" spans="1:7" ht="16" customHeight="1" x14ac:dyDescent="0.2">
      <c r="A393" s="21">
        <v>42186</v>
      </c>
      <c r="B393" s="17" t="s">
        <v>104</v>
      </c>
      <c r="C393" s="17" t="s">
        <v>102</v>
      </c>
      <c r="D393" s="17" t="s">
        <v>101</v>
      </c>
      <c r="E393" s="17"/>
      <c r="F393" s="17" t="s">
        <v>99</v>
      </c>
      <c r="G393" s="12"/>
    </row>
    <row r="394" spans="1:7" ht="16" customHeight="1" x14ac:dyDescent="0.2">
      <c r="A394" s="21">
        <v>42186</v>
      </c>
      <c r="B394" s="17" t="s">
        <v>104</v>
      </c>
      <c r="C394" s="17" t="s">
        <v>102</v>
      </c>
      <c r="D394" s="17" t="s">
        <v>101</v>
      </c>
      <c r="E394" s="17"/>
      <c r="F394" s="17" t="s">
        <v>99</v>
      </c>
      <c r="G394" s="12"/>
    </row>
    <row r="395" spans="1:7" ht="16" customHeight="1" x14ac:dyDescent="0.2">
      <c r="A395" s="21">
        <v>42186</v>
      </c>
      <c r="B395" s="17" t="s">
        <v>104</v>
      </c>
      <c r="C395" s="17" t="s">
        <v>102</v>
      </c>
      <c r="D395" s="17" t="s">
        <v>100</v>
      </c>
      <c r="E395" s="17">
        <v>0.28999999999999998</v>
      </c>
      <c r="F395" s="17" t="s">
        <v>98</v>
      </c>
      <c r="G395" s="12"/>
    </row>
    <row r="396" spans="1:7" ht="16" customHeight="1" x14ac:dyDescent="0.2">
      <c r="A396" s="21">
        <v>42186</v>
      </c>
      <c r="B396" s="17" t="s">
        <v>104</v>
      </c>
      <c r="C396" s="17" t="s">
        <v>102</v>
      </c>
      <c r="D396" s="17" t="s">
        <v>101</v>
      </c>
      <c r="E396" s="17"/>
      <c r="F396" s="17" t="s">
        <v>99</v>
      </c>
      <c r="G396" s="12"/>
    </row>
    <row r="397" spans="1:7" ht="16" customHeight="1" x14ac:dyDescent="0.2">
      <c r="A397" s="21">
        <v>42186</v>
      </c>
      <c r="B397" s="17" t="s">
        <v>104</v>
      </c>
      <c r="C397" s="17" t="s">
        <v>102</v>
      </c>
      <c r="D397" s="17" t="s">
        <v>100</v>
      </c>
      <c r="E397" s="17">
        <v>1.34</v>
      </c>
      <c r="F397" s="17" t="s">
        <v>98</v>
      </c>
      <c r="G397" s="12"/>
    </row>
    <row r="398" spans="1:7" ht="16" customHeight="1" x14ac:dyDescent="0.2">
      <c r="A398" s="21">
        <v>42186</v>
      </c>
      <c r="B398" s="17" t="s">
        <v>104</v>
      </c>
      <c r="C398" s="17" t="s">
        <v>102</v>
      </c>
      <c r="D398" s="17" t="s">
        <v>100</v>
      </c>
      <c r="E398" s="17">
        <v>0.1</v>
      </c>
      <c r="F398" s="17" t="s">
        <v>98</v>
      </c>
      <c r="G398" s="12"/>
    </row>
    <row r="399" spans="1:7" ht="16" customHeight="1" x14ac:dyDescent="0.2">
      <c r="A399" s="21">
        <v>42186</v>
      </c>
      <c r="B399" s="17" t="s">
        <v>104</v>
      </c>
      <c r="C399" s="17" t="s">
        <v>102</v>
      </c>
      <c r="D399" s="17" t="s">
        <v>101</v>
      </c>
      <c r="E399" s="17"/>
      <c r="F399" s="17" t="s">
        <v>99</v>
      </c>
      <c r="G399" s="12"/>
    </row>
    <row r="400" spans="1:7" ht="16" customHeight="1" x14ac:dyDescent="0.2">
      <c r="A400" s="21">
        <v>42186</v>
      </c>
      <c r="B400" s="17" t="s">
        <v>104</v>
      </c>
      <c r="C400" s="17" t="s">
        <v>102</v>
      </c>
      <c r="D400" s="17" t="s">
        <v>101</v>
      </c>
      <c r="E400" s="17"/>
      <c r="F400" s="17" t="s">
        <v>99</v>
      </c>
      <c r="G400" s="12"/>
    </row>
    <row r="401" spans="1:7" ht="16" customHeight="1" x14ac:dyDescent="0.2">
      <c r="A401" s="21">
        <v>42186</v>
      </c>
      <c r="B401" s="17" t="s">
        <v>104</v>
      </c>
      <c r="C401" s="17" t="s">
        <v>102</v>
      </c>
      <c r="D401" s="17" t="s">
        <v>100</v>
      </c>
      <c r="E401" s="17">
        <v>0.35</v>
      </c>
      <c r="F401" s="17" t="s">
        <v>98</v>
      </c>
      <c r="G401" s="12"/>
    </row>
    <row r="402" spans="1:7" ht="16" customHeight="1" x14ac:dyDescent="0.2">
      <c r="A402" s="21">
        <v>42186</v>
      </c>
      <c r="B402" s="17" t="s">
        <v>104</v>
      </c>
      <c r="C402" s="17" t="s">
        <v>102</v>
      </c>
      <c r="D402" s="17" t="s">
        <v>100</v>
      </c>
      <c r="E402" s="17">
        <v>0.66</v>
      </c>
      <c r="F402" s="17" t="s">
        <v>98</v>
      </c>
      <c r="G402" s="12"/>
    </row>
    <row r="403" spans="1:7" ht="16" customHeight="1" x14ac:dyDescent="0.2">
      <c r="A403" s="21">
        <v>42186</v>
      </c>
      <c r="B403" s="17" t="s">
        <v>104</v>
      </c>
      <c r="C403" s="17" t="s">
        <v>102</v>
      </c>
      <c r="D403" s="17" t="s">
        <v>101</v>
      </c>
      <c r="E403" s="17"/>
      <c r="F403" s="17" t="s">
        <v>99</v>
      </c>
      <c r="G403" s="12"/>
    </row>
    <row r="404" spans="1:7" ht="16" customHeight="1" x14ac:dyDescent="0.2">
      <c r="A404" s="21">
        <v>42186</v>
      </c>
      <c r="B404" s="17" t="s">
        <v>104</v>
      </c>
      <c r="C404" s="17" t="s">
        <v>102</v>
      </c>
      <c r="D404" s="17" t="s">
        <v>101</v>
      </c>
      <c r="E404" s="17"/>
      <c r="F404" s="17" t="s">
        <v>99</v>
      </c>
      <c r="G404" s="12"/>
    </row>
    <row r="405" spans="1:7" ht="16" customHeight="1" x14ac:dyDescent="0.2">
      <c r="A405" s="21">
        <v>42186</v>
      </c>
      <c r="B405" s="17" t="s">
        <v>104</v>
      </c>
      <c r="C405" s="17" t="s">
        <v>102</v>
      </c>
      <c r="D405" s="17" t="s">
        <v>101</v>
      </c>
      <c r="E405" s="17"/>
      <c r="F405" s="17" t="s">
        <v>99</v>
      </c>
      <c r="G405" s="12"/>
    </row>
    <row r="406" spans="1:7" ht="16" customHeight="1" x14ac:dyDescent="0.2">
      <c r="A406" s="21">
        <v>42186</v>
      </c>
      <c r="B406" s="17" t="s">
        <v>11</v>
      </c>
      <c r="C406" s="17" t="s">
        <v>102</v>
      </c>
      <c r="D406" s="17" t="s">
        <v>101</v>
      </c>
      <c r="E406" s="17"/>
      <c r="F406" s="17" t="s">
        <v>99</v>
      </c>
      <c r="G406" s="12"/>
    </row>
    <row r="407" spans="1:7" ht="16" customHeight="1" x14ac:dyDescent="0.2">
      <c r="A407" s="21">
        <v>42217</v>
      </c>
      <c r="B407" s="17" t="s">
        <v>104</v>
      </c>
      <c r="C407" s="17" t="s">
        <v>102</v>
      </c>
      <c r="D407" s="17" t="s">
        <v>100</v>
      </c>
      <c r="E407" s="17">
        <v>0.66</v>
      </c>
      <c r="F407" s="17" t="s">
        <v>98</v>
      </c>
      <c r="G407" s="12"/>
    </row>
    <row r="408" spans="1:7" ht="16" customHeight="1" x14ac:dyDescent="0.2">
      <c r="A408" s="21">
        <v>42217</v>
      </c>
      <c r="B408" s="17" t="s">
        <v>104</v>
      </c>
      <c r="C408" s="17" t="s">
        <v>102</v>
      </c>
      <c r="D408" s="17" t="s">
        <v>101</v>
      </c>
      <c r="E408" s="17"/>
      <c r="F408" s="17" t="s">
        <v>99</v>
      </c>
      <c r="G408" s="12"/>
    </row>
    <row r="409" spans="1:7" ht="16" customHeight="1" x14ac:dyDescent="0.2">
      <c r="A409" s="21">
        <v>42217</v>
      </c>
      <c r="B409" s="17" t="s">
        <v>104</v>
      </c>
      <c r="C409" s="17" t="s">
        <v>102</v>
      </c>
      <c r="D409" s="17" t="s">
        <v>101</v>
      </c>
      <c r="E409" s="17"/>
      <c r="F409" s="17" t="s">
        <v>99</v>
      </c>
      <c r="G409" s="12"/>
    </row>
    <row r="410" spans="1:7" ht="16" customHeight="1" x14ac:dyDescent="0.2">
      <c r="A410" s="21">
        <v>42217</v>
      </c>
      <c r="B410" s="17" t="s">
        <v>104</v>
      </c>
      <c r="C410" s="17" t="s">
        <v>102</v>
      </c>
      <c r="D410" s="17" t="s">
        <v>100</v>
      </c>
      <c r="E410" s="17">
        <v>1.51</v>
      </c>
      <c r="F410" s="17" t="s">
        <v>98</v>
      </c>
      <c r="G410" s="12"/>
    </row>
    <row r="411" spans="1:7" ht="16" customHeight="1" x14ac:dyDescent="0.2">
      <c r="A411" s="21">
        <v>42217</v>
      </c>
      <c r="B411" s="17" t="s">
        <v>104</v>
      </c>
      <c r="C411" s="17" t="s">
        <v>102</v>
      </c>
      <c r="D411" s="17" t="s">
        <v>100</v>
      </c>
      <c r="E411" s="17">
        <v>0.76</v>
      </c>
      <c r="F411" s="17" t="s">
        <v>98</v>
      </c>
      <c r="G411" s="12"/>
    </row>
    <row r="412" spans="1:7" ht="16" customHeight="1" x14ac:dyDescent="0.2">
      <c r="A412" s="21">
        <v>42217</v>
      </c>
      <c r="B412" s="17" t="s">
        <v>104</v>
      </c>
      <c r="C412" s="17" t="s">
        <v>102</v>
      </c>
      <c r="D412" s="17" t="s">
        <v>100</v>
      </c>
      <c r="E412" s="17">
        <v>2.0299999999999998</v>
      </c>
      <c r="F412" s="17" t="s">
        <v>98</v>
      </c>
      <c r="G412" s="12"/>
    </row>
    <row r="413" spans="1:7" ht="16" customHeight="1" x14ac:dyDescent="0.2">
      <c r="A413" s="21">
        <v>42217</v>
      </c>
      <c r="B413" s="17" t="s">
        <v>104</v>
      </c>
      <c r="C413" s="17" t="s">
        <v>102</v>
      </c>
      <c r="D413" s="17" t="s">
        <v>101</v>
      </c>
      <c r="E413" s="17"/>
      <c r="F413" s="17" t="s">
        <v>99</v>
      </c>
      <c r="G413" s="12"/>
    </row>
    <row r="414" spans="1:7" ht="16" customHeight="1" x14ac:dyDescent="0.2">
      <c r="A414" s="21">
        <v>42217</v>
      </c>
      <c r="B414" s="17" t="s">
        <v>104</v>
      </c>
      <c r="C414" s="17" t="s">
        <v>102</v>
      </c>
      <c r="D414" s="17" t="s">
        <v>100</v>
      </c>
      <c r="E414" s="17">
        <v>2.2000000000000002</v>
      </c>
      <c r="F414" s="17" t="s">
        <v>98</v>
      </c>
      <c r="G414" s="12"/>
    </row>
    <row r="415" spans="1:7" ht="16" customHeight="1" x14ac:dyDescent="0.2">
      <c r="A415" s="21">
        <v>42217</v>
      </c>
      <c r="B415" s="17" t="s">
        <v>104</v>
      </c>
      <c r="C415" s="17" t="s">
        <v>102</v>
      </c>
      <c r="D415" s="17" t="s">
        <v>101</v>
      </c>
      <c r="E415" s="17"/>
      <c r="F415" s="17" t="s">
        <v>99</v>
      </c>
      <c r="G415" s="12"/>
    </row>
    <row r="416" spans="1:7" ht="16" customHeight="1" x14ac:dyDescent="0.2">
      <c r="A416" s="21">
        <v>42217</v>
      </c>
      <c r="B416" s="17" t="s">
        <v>104</v>
      </c>
      <c r="C416" s="17" t="s">
        <v>102</v>
      </c>
      <c r="D416" s="17" t="s">
        <v>100</v>
      </c>
      <c r="E416" s="17">
        <v>1.08</v>
      </c>
      <c r="F416" s="17" t="s">
        <v>98</v>
      </c>
      <c r="G416" s="12"/>
    </row>
    <row r="417" spans="1:7" ht="16" customHeight="1" x14ac:dyDescent="0.2">
      <c r="A417" s="21">
        <v>42217</v>
      </c>
      <c r="B417" s="17" t="s">
        <v>104</v>
      </c>
      <c r="C417" s="17" t="s">
        <v>102</v>
      </c>
      <c r="D417" s="17" t="s">
        <v>101</v>
      </c>
      <c r="E417" s="17"/>
      <c r="F417" s="17" t="s">
        <v>99</v>
      </c>
      <c r="G417" s="12"/>
    </row>
    <row r="418" spans="1:7" ht="16" customHeight="1" x14ac:dyDescent="0.2">
      <c r="A418" s="21">
        <v>42217</v>
      </c>
      <c r="B418" s="17" t="s">
        <v>104</v>
      </c>
      <c r="C418" s="17" t="s">
        <v>102</v>
      </c>
      <c r="D418" s="17" t="s">
        <v>101</v>
      </c>
      <c r="E418" s="17"/>
      <c r="F418" s="17" t="s">
        <v>99</v>
      </c>
      <c r="G418" s="12"/>
    </row>
    <row r="419" spans="1:7" ht="16" customHeight="1" x14ac:dyDescent="0.2">
      <c r="A419" s="21">
        <v>42217</v>
      </c>
      <c r="B419" s="17" t="s">
        <v>104</v>
      </c>
      <c r="C419" s="17" t="s">
        <v>102</v>
      </c>
      <c r="D419" s="17" t="s">
        <v>100</v>
      </c>
      <c r="E419" s="17">
        <v>0.01</v>
      </c>
      <c r="F419" s="17" t="s">
        <v>98</v>
      </c>
      <c r="G419" s="12"/>
    </row>
    <row r="420" spans="1:7" ht="16" customHeight="1" x14ac:dyDescent="0.2">
      <c r="A420" s="21">
        <v>42217</v>
      </c>
      <c r="B420" s="17" t="s">
        <v>104</v>
      </c>
      <c r="C420" s="17" t="s">
        <v>102</v>
      </c>
      <c r="D420" s="17" t="s">
        <v>101</v>
      </c>
      <c r="E420" s="17"/>
      <c r="F420" s="17" t="s">
        <v>99</v>
      </c>
      <c r="G420" s="12"/>
    </row>
    <row r="421" spans="1:7" ht="16" customHeight="1" x14ac:dyDescent="0.2">
      <c r="A421" s="21">
        <v>42217</v>
      </c>
      <c r="B421" s="17" t="s">
        <v>11</v>
      </c>
      <c r="C421" s="17" t="s">
        <v>102</v>
      </c>
      <c r="D421" s="17" t="s">
        <v>101</v>
      </c>
      <c r="E421" s="17"/>
      <c r="F421" s="17" t="s">
        <v>99</v>
      </c>
      <c r="G421" s="12"/>
    </row>
    <row r="422" spans="1:7" ht="16" customHeight="1" x14ac:dyDescent="0.2">
      <c r="A422" s="21">
        <v>42217</v>
      </c>
      <c r="B422" s="17" t="s">
        <v>104</v>
      </c>
      <c r="C422" s="17" t="s">
        <v>102</v>
      </c>
      <c r="D422" s="17" t="s">
        <v>100</v>
      </c>
      <c r="E422" s="17">
        <v>0.03</v>
      </c>
      <c r="F422" s="17" t="s">
        <v>98</v>
      </c>
      <c r="G422" s="12"/>
    </row>
    <row r="423" spans="1:7" ht="16" customHeight="1" x14ac:dyDescent="0.2">
      <c r="A423" s="21">
        <v>42217</v>
      </c>
      <c r="B423" s="17" t="s">
        <v>104</v>
      </c>
      <c r="C423" s="17" t="s">
        <v>102</v>
      </c>
      <c r="D423" s="17" t="s">
        <v>101</v>
      </c>
      <c r="E423" s="17"/>
      <c r="F423" s="17" t="s">
        <v>99</v>
      </c>
      <c r="G423" s="12"/>
    </row>
    <row r="424" spans="1:7" ht="16" customHeight="1" x14ac:dyDescent="0.2">
      <c r="A424" s="21">
        <v>42217</v>
      </c>
      <c r="B424" s="17" t="s">
        <v>104</v>
      </c>
      <c r="C424" s="17" t="s">
        <v>102</v>
      </c>
      <c r="D424" s="17" t="s">
        <v>100</v>
      </c>
      <c r="E424" s="17">
        <v>0.52</v>
      </c>
      <c r="F424" s="17" t="s">
        <v>98</v>
      </c>
      <c r="G424" s="12"/>
    </row>
    <row r="425" spans="1:7" ht="16" customHeight="1" x14ac:dyDescent="0.2">
      <c r="A425" s="21">
        <v>42217</v>
      </c>
      <c r="B425" s="17" t="s">
        <v>104</v>
      </c>
      <c r="C425" s="17" t="s">
        <v>102</v>
      </c>
      <c r="D425" s="17" t="s">
        <v>100</v>
      </c>
      <c r="E425" s="17">
        <v>2.09</v>
      </c>
      <c r="F425" s="17" t="s">
        <v>98</v>
      </c>
      <c r="G425" s="12"/>
    </row>
    <row r="426" spans="1:7" ht="16" customHeight="1" x14ac:dyDescent="0.2">
      <c r="A426" s="21">
        <v>42217</v>
      </c>
      <c r="B426" s="17" t="s">
        <v>104</v>
      </c>
      <c r="C426" s="17" t="s">
        <v>102</v>
      </c>
      <c r="D426" s="17" t="s">
        <v>101</v>
      </c>
      <c r="E426" s="17"/>
      <c r="F426" s="17" t="s">
        <v>99</v>
      </c>
      <c r="G426" s="12"/>
    </row>
    <row r="427" spans="1:7" ht="16" customHeight="1" x14ac:dyDescent="0.2">
      <c r="A427" s="21">
        <v>42217</v>
      </c>
      <c r="B427" s="17" t="s">
        <v>104</v>
      </c>
      <c r="C427" s="17" t="s">
        <v>102</v>
      </c>
      <c r="D427" s="17" t="s">
        <v>100</v>
      </c>
      <c r="E427" s="17">
        <v>0.39</v>
      </c>
      <c r="F427" s="17" t="s">
        <v>98</v>
      </c>
      <c r="G427" s="12"/>
    </row>
    <row r="428" spans="1:7" ht="16" customHeight="1" x14ac:dyDescent="0.2">
      <c r="A428" s="21">
        <v>42217</v>
      </c>
      <c r="B428" s="17" t="s">
        <v>104</v>
      </c>
      <c r="C428" s="17" t="s">
        <v>102</v>
      </c>
      <c r="D428" s="17" t="s">
        <v>101</v>
      </c>
      <c r="E428" s="17"/>
      <c r="F428" s="17" t="s">
        <v>99</v>
      </c>
      <c r="G428" s="12"/>
    </row>
    <row r="429" spans="1:7" ht="16" customHeight="1" x14ac:dyDescent="0.2">
      <c r="A429" s="21">
        <v>42217</v>
      </c>
      <c r="B429" s="17" t="s">
        <v>104</v>
      </c>
      <c r="C429" s="17" t="s">
        <v>102</v>
      </c>
      <c r="D429" s="17" t="s">
        <v>100</v>
      </c>
      <c r="E429" s="17">
        <v>0.96</v>
      </c>
      <c r="F429" s="17" t="s">
        <v>98</v>
      </c>
      <c r="G429" s="12"/>
    </row>
    <row r="430" spans="1:7" ht="16" customHeight="1" x14ac:dyDescent="0.2">
      <c r="A430" s="21">
        <v>42217</v>
      </c>
      <c r="B430" s="17" t="s">
        <v>104</v>
      </c>
      <c r="C430" s="17" t="s">
        <v>102</v>
      </c>
      <c r="D430" s="17" t="s">
        <v>100</v>
      </c>
      <c r="E430" s="17">
        <v>0.77</v>
      </c>
      <c r="F430" s="17" t="s">
        <v>98</v>
      </c>
      <c r="G430" s="12"/>
    </row>
    <row r="431" spans="1:7" ht="16" customHeight="1" x14ac:dyDescent="0.2">
      <c r="A431" s="21">
        <v>42248</v>
      </c>
      <c r="B431" s="17" t="s">
        <v>104</v>
      </c>
      <c r="C431" s="17" t="s">
        <v>102</v>
      </c>
      <c r="D431" s="17" t="s">
        <v>101</v>
      </c>
      <c r="E431" s="17"/>
      <c r="F431" s="17" t="s">
        <v>99</v>
      </c>
      <c r="G431" s="12"/>
    </row>
    <row r="432" spans="1:7" ht="16" customHeight="1" x14ac:dyDescent="0.2">
      <c r="A432" s="21">
        <v>42248</v>
      </c>
      <c r="B432" s="17" t="s">
        <v>104</v>
      </c>
      <c r="C432" s="17" t="s">
        <v>102</v>
      </c>
      <c r="D432" s="17" t="s">
        <v>101</v>
      </c>
      <c r="E432" s="17"/>
      <c r="F432" s="17" t="s">
        <v>99</v>
      </c>
      <c r="G432" s="12"/>
    </row>
    <row r="433" spans="1:7" ht="16" customHeight="1" x14ac:dyDescent="0.2">
      <c r="A433" s="21">
        <v>42248</v>
      </c>
      <c r="B433" s="17" t="s">
        <v>104</v>
      </c>
      <c r="C433" s="17" t="s">
        <v>102</v>
      </c>
      <c r="D433" s="17" t="s">
        <v>101</v>
      </c>
      <c r="E433" s="17"/>
      <c r="F433" s="17" t="s">
        <v>99</v>
      </c>
      <c r="G433" s="12"/>
    </row>
    <row r="434" spans="1:7" ht="16" customHeight="1" x14ac:dyDescent="0.2">
      <c r="A434" s="21">
        <v>42248</v>
      </c>
      <c r="B434" s="17" t="s">
        <v>104</v>
      </c>
      <c r="C434" s="17" t="s">
        <v>102</v>
      </c>
      <c r="D434" s="17" t="s">
        <v>100</v>
      </c>
      <c r="E434" s="17">
        <v>0.59</v>
      </c>
      <c r="F434" s="17" t="s">
        <v>98</v>
      </c>
      <c r="G434" s="12"/>
    </row>
    <row r="435" spans="1:7" ht="16" customHeight="1" x14ac:dyDescent="0.2">
      <c r="A435" s="21">
        <v>42248</v>
      </c>
      <c r="B435" s="17" t="s">
        <v>104</v>
      </c>
      <c r="C435" s="17" t="s">
        <v>102</v>
      </c>
      <c r="D435" s="17" t="s">
        <v>101</v>
      </c>
      <c r="E435" s="17"/>
      <c r="F435" s="17" t="s">
        <v>99</v>
      </c>
      <c r="G435" s="12"/>
    </row>
    <row r="436" spans="1:7" ht="16" customHeight="1" x14ac:dyDescent="0.2">
      <c r="A436" s="21">
        <v>42248</v>
      </c>
      <c r="B436" s="17" t="s">
        <v>104</v>
      </c>
      <c r="C436" s="17" t="s">
        <v>102</v>
      </c>
      <c r="D436" s="17" t="s">
        <v>101</v>
      </c>
      <c r="E436" s="17"/>
      <c r="F436" s="17" t="s">
        <v>99</v>
      </c>
      <c r="G436" s="12"/>
    </row>
    <row r="437" spans="1:7" ht="16" customHeight="1" x14ac:dyDescent="0.2">
      <c r="A437" s="21">
        <v>42248</v>
      </c>
      <c r="B437" s="17" t="s">
        <v>104</v>
      </c>
      <c r="C437" s="17" t="s">
        <v>102</v>
      </c>
      <c r="D437" s="17" t="s">
        <v>101</v>
      </c>
      <c r="E437" s="17"/>
      <c r="F437" s="17" t="s">
        <v>99</v>
      </c>
      <c r="G437" s="12"/>
    </row>
    <row r="438" spans="1:7" ht="16" customHeight="1" x14ac:dyDescent="0.2">
      <c r="A438" s="21">
        <v>42248</v>
      </c>
      <c r="B438" s="17" t="s">
        <v>104</v>
      </c>
      <c r="C438" s="17" t="s">
        <v>102</v>
      </c>
      <c r="D438" s="17" t="s">
        <v>100</v>
      </c>
      <c r="E438" s="17">
        <v>0.42</v>
      </c>
      <c r="F438" s="17" t="s">
        <v>98</v>
      </c>
      <c r="G438" s="12"/>
    </row>
    <row r="439" spans="1:7" ht="16" customHeight="1" x14ac:dyDescent="0.2">
      <c r="A439" s="21">
        <v>42248</v>
      </c>
      <c r="B439" s="17" t="s">
        <v>104</v>
      </c>
      <c r="C439" s="17" t="s">
        <v>102</v>
      </c>
      <c r="D439" s="17" t="s">
        <v>100</v>
      </c>
      <c r="E439" s="17">
        <v>0.22</v>
      </c>
      <c r="F439" s="17" t="s">
        <v>98</v>
      </c>
      <c r="G439" s="12"/>
    </row>
    <row r="440" spans="1:7" ht="16" customHeight="1" x14ac:dyDescent="0.2">
      <c r="A440" s="21">
        <v>42248</v>
      </c>
      <c r="B440" s="17" t="s">
        <v>104</v>
      </c>
      <c r="C440" s="17" t="s">
        <v>102</v>
      </c>
      <c r="D440" s="17" t="s">
        <v>101</v>
      </c>
      <c r="E440" s="17"/>
      <c r="F440" s="17" t="s">
        <v>99</v>
      </c>
      <c r="G440" s="12"/>
    </row>
    <row r="441" spans="1:7" ht="16" customHeight="1" x14ac:dyDescent="0.2">
      <c r="A441" s="21">
        <v>42248</v>
      </c>
      <c r="B441" s="17" t="s">
        <v>104</v>
      </c>
      <c r="C441" s="17" t="s">
        <v>102</v>
      </c>
      <c r="D441" s="17" t="s">
        <v>100</v>
      </c>
      <c r="E441" s="17">
        <v>0.76</v>
      </c>
      <c r="F441" s="17" t="s">
        <v>98</v>
      </c>
      <c r="G441" s="12"/>
    </row>
    <row r="442" spans="1:7" ht="16" customHeight="1" x14ac:dyDescent="0.2">
      <c r="A442" s="21">
        <v>42248</v>
      </c>
      <c r="B442" s="17" t="s">
        <v>104</v>
      </c>
      <c r="C442" s="17" t="s">
        <v>102</v>
      </c>
      <c r="D442" s="17" t="s">
        <v>100</v>
      </c>
      <c r="E442" s="17">
        <v>0.61</v>
      </c>
      <c r="F442" s="17" t="s">
        <v>98</v>
      </c>
      <c r="G442" s="12"/>
    </row>
    <row r="443" spans="1:7" ht="16" customHeight="1" x14ac:dyDescent="0.2">
      <c r="A443" s="21">
        <v>42248</v>
      </c>
      <c r="B443" s="17" t="s">
        <v>104</v>
      </c>
      <c r="C443" s="17" t="s">
        <v>102</v>
      </c>
      <c r="D443" s="17" t="s">
        <v>100</v>
      </c>
      <c r="E443" s="17">
        <v>4.66</v>
      </c>
      <c r="F443" s="17" t="s">
        <v>98</v>
      </c>
      <c r="G443" s="12"/>
    </row>
    <row r="444" spans="1:7" ht="16" customHeight="1" x14ac:dyDescent="0.2">
      <c r="A444" s="21">
        <v>42248</v>
      </c>
      <c r="B444" s="17" t="s">
        <v>104</v>
      </c>
      <c r="C444" s="17" t="s">
        <v>102</v>
      </c>
      <c r="D444" s="17" t="s">
        <v>101</v>
      </c>
      <c r="E444" s="17"/>
      <c r="F444" s="17" t="s">
        <v>99</v>
      </c>
      <c r="G444" s="12"/>
    </row>
    <row r="445" spans="1:7" ht="16" customHeight="1" x14ac:dyDescent="0.2">
      <c r="A445" s="21">
        <v>42248</v>
      </c>
      <c r="B445" s="17" t="s">
        <v>104</v>
      </c>
      <c r="C445" s="17" t="s">
        <v>102</v>
      </c>
      <c r="D445" s="17" t="s">
        <v>101</v>
      </c>
      <c r="E445" s="17"/>
      <c r="F445" s="17" t="s">
        <v>99</v>
      </c>
      <c r="G445" s="12"/>
    </row>
    <row r="446" spans="1:7" ht="16" customHeight="1" x14ac:dyDescent="0.2">
      <c r="A446" s="21">
        <v>42248</v>
      </c>
      <c r="B446" s="17" t="s">
        <v>104</v>
      </c>
      <c r="C446" s="17" t="s">
        <v>102</v>
      </c>
      <c r="D446" s="17" t="s">
        <v>101</v>
      </c>
      <c r="E446" s="17"/>
      <c r="F446" s="17" t="s">
        <v>99</v>
      </c>
      <c r="G446" s="12"/>
    </row>
    <row r="447" spans="1:7" ht="16" customHeight="1" x14ac:dyDescent="0.2">
      <c r="A447" s="21">
        <v>42248</v>
      </c>
      <c r="B447" s="17" t="s">
        <v>104</v>
      </c>
      <c r="C447" s="17" t="s">
        <v>102</v>
      </c>
      <c r="D447" s="17" t="s">
        <v>100</v>
      </c>
      <c r="E447" s="17">
        <v>0.14000000000000001</v>
      </c>
      <c r="F447" s="17" t="s">
        <v>98</v>
      </c>
      <c r="G447" s="12"/>
    </row>
    <row r="448" spans="1:7" ht="16" customHeight="1" x14ac:dyDescent="0.2">
      <c r="A448" s="21">
        <v>42248</v>
      </c>
      <c r="B448" s="17" t="s">
        <v>104</v>
      </c>
      <c r="C448" s="17" t="s">
        <v>102</v>
      </c>
      <c r="D448" s="17" t="s">
        <v>100</v>
      </c>
      <c r="E448" s="17">
        <v>1.58</v>
      </c>
      <c r="F448" s="17" t="s">
        <v>98</v>
      </c>
      <c r="G448" s="12"/>
    </row>
    <row r="449" spans="1:7" ht="16" customHeight="1" x14ac:dyDescent="0.2">
      <c r="A449" s="21">
        <v>42248</v>
      </c>
      <c r="B449" s="17" t="s">
        <v>104</v>
      </c>
      <c r="C449" s="17" t="s">
        <v>102</v>
      </c>
      <c r="D449" s="17" t="s">
        <v>100</v>
      </c>
      <c r="E449" s="17">
        <v>0.72</v>
      </c>
      <c r="F449" s="17" t="s">
        <v>98</v>
      </c>
      <c r="G449" s="12"/>
    </row>
    <row r="450" spans="1:7" ht="16" customHeight="1" x14ac:dyDescent="0.2">
      <c r="A450" s="21">
        <v>42248</v>
      </c>
      <c r="B450" s="17" t="s">
        <v>104</v>
      </c>
      <c r="C450" s="17" t="s">
        <v>102</v>
      </c>
      <c r="D450" s="17" t="s">
        <v>100</v>
      </c>
      <c r="E450" s="17">
        <v>0.89</v>
      </c>
      <c r="F450" s="17" t="s">
        <v>98</v>
      </c>
      <c r="G450" s="12"/>
    </row>
    <row r="451" spans="1:7" ht="16" customHeight="1" x14ac:dyDescent="0.2">
      <c r="A451" s="21">
        <v>42248</v>
      </c>
      <c r="B451" s="17" t="s">
        <v>104</v>
      </c>
      <c r="C451" s="17" t="s">
        <v>102</v>
      </c>
      <c r="D451" s="17" t="s">
        <v>100</v>
      </c>
      <c r="E451" s="17">
        <v>1.84</v>
      </c>
      <c r="F451" s="17" t="s">
        <v>98</v>
      </c>
      <c r="G451" s="12"/>
    </row>
    <row r="452" spans="1:7" ht="16" customHeight="1" x14ac:dyDescent="0.2">
      <c r="A452" s="21">
        <v>42248</v>
      </c>
      <c r="B452" s="17" t="s">
        <v>104</v>
      </c>
      <c r="C452" s="17" t="s">
        <v>102</v>
      </c>
      <c r="D452" s="17" t="s">
        <v>100</v>
      </c>
      <c r="E452" s="17">
        <v>2.08</v>
      </c>
      <c r="F452" s="17" t="s">
        <v>98</v>
      </c>
      <c r="G452" s="12"/>
    </row>
    <row r="453" spans="1:7" ht="16" customHeight="1" x14ac:dyDescent="0.2">
      <c r="A453" s="21">
        <v>42248</v>
      </c>
      <c r="B453" s="17" t="s">
        <v>104</v>
      </c>
      <c r="C453" s="17" t="s">
        <v>102</v>
      </c>
      <c r="D453" s="17" t="s">
        <v>100</v>
      </c>
      <c r="E453" s="17">
        <v>1.48</v>
      </c>
      <c r="F453" s="17" t="s">
        <v>98</v>
      </c>
      <c r="G453" s="12"/>
    </row>
    <row r="454" spans="1:7" ht="16" customHeight="1" x14ac:dyDescent="0.2">
      <c r="A454" s="21">
        <v>42248</v>
      </c>
      <c r="B454" s="17" t="s">
        <v>104</v>
      </c>
      <c r="C454" s="17" t="s">
        <v>102</v>
      </c>
      <c r="D454" s="17" t="s">
        <v>101</v>
      </c>
      <c r="E454" s="17"/>
      <c r="F454" s="17" t="s">
        <v>99</v>
      </c>
      <c r="G454" s="12"/>
    </row>
    <row r="455" spans="1:7" ht="16" customHeight="1" x14ac:dyDescent="0.2">
      <c r="A455" s="21">
        <v>42248</v>
      </c>
      <c r="B455" s="17" t="s">
        <v>104</v>
      </c>
      <c r="C455" s="17" t="s">
        <v>102</v>
      </c>
      <c r="D455" s="17" t="s">
        <v>101</v>
      </c>
      <c r="E455" s="17"/>
      <c r="F455" s="17" t="s">
        <v>99</v>
      </c>
      <c r="G455" s="12"/>
    </row>
    <row r="456" spans="1:7" ht="16" customHeight="1" x14ac:dyDescent="0.2">
      <c r="A456" s="21">
        <v>42248</v>
      </c>
      <c r="B456" s="17" t="s">
        <v>104</v>
      </c>
      <c r="C456" s="17" t="s">
        <v>102</v>
      </c>
      <c r="D456" s="17" t="s">
        <v>100</v>
      </c>
      <c r="E456" s="17">
        <v>2.17</v>
      </c>
      <c r="F456" s="17" t="s">
        <v>98</v>
      </c>
      <c r="G456" s="12"/>
    </row>
    <row r="457" spans="1:7" ht="16" customHeight="1" x14ac:dyDescent="0.2">
      <c r="A457" s="21">
        <v>42248</v>
      </c>
      <c r="B457" s="17" t="s">
        <v>104</v>
      </c>
      <c r="C457" s="17" t="s">
        <v>102</v>
      </c>
      <c r="D457" s="17" t="s">
        <v>100</v>
      </c>
      <c r="E457" s="17">
        <v>0.38</v>
      </c>
      <c r="F457" s="17" t="s">
        <v>98</v>
      </c>
      <c r="G457" s="12"/>
    </row>
    <row r="458" spans="1:7" ht="16" customHeight="1" x14ac:dyDescent="0.2">
      <c r="A458" s="21">
        <v>42248</v>
      </c>
      <c r="B458" s="17" t="s">
        <v>104</v>
      </c>
      <c r="C458" s="17" t="s">
        <v>102</v>
      </c>
      <c r="D458" s="17" t="s">
        <v>100</v>
      </c>
      <c r="E458" s="17">
        <v>1.84</v>
      </c>
      <c r="F458" s="17" t="s">
        <v>98</v>
      </c>
      <c r="G458" s="12"/>
    </row>
    <row r="459" spans="1:7" ht="16" customHeight="1" x14ac:dyDescent="0.2">
      <c r="A459" s="21">
        <v>42248</v>
      </c>
      <c r="B459" s="17" t="s">
        <v>11</v>
      </c>
      <c r="C459" s="17" t="s">
        <v>102</v>
      </c>
      <c r="D459" s="17" t="s">
        <v>101</v>
      </c>
      <c r="E459" s="17"/>
      <c r="F459" s="17" t="s">
        <v>99</v>
      </c>
      <c r="G459" s="12"/>
    </row>
    <row r="460" spans="1:7" ht="16" customHeight="1" x14ac:dyDescent="0.2">
      <c r="A460" s="21">
        <v>42248</v>
      </c>
      <c r="B460" s="17" t="s">
        <v>104</v>
      </c>
      <c r="C460" s="17" t="s">
        <v>102</v>
      </c>
      <c r="D460" s="17" t="s">
        <v>100</v>
      </c>
      <c r="E460" s="17">
        <v>0.28000000000000003</v>
      </c>
      <c r="F460" s="17" t="s">
        <v>98</v>
      </c>
      <c r="G460" s="12"/>
    </row>
    <row r="461" spans="1:7" ht="16" customHeight="1" x14ac:dyDescent="0.2">
      <c r="A461" s="21">
        <v>42248</v>
      </c>
      <c r="B461" s="17" t="s">
        <v>104</v>
      </c>
      <c r="C461" s="17" t="s">
        <v>102</v>
      </c>
      <c r="D461" s="17" t="s">
        <v>100</v>
      </c>
      <c r="E461" s="17">
        <v>1.21</v>
      </c>
      <c r="F461" s="17" t="s">
        <v>98</v>
      </c>
      <c r="G461" s="12"/>
    </row>
    <row r="462" spans="1:7" ht="16" customHeight="1" x14ac:dyDescent="0.2">
      <c r="A462" s="21">
        <v>42248</v>
      </c>
      <c r="B462" s="17" t="s">
        <v>104</v>
      </c>
      <c r="C462" s="17" t="s">
        <v>102</v>
      </c>
      <c r="D462" s="17" t="s">
        <v>101</v>
      </c>
      <c r="E462" s="17"/>
      <c r="F462" s="17" t="s">
        <v>99</v>
      </c>
      <c r="G462" s="12"/>
    </row>
    <row r="463" spans="1:7" ht="16" customHeight="1" x14ac:dyDescent="0.2">
      <c r="A463" s="21">
        <v>42248</v>
      </c>
      <c r="B463" s="17" t="s">
        <v>104</v>
      </c>
      <c r="C463" s="17" t="s">
        <v>102</v>
      </c>
      <c r="D463" s="17" t="s">
        <v>101</v>
      </c>
      <c r="E463" s="17"/>
      <c r="F463" s="17" t="s">
        <v>99</v>
      </c>
      <c r="G463" s="12"/>
    </row>
    <row r="464" spans="1:7" ht="16" customHeight="1" x14ac:dyDescent="0.2">
      <c r="A464" s="21">
        <v>42248</v>
      </c>
      <c r="B464" s="17" t="s">
        <v>104</v>
      </c>
      <c r="C464" s="17" t="s">
        <v>102</v>
      </c>
      <c r="D464" s="17" t="s">
        <v>100</v>
      </c>
      <c r="E464" s="17">
        <v>5.18</v>
      </c>
      <c r="F464" s="17" t="s">
        <v>98</v>
      </c>
      <c r="G464" s="12"/>
    </row>
    <row r="465" spans="1:7" ht="16" customHeight="1" x14ac:dyDescent="0.2">
      <c r="A465" s="21">
        <v>42248</v>
      </c>
      <c r="B465" s="17" t="s">
        <v>104</v>
      </c>
      <c r="C465" s="17" t="s">
        <v>102</v>
      </c>
      <c r="D465" s="17" t="s">
        <v>101</v>
      </c>
      <c r="E465" s="17"/>
      <c r="F465" s="17" t="s">
        <v>99</v>
      </c>
      <c r="G465" s="12"/>
    </row>
    <row r="466" spans="1:7" ht="16" customHeight="1" x14ac:dyDescent="0.2">
      <c r="A466" s="21">
        <v>42248</v>
      </c>
      <c r="B466" s="17" t="s">
        <v>104</v>
      </c>
      <c r="C466" s="17" t="s">
        <v>102</v>
      </c>
      <c r="D466" s="17" t="s">
        <v>100</v>
      </c>
      <c r="E466" s="17">
        <v>0.6</v>
      </c>
      <c r="F466" s="17" t="s">
        <v>98</v>
      </c>
      <c r="G466" s="12"/>
    </row>
    <row r="467" spans="1:7" ht="16" customHeight="1" x14ac:dyDescent="0.2">
      <c r="A467" s="21">
        <v>42248</v>
      </c>
      <c r="B467" s="17" t="s">
        <v>104</v>
      </c>
      <c r="C467" s="17" t="s">
        <v>102</v>
      </c>
      <c r="D467" s="17" t="s">
        <v>100</v>
      </c>
      <c r="E467" s="17">
        <v>0.42</v>
      </c>
      <c r="F467" s="17" t="s">
        <v>98</v>
      </c>
      <c r="G467" s="12"/>
    </row>
    <row r="468" spans="1:7" ht="16" customHeight="1" x14ac:dyDescent="0.2">
      <c r="A468" s="21">
        <v>42248</v>
      </c>
      <c r="B468" s="17" t="s">
        <v>104</v>
      </c>
      <c r="C468" s="17" t="s">
        <v>102</v>
      </c>
      <c r="D468" s="17" t="s">
        <v>101</v>
      </c>
      <c r="E468" s="17"/>
      <c r="F468" s="17" t="s">
        <v>99</v>
      </c>
      <c r="G468" s="12"/>
    </row>
    <row r="469" spans="1:7" ht="16" customHeight="1" x14ac:dyDescent="0.2">
      <c r="A469" s="21">
        <v>42248</v>
      </c>
      <c r="B469" s="17" t="s">
        <v>104</v>
      </c>
      <c r="C469" s="17" t="s">
        <v>102</v>
      </c>
      <c r="D469" s="17" t="s">
        <v>101</v>
      </c>
      <c r="E469" s="17"/>
      <c r="F469" s="17" t="s">
        <v>99</v>
      </c>
      <c r="G469" s="12"/>
    </row>
    <row r="470" spans="1:7" ht="16" customHeight="1" x14ac:dyDescent="0.2">
      <c r="A470" s="21">
        <v>42248</v>
      </c>
      <c r="B470" s="17" t="s">
        <v>104</v>
      </c>
      <c r="C470" s="17" t="s">
        <v>102</v>
      </c>
      <c r="D470" s="17" t="s">
        <v>101</v>
      </c>
      <c r="E470" s="17"/>
      <c r="F470" s="17" t="s">
        <v>99</v>
      </c>
      <c r="G470" s="12"/>
    </row>
    <row r="471" spans="1:7" ht="16" customHeight="1" x14ac:dyDescent="0.2">
      <c r="A471" s="21">
        <v>42248</v>
      </c>
      <c r="B471" s="17" t="s">
        <v>104</v>
      </c>
      <c r="C471" s="17" t="s">
        <v>102</v>
      </c>
      <c r="D471" s="17" t="s">
        <v>101</v>
      </c>
      <c r="E471" s="17"/>
      <c r="F471" s="17" t="s">
        <v>99</v>
      </c>
      <c r="G471" s="12"/>
    </row>
    <row r="472" spans="1:7" ht="16" customHeight="1" x14ac:dyDescent="0.2">
      <c r="A472" s="21">
        <v>42248</v>
      </c>
      <c r="B472" s="17" t="s">
        <v>104</v>
      </c>
      <c r="C472" s="17" t="s">
        <v>102</v>
      </c>
      <c r="D472" s="17" t="s">
        <v>101</v>
      </c>
      <c r="E472" s="17"/>
      <c r="F472" s="17" t="s">
        <v>99</v>
      </c>
      <c r="G472" s="12"/>
    </row>
    <row r="473" spans="1:7" ht="16" customHeight="1" x14ac:dyDescent="0.2">
      <c r="A473" s="21">
        <v>42248</v>
      </c>
      <c r="B473" s="17" t="s">
        <v>104</v>
      </c>
      <c r="C473" s="17" t="s">
        <v>102</v>
      </c>
      <c r="D473" s="17" t="s">
        <v>100</v>
      </c>
      <c r="E473" s="17">
        <v>0.46</v>
      </c>
      <c r="F473" s="17" t="s">
        <v>98</v>
      </c>
      <c r="G473" s="12"/>
    </row>
    <row r="474" spans="1:7" ht="16" customHeight="1" x14ac:dyDescent="0.2">
      <c r="A474" s="21">
        <v>42278</v>
      </c>
      <c r="B474" s="17" t="s">
        <v>104</v>
      </c>
      <c r="C474" s="17" t="s">
        <v>102</v>
      </c>
      <c r="D474" s="17" t="s">
        <v>100</v>
      </c>
      <c r="E474" s="17">
        <v>0.3</v>
      </c>
      <c r="F474" s="17" t="s">
        <v>98</v>
      </c>
      <c r="G474" s="12"/>
    </row>
    <row r="475" spans="1:7" ht="16" customHeight="1" x14ac:dyDescent="0.2">
      <c r="A475" s="21">
        <v>42278</v>
      </c>
      <c r="B475" s="17" t="s">
        <v>104</v>
      </c>
      <c r="C475" s="17" t="s">
        <v>102</v>
      </c>
      <c r="D475" s="17" t="s">
        <v>100</v>
      </c>
      <c r="E475" s="17">
        <v>0.76</v>
      </c>
      <c r="F475" s="17" t="s">
        <v>98</v>
      </c>
      <c r="G475" s="12"/>
    </row>
    <row r="476" spans="1:7" ht="16" customHeight="1" x14ac:dyDescent="0.2">
      <c r="A476" s="21">
        <v>42278</v>
      </c>
      <c r="B476" s="17" t="s">
        <v>104</v>
      </c>
      <c r="C476" s="17" t="s">
        <v>102</v>
      </c>
      <c r="D476" s="17" t="s">
        <v>101</v>
      </c>
      <c r="E476" s="17"/>
      <c r="F476" s="17" t="s">
        <v>99</v>
      </c>
      <c r="G476" s="12"/>
    </row>
    <row r="477" spans="1:7" ht="16" customHeight="1" x14ac:dyDescent="0.2">
      <c r="A477" s="21">
        <v>42278</v>
      </c>
      <c r="B477" s="17" t="s">
        <v>104</v>
      </c>
      <c r="C477" s="17" t="s">
        <v>102</v>
      </c>
      <c r="D477" s="17" t="s">
        <v>101</v>
      </c>
      <c r="E477" s="17">
        <v>0</v>
      </c>
      <c r="F477" s="17" t="s">
        <v>99</v>
      </c>
      <c r="G477" s="12"/>
    </row>
    <row r="478" spans="1:7" ht="16" customHeight="1" x14ac:dyDescent="0.2">
      <c r="A478" s="21">
        <v>42278</v>
      </c>
      <c r="B478" s="17" t="s">
        <v>104</v>
      </c>
      <c r="C478" s="17" t="s">
        <v>102</v>
      </c>
      <c r="D478" s="17" t="s">
        <v>101</v>
      </c>
      <c r="E478" s="17"/>
      <c r="F478" s="17" t="s">
        <v>99</v>
      </c>
      <c r="G478" s="12"/>
    </row>
    <row r="479" spans="1:7" ht="16" customHeight="1" x14ac:dyDescent="0.2">
      <c r="A479" s="21">
        <v>42278</v>
      </c>
      <c r="B479" s="17" t="s">
        <v>104</v>
      </c>
      <c r="C479" s="17" t="s">
        <v>102</v>
      </c>
      <c r="D479" s="17" t="s">
        <v>100</v>
      </c>
      <c r="E479" s="17">
        <v>2.66</v>
      </c>
      <c r="F479" s="17" t="s">
        <v>98</v>
      </c>
      <c r="G479" s="12"/>
    </row>
    <row r="480" spans="1:7" ht="16" customHeight="1" x14ac:dyDescent="0.2">
      <c r="A480" s="21">
        <v>42278</v>
      </c>
      <c r="B480" s="17" t="s">
        <v>104</v>
      </c>
      <c r="C480" s="17" t="s">
        <v>102</v>
      </c>
      <c r="D480" s="17" t="s">
        <v>101</v>
      </c>
      <c r="E480" s="17"/>
      <c r="F480" s="17" t="s">
        <v>99</v>
      </c>
      <c r="G480" s="12"/>
    </row>
    <row r="481" spans="1:7" ht="16" customHeight="1" x14ac:dyDescent="0.2">
      <c r="A481" s="21">
        <v>42278</v>
      </c>
      <c r="B481" s="17" t="s">
        <v>104</v>
      </c>
      <c r="C481" s="17" t="s">
        <v>102</v>
      </c>
      <c r="D481" s="17" t="s">
        <v>101</v>
      </c>
      <c r="E481" s="17"/>
      <c r="F481" s="17" t="s">
        <v>99</v>
      </c>
      <c r="G481" s="12"/>
    </row>
    <row r="482" spans="1:7" ht="16" customHeight="1" x14ac:dyDescent="0.2">
      <c r="A482" s="21">
        <v>42278</v>
      </c>
      <c r="B482" s="17" t="s">
        <v>104</v>
      </c>
      <c r="C482" s="17" t="s">
        <v>102</v>
      </c>
      <c r="D482" s="17" t="s">
        <v>101</v>
      </c>
      <c r="E482" s="17"/>
      <c r="F482" s="17" t="s">
        <v>99</v>
      </c>
      <c r="G482" s="12"/>
    </row>
    <row r="483" spans="1:7" ht="16" customHeight="1" x14ac:dyDescent="0.2">
      <c r="A483" s="21">
        <v>42278</v>
      </c>
      <c r="B483" s="17" t="s">
        <v>104</v>
      </c>
      <c r="C483" s="17" t="s">
        <v>102</v>
      </c>
      <c r="D483" s="17" t="s">
        <v>101</v>
      </c>
      <c r="E483" s="17"/>
      <c r="F483" s="17" t="s">
        <v>99</v>
      </c>
      <c r="G483" s="12"/>
    </row>
    <row r="484" spans="1:7" ht="16" customHeight="1" x14ac:dyDescent="0.2">
      <c r="A484" s="21">
        <v>42278</v>
      </c>
      <c r="B484" s="17" t="s">
        <v>104</v>
      </c>
      <c r="C484" s="17" t="s">
        <v>102</v>
      </c>
      <c r="D484" s="17" t="s">
        <v>101</v>
      </c>
      <c r="E484" s="17"/>
      <c r="F484" s="17" t="s">
        <v>99</v>
      </c>
      <c r="G484" s="12"/>
    </row>
    <row r="485" spans="1:7" ht="16" customHeight="1" x14ac:dyDescent="0.2">
      <c r="A485" s="21">
        <v>42278</v>
      </c>
      <c r="B485" s="17" t="s">
        <v>11</v>
      </c>
      <c r="C485" s="17" t="s">
        <v>102</v>
      </c>
      <c r="D485" s="17" t="s">
        <v>101</v>
      </c>
      <c r="E485" s="17"/>
      <c r="F485" s="17" t="s">
        <v>99</v>
      </c>
      <c r="G485" s="12"/>
    </row>
    <row r="486" spans="1:7" ht="16" customHeight="1" x14ac:dyDescent="0.2">
      <c r="A486" s="21">
        <v>42278</v>
      </c>
      <c r="B486" s="17" t="s">
        <v>104</v>
      </c>
      <c r="C486" s="17" t="s">
        <v>102</v>
      </c>
      <c r="D486" s="17" t="s">
        <v>101</v>
      </c>
      <c r="E486" s="17"/>
      <c r="F486" s="17" t="s">
        <v>99</v>
      </c>
      <c r="G486" s="12"/>
    </row>
    <row r="487" spans="1:7" ht="16" customHeight="1" x14ac:dyDescent="0.2">
      <c r="A487" s="21">
        <v>42278</v>
      </c>
      <c r="B487" s="17" t="s">
        <v>104</v>
      </c>
      <c r="C487" s="17" t="s">
        <v>102</v>
      </c>
      <c r="D487" s="17" t="s">
        <v>101</v>
      </c>
      <c r="E487" s="17"/>
      <c r="F487" s="17" t="s">
        <v>99</v>
      </c>
      <c r="G487" s="12"/>
    </row>
    <row r="488" spans="1:7" ht="16" customHeight="1" x14ac:dyDescent="0.2">
      <c r="A488" s="21">
        <v>42278</v>
      </c>
      <c r="B488" s="17" t="s">
        <v>104</v>
      </c>
      <c r="C488" s="17" t="s">
        <v>102</v>
      </c>
      <c r="D488" s="17" t="s">
        <v>101</v>
      </c>
      <c r="E488" s="17"/>
      <c r="F488" s="17" t="s">
        <v>99</v>
      </c>
      <c r="G488" s="12"/>
    </row>
    <row r="489" spans="1:7" ht="16" customHeight="1" x14ac:dyDescent="0.2">
      <c r="A489" s="21">
        <v>42278</v>
      </c>
      <c r="B489" s="17" t="s">
        <v>104</v>
      </c>
      <c r="C489" s="17" t="s">
        <v>102</v>
      </c>
      <c r="D489" s="17" t="s">
        <v>100</v>
      </c>
      <c r="E489" s="17">
        <v>0.77</v>
      </c>
      <c r="F489" s="17" t="s">
        <v>98</v>
      </c>
      <c r="G489" s="12"/>
    </row>
    <row r="490" spans="1:7" ht="16" customHeight="1" x14ac:dyDescent="0.2">
      <c r="A490" s="21">
        <v>42278</v>
      </c>
      <c r="B490" s="17" t="s">
        <v>104</v>
      </c>
      <c r="C490" s="17" t="s">
        <v>102</v>
      </c>
      <c r="D490" s="17" t="s">
        <v>101</v>
      </c>
      <c r="E490" s="17"/>
      <c r="F490" s="17" t="s">
        <v>99</v>
      </c>
      <c r="G490" s="12"/>
    </row>
    <row r="491" spans="1:7" ht="16" customHeight="1" x14ac:dyDescent="0.2">
      <c r="A491" s="21">
        <v>42309</v>
      </c>
      <c r="B491" s="17" t="s">
        <v>104</v>
      </c>
      <c r="C491" s="17" t="s">
        <v>102</v>
      </c>
      <c r="D491" s="17" t="s">
        <v>101</v>
      </c>
      <c r="E491" s="17"/>
      <c r="F491" s="17" t="s">
        <v>99</v>
      </c>
      <c r="G491" s="12"/>
    </row>
    <row r="492" spans="1:7" ht="16" customHeight="1" x14ac:dyDescent="0.2">
      <c r="A492" s="21">
        <v>42309</v>
      </c>
      <c r="B492" s="17" t="s">
        <v>104</v>
      </c>
      <c r="C492" s="17" t="s">
        <v>102</v>
      </c>
      <c r="D492" s="17" t="s">
        <v>101</v>
      </c>
      <c r="E492" s="17"/>
      <c r="F492" s="17" t="s">
        <v>99</v>
      </c>
      <c r="G492" s="12"/>
    </row>
    <row r="493" spans="1:7" ht="16" customHeight="1" x14ac:dyDescent="0.2">
      <c r="A493" s="21">
        <v>42309</v>
      </c>
      <c r="B493" s="17" t="s">
        <v>104</v>
      </c>
      <c r="C493" s="17" t="s">
        <v>102</v>
      </c>
      <c r="D493" s="17" t="s">
        <v>100</v>
      </c>
      <c r="E493" s="17">
        <v>0.32</v>
      </c>
      <c r="F493" s="17" t="s">
        <v>98</v>
      </c>
      <c r="G493" s="12"/>
    </row>
    <row r="494" spans="1:7" ht="16" customHeight="1" x14ac:dyDescent="0.2">
      <c r="A494" s="21">
        <v>42309</v>
      </c>
      <c r="B494" s="17" t="s">
        <v>104</v>
      </c>
      <c r="C494" s="17" t="s">
        <v>102</v>
      </c>
      <c r="D494" s="17" t="s">
        <v>101</v>
      </c>
      <c r="E494" s="17"/>
      <c r="F494" s="17" t="s">
        <v>99</v>
      </c>
      <c r="G494" s="12"/>
    </row>
    <row r="495" spans="1:7" ht="16" customHeight="1" x14ac:dyDescent="0.2">
      <c r="A495" s="21">
        <v>42309</v>
      </c>
      <c r="B495" s="17" t="s">
        <v>104</v>
      </c>
      <c r="C495" s="17" t="s">
        <v>102</v>
      </c>
      <c r="D495" s="17" t="s">
        <v>100</v>
      </c>
      <c r="E495" s="17">
        <v>0.1</v>
      </c>
      <c r="F495" s="17" t="s">
        <v>98</v>
      </c>
      <c r="G495" s="12"/>
    </row>
    <row r="496" spans="1:7" ht="16" customHeight="1" x14ac:dyDescent="0.2">
      <c r="A496" s="21">
        <v>42309</v>
      </c>
      <c r="B496" s="17" t="s">
        <v>104</v>
      </c>
      <c r="C496" s="17" t="s">
        <v>102</v>
      </c>
      <c r="D496" s="17" t="s">
        <v>100</v>
      </c>
      <c r="E496" s="17">
        <v>0.67</v>
      </c>
      <c r="F496" s="17" t="s">
        <v>98</v>
      </c>
      <c r="G496" s="12"/>
    </row>
    <row r="497" spans="1:7" ht="16" customHeight="1" x14ac:dyDescent="0.2">
      <c r="A497" s="21">
        <v>42309</v>
      </c>
      <c r="B497" s="17" t="s">
        <v>104</v>
      </c>
      <c r="C497" s="17" t="s">
        <v>102</v>
      </c>
      <c r="D497" s="17" t="s">
        <v>100</v>
      </c>
      <c r="E497" s="17">
        <v>0.22</v>
      </c>
      <c r="F497" s="17" t="s">
        <v>98</v>
      </c>
      <c r="G497" s="12"/>
    </row>
    <row r="498" spans="1:7" ht="16" customHeight="1" x14ac:dyDescent="0.2">
      <c r="A498" s="21">
        <v>42309</v>
      </c>
      <c r="B498" s="17" t="s">
        <v>104</v>
      </c>
      <c r="C498" s="17" t="s">
        <v>102</v>
      </c>
      <c r="D498" s="17" t="s">
        <v>100</v>
      </c>
      <c r="E498" s="17">
        <v>0.45</v>
      </c>
      <c r="F498" s="17" t="s">
        <v>98</v>
      </c>
      <c r="G498" s="12"/>
    </row>
    <row r="499" spans="1:7" ht="16" customHeight="1" x14ac:dyDescent="0.2">
      <c r="A499" s="21">
        <v>42309</v>
      </c>
      <c r="B499" s="17" t="s">
        <v>104</v>
      </c>
      <c r="C499" s="17" t="s">
        <v>102</v>
      </c>
      <c r="D499" s="17" t="s">
        <v>100</v>
      </c>
      <c r="E499" s="17">
        <v>0.6</v>
      </c>
      <c r="F499" s="17" t="s">
        <v>98</v>
      </c>
      <c r="G499" s="12"/>
    </row>
    <row r="500" spans="1:7" ht="16" customHeight="1" x14ac:dyDescent="0.2">
      <c r="A500" s="21">
        <v>42309</v>
      </c>
      <c r="B500" s="17" t="s">
        <v>104</v>
      </c>
      <c r="C500" s="17" t="s">
        <v>102</v>
      </c>
      <c r="D500" s="17" t="s">
        <v>101</v>
      </c>
      <c r="E500" s="17"/>
      <c r="F500" s="17" t="s">
        <v>99</v>
      </c>
      <c r="G500" s="12"/>
    </row>
    <row r="501" spans="1:7" ht="16" customHeight="1" x14ac:dyDescent="0.2">
      <c r="A501" s="21">
        <v>42309</v>
      </c>
      <c r="B501" s="17" t="s">
        <v>104</v>
      </c>
      <c r="C501" s="17" t="s">
        <v>102</v>
      </c>
      <c r="D501" s="17" t="s">
        <v>101</v>
      </c>
      <c r="E501" s="17"/>
      <c r="F501" s="17" t="s">
        <v>99</v>
      </c>
      <c r="G501" s="12"/>
    </row>
    <row r="502" spans="1:7" ht="16" customHeight="1" x14ac:dyDescent="0.2">
      <c r="A502" s="21">
        <v>42309</v>
      </c>
      <c r="B502" s="17" t="s">
        <v>104</v>
      </c>
      <c r="C502" s="17" t="s">
        <v>102</v>
      </c>
      <c r="D502" s="17" t="s">
        <v>100</v>
      </c>
      <c r="E502" s="17">
        <v>0.18</v>
      </c>
      <c r="F502" s="17" t="s">
        <v>98</v>
      </c>
      <c r="G502" s="12"/>
    </row>
    <row r="503" spans="1:7" ht="16" customHeight="1" x14ac:dyDescent="0.2">
      <c r="A503" s="21">
        <v>42309</v>
      </c>
      <c r="B503" s="17" t="s">
        <v>104</v>
      </c>
      <c r="C503" s="17" t="s">
        <v>102</v>
      </c>
      <c r="D503" s="17" t="s">
        <v>101</v>
      </c>
      <c r="E503" s="17"/>
      <c r="F503" s="17" t="s">
        <v>99</v>
      </c>
      <c r="G503" s="12"/>
    </row>
    <row r="504" spans="1:7" ht="16" customHeight="1" x14ac:dyDescent="0.2">
      <c r="A504" s="21">
        <v>42309</v>
      </c>
      <c r="B504" s="17" t="s">
        <v>104</v>
      </c>
      <c r="C504" s="17" t="s">
        <v>102</v>
      </c>
      <c r="D504" s="17" t="s">
        <v>100</v>
      </c>
      <c r="E504" s="17">
        <v>0.16</v>
      </c>
      <c r="F504" s="17" t="s">
        <v>98</v>
      </c>
      <c r="G504" s="12"/>
    </row>
    <row r="505" spans="1:7" ht="16" customHeight="1" x14ac:dyDescent="0.2">
      <c r="A505" s="21">
        <v>42309</v>
      </c>
      <c r="B505" s="17" t="s">
        <v>104</v>
      </c>
      <c r="C505" s="17" t="s">
        <v>102</v>
      </c>
      <c r="D505" s="17" t="s">
        <v>101</v>
      </c>
      <c r="E505" s="17"/>
      <c r="F505" s="17" t="s">
        <v>99</v>
      </c>
      <c r="G505" s="12"/>
    </row>
    <row r="506" spans="1:7" ht="16" customHeight="1" x14ac:dyDescent="0.2">
      <c r="A506" s="21">
        <v>42309</v>
      </c>
      <c r="B506" s="17" t="s">
        <v>104</v>
      </c>
      <c r="C506" s="17" t="s">
        <v>102</v>
      </c>
      <c r="D506" s="17" t="s">
        <v>100</v>
      </c>
      <c r="E506" s="17">
        <v>0.82</v>
      </c>
      <c r="F506" s="17" t="s">
        <v>98</v>
      </c>
      <c r="G506" s="12"/>
    </row>
    <row r="507" spans="1:7" ht="16" customHeight="1" x14ac:dyDescent="0.2">
      <c r="A507" s="21">
        <v>42309</v>
      </c>
      <c r="B507" s="17" t="s">
        <v>104</v>
      </c>
      <c r="C507" s="17" t="s">
        <v>102</v>
      </c>
      <c r="D507" s="17" t="s">
        <v>101</v>
      </c>
      <c r="E507" s="17"/>
      <c r="F507" s="17" t="s">
        <v>99</v>
      </c>
      <c r="G507" s="12"/>
    </row>
    <row r="508" spans="1:7" ht="16" customHeight="1" x14ac:dyDescent="0.2">
      <c r="A508" s="21">
        <v>42309</v>
      </c>
      <c r="B508" s="17" t="s">
        <v>104</v>
      </c>
      <c r="C508" s="17" t="s">
        <v>102</v>
      </c>
      <c r="D508" s="17" t="s">
        <v>100</v>
      </c>
      <c r="E508" s="17">
        <v>0.65</v>
      </c>
      <c r="F508" s="17" t="s">
        <v>98</v>
      </c>
      <c r="G508" s="12"/>
    </row>
    <row r="509" spans="1:7" ht="16" customHeight="1" x14ac:dyDescent="0.2">
      <c r="A509" s="21">
        <v>42309</v>
      </c>
      <c r="B509" s="17" t="s">
        <v>104</v>
      </c>
      <c r="C509" s="17" t="s">
        <v>102</v>
      </c>
      <c r="D509" s="17" t="s">
        <v>100</v>
      </c>
      <c r="E509" s="17">
        <v>0.23</v>
      </c>
      <c r="F509" s="17" t="s">
        <v>98</v>
      </c>
      <c r="G509" s="12"/>
    </row>
    <row r="510" spans="1:7" ht="16" customHeight="1" x14ac:dyDescent="0.2">
      <c r="A510" s="21">
        <v>42309</v>
      </c>
      <c r="B510" s="17" t="s">
        <v>104</v>
      </c>
      <c r="C510" s="17" t="s">
        <v>102</v>
      </c>
      <c r="D510" s="17" t="s">
        <v>101</v>
      </c>
      <c r="E510" s="17"/>
      <c r="F510" s="17" t="s">
        <v>99</v>
      </c>
      <c r="G510" s="12"/>
    </row>
    <row r="511" spans="1:7" ht="16" customHeight="1" x14ac:dyDescent="0.2">
      <c r="A511" s="21">
        <v>42309</v>
      </c>
      <c r="B511" s="17" t="s">
        <v>104</v>
      </c>
      <c r="C511" s="17" t="s">
        <v>102</v>
      </c>
      <c r="D511" s="17" t="s">
        <v>101</v>
      </c>
      <c r="E511" s="17"/>
      <c r="F511" s="17" t="s">
        <v>99</v>
      </c>
      <c r="G511" s="12"/>
    </row>
    <row r="512" spans="1:7" ht="16" customHeight="1" x14ac:dyDescent="0.2">
      <c r="A512" s="21">
        <v>42309</v>
      </c>
      <c r="B512" s="17" t="s">
        <v>104</v>
      </c>
      <c r="C512" s="17" t="s">
        <v>102</v>
      </c>
      <c r="D512" s="17" t="s">
        <v>101</v>
      </c>
      <c r="E512" s="17"/>
      <c r="F512" s="17" t="s">
        <v>99</v>
      </c>
      <c r="G512" s="12"/>
    </row>
    <row r="513" spans="7:7" ht="16" customHeight="1" x14ac:dyDescent="0.2">
      <c r="G513" s="12"/>
    </row>
    <row r="514" spans="7:7" ht="16" customHeight="1" x14ac:dyDescent="0.2">
      <c r="G514" s="12"/>
    </row>
    <row r="515" spans="7:7" ht="16" customHeight="1" x14ac:dyDescent="0.2">
      <c r="G515" s="12"/>
    </row>
    <row r="516" spans="7:7" ht="16" customHeight="1" x14ac:dyDescent="0.2">
      <c r="G516" s="12"/>
    </row>
    <row r="517" spans="7:7" ht="16" customHeight="1" x14ac:dyDescent="0.2">
      <c r="G517" s="12"/>
    </row>
    <row r="518" spans="7:7" ht="16" customHeight="1" x14ac:dyDescent="0.2">
      <c r="G518" s="12"/>
    </row>
    <row r="519" spans="7:7" ht="16" customHeight="1" x14ac:dyDescent="0.2">
      <c r="G519" s="12"/>
    </row>
    <row r="520" spans="7:7" ht="16" customHeight="1" x14ac:dyDescent="0.2">
      <c r="G520" s="12"/>
    </row>
    <row r="521" spans="7:7" ht="16" customHeight="1" x14ac:dyDescent="0.2">
      <c r="G521" s="12"/>
    </row>
    <row r="522" spans="7:7" ht="16" customHeight="1" x14ac:dyDescent="0.2">
      <c r="G522" s="12"/>
    </row>
    <row r="523" spans="7:7" ht="16" customHeight="1" x14ac:dyDescent="0.2">
      <c r="G523" s="12"/>
    </row>
    <row r="524" spans="7:7" ht="16" customHeight="1" x14ac:dyDescent="0.2">
      <c r="G524" s="12"/>
    </row>
    <row r="525" spans="7:7" ht="16" customHeight="1" x14ac:dyDescent="0.2">
      <c r="G525" s="12"/>
    </row>
    <row r="526" spans="7:7" ht="16" customHeight="1" x14ac:dyDescent="0.2">
      <c r="G526" s="12"/>
    </row>
    <row r="527" spans="7:7" ht="16" customHeight="1" x14ac:dyDescent="0.2">
      <c r="G527" s="12"/>
    </row>
    <row r="528" spans="7:7" ht="16" customHeight="1" x14ac:dyDescent="0.2">
      <c r="G528" s="12"/>
    </row>
    <row r="529" spans="7:7" ht="16" customHeight="1" x14ac:dyDescent="0.2">
      <c r="G529" s="12"/>
    </row>
    <row r="530" spans="7:7" ht="16" customHeight="1" x14ac:dyDescent="0.2">
      <c r="G530" s="12"/>
    </row>
    <row r="531" spans="7:7" ht="16" customHeight="1" x14ac:dyDescent="0.2">
      <c r="G531" s="12"/>
    </row>
    <row r="532" spans="7:7" ht="16" customHeight="1" x14ac:dyDescent="0.2">
      <c r="G532" s="12"/>
    </row>
    <row r="533" spans="7:7" ht="16" customHeight="1" x14ac:dyDescent="0.2">
      <c r="G533" s="12"/>
    </row>
    <row r="534" spans="7:7" ht="16" customHeight="1" x14ac:dyDescent="0.2">
      <c r="G534" s="12"/>
    </row>
    <row r="535" spans="7:7" ht="16" customHeight="1" x14ac:dyDescent="0.2">
      <c r="G535" s="12"/>
    </row>
    <row r="536" spans="7:7" ht="16" customHeight="1" x14ac:dyDescent="0.2">
      <c r="G536" s="12"/>
    </row>
    <row r="537" spans="7:7" ht="16" customHeight="1" x14ac:dyDescent="0.2">
      <c r="G537" s="12"/>
    </row>
    <row r="538" spans="7:7" ht="16" customHeight="1" x14ac:dyDescent="0.2">
      <c r="G538" s="12"/>
    </row>
    <row r="539" spans="7:7" ht="16" customHeight="1" x14ac:dyDescent="0.2">
      <c r="G539" s="12"/>
    </row>
    <row r="540" spans="7:7" ht="16" customHeight="1" x14ac:dyDescent="0.2">
      <c r="G540" s="12"/>
    </row>
    <row r="541" spans="7:7" ht="16" customHeight="1" x14ac:dyDescent="0.2">
      <c r="G541" s="12"/>
    </row>
    <row r="542" spans="7:7" ht="16" customHeight="1" x14ac:dyDescent="0.2">
      <c r="G542" s="12"/>
    </row>
    <row r="543" spans="7:7" ht="16" customHeight="1" x14ac:dyDescent="0.2">
      <c r="G543" s="12"/>
    </row>
    <row r="544" spans="7:7" ht="16" customHeight="1" x14ac:dyDescent="0.2">
      <c r="G544" s="12"/>
    </row>
    <row r="545" spans="7:7" ht="16" customHeight="1" x14ac:dyDescent="0.2">
      <c r="G545" s="12"/>
    </row>
    <row r="546" spans="7:7" ht="16" customHeight="1" x14ac:dyDescent="0.2">
      <c r="G546" s="12"/>
    </row>
    <row r="547" spans="7:7" ht="16" customHeight="1" x14ac:dyDescent="0.2">
      <c r="G547" s="12"/>
    </row>
    <row r="548" spans="7:7" ht="16" customHeight="1" x14ac:dyDescent="0.2">
      <c r="G548" s="12"/>
    </row>
    <row r="549" spans="7:7" ht="16" customHeight="1" x14ac:dyDescent="0.2">
      <c r="G549" s="12"/>
    </row>
    <row r="550" spans="7:7" ht="16" customHeight="1" x14ac:dyDescent="0.2">
      <c r="G550" s="12"/>
    </row>
    <row r="551" spans="7:7" ht="16" customHeight="1" x14ac:dyDescent="0.2">
      <c r="G551" s="12"/>
    </row>
    <row r="552" spans="7:7" ht="16" customHeight="1" x14ac:dyDescent="0.2">
      <c r="G552" s="12"/>
    </row>
    <row r="553" spans="7:7" ht="16" customHeight="1" x14ac:dyDescent="0.2">
      <c r="G553" s="12"/>
    </row>
    <row r="554" spans="7:7" ht="16" customHeight="1" x14ac:dyDescent="0.2">
      <c r="G554" s="12"/>
    </row>
    <row r="555" spans="7:7" ht="16" customHeight="1" x14ac:dyDescent="0.2">
      <c r="G555" s="12"/>
    </row>
    <row r="556" spans="7:7" ht="16" customHeight="1" x14ac:dyDescent="0.2">
      <c r="G556" s="12"/>
    </row>
    <row r="557" spans="7:7" ht="16" customHeight="1" x14ac:dyDescent="0.2">
      <c r="G557" s="12"/>
    </row>
    <row r="558" spans="7:7" ht="16" customHeight="1" x14ac:dyDescent="0.2">
      <c r="G558" s="12"/>
    </row>
    <row r="559" spans="7:7" ht="16" customHeight="1" x14ac:dyDescent="0.2">
      <c r="G559" s="12"/>
    </row>
    <row r="560" spans="7:7" ht="16" customHeight="1" x14ac:dyDescent="0.2">
      <c r="G560" s="12"/>
    </row>
    <row r="561" spans="7:7" ht="16" customHeight="1" x14ac:dyDescent="0.2">
      <c r="G561" s="12"/>
    </row>
    <row r="562" spans="7:7" ht="16" customHeight="1" x14ac:dyDescent="0.2">
      <c r="G562" s="12"/>
    </row>
    <row r="563" spans="7:7" ht="16" customHeight="1" x14ac:dyDescent="0.2">
      <c r="G563" s="12"/>
    </row>
    <row r="564" spans="7:7" ht="16" customHeight="1" x14ac:dyDescent="0.2">
      <c r="G564" s="12"/>
    </row>
    <row r="565" spans="7:7" ht="16" customHeight="1" x14ac:dyDescent="0.2">
      <c r="G565" s="12"/>
    </row>
    <row r="566" spans="7:7" ht="16" customHeight="1" x14ac:dyDescent="0.2">
      <c r="G566" s="12"/>
    </row>
    <row r="567" spans="7:7" ht="16" customHeight="1" x14ac:dyDescent="0.2">
      <c r="G567" s="12"/>
    </row>
    <row r="568" spans="7:7" ht="16" customHeight="1" x14ac:dyDescent="0.2">
      <c r="G568" s="12"/>
    </row>
    <row r="569" spans="7:7" ht="16" customHeight="1" x14ac:dyDescent="0.2">
      <c r="G569" s="12"/>
    </row>
    <row r="570" spans="7:7" ht="16" customHeight="1" x14ac:dyDescent="0.2">
      <c r="G570" s="12"/>
    </row>
    <row r="571" spans="7:7" ht="16" customHeight="1" x14ac:dyDescent="0.2">
      <c r="G571" s="12"/>
    </row>
    <row r="572" spans="7:7" ht="16" customHeight="1" x14ac:dyDescent="0.2">
      <c r="G572" s="12"/>
    </row>
    <row r="573" spans="7:7" ht="16" customHeight="1" x14ac:dyDescent="0.2">
      <c r="G573" s="12"/>
    </row>
    <row r="574" spans="7:7" ht="16" customHeight="1" x14ac:dyDescent="0.2">
      <c r="G574" s="12"/>
    </row>
    <row r="575" spans="7:7" ht="16" customHeight="1" x14ac:dyDescent="0.2">
      <c r="G575" s="12"/>
    </row>
    <row r="576" spans="7:7" ht="16" customHeight="1" x14ac:dyDescent="0.2">
      <c r="G576" s="12"/>
    </row>
    <row r="577" spans="7:7" ht="16" customHeight="1" x14ac:dyDescent="0.2">
      <c r="G577" s="12"/>
    </row>
    <row r="578" spans="7:7" ht="16" customHeight="1" x14ac:dyDescent="0.2">
      <c r="G578" s="12"/>
    </row>
    <row r="579" spans="7:7" ht="16" customHeight="1" x14ac:dyDescent="0.2">
      <c r="G579" s="12"/>
    </row>
    <row r="580" spans="7:7" ht="16" customHeight="1" x14ac:dyDescent="0.2">
      <c r="G580" s="12"/>
    </row>
    <row r="581" spans="7:7" ht="16" customHeight="1" x14ac:dyDescent="0.2">
      <c r="G581" s="12"/>
    </row>
    <row r="582" spans="7:7" ht="16" customHeight="1" x14ac:dyDescent="0.2">
      <c r="G582" s="12"/>
    </row>
    <row r="583" spans="7:7" ht="16" customHeight="1" x14ac:dyDescent="0.2">
      <c r="G583" s="12"/>
    </row>
    <row r="584" spans="7:7" ht="16" customHeight="1" x14ac:dyDescent="0.2">
      <c r="G584" s="12"/>
    </row>
    <row r="585" spans="7:7" ht="16" customHeight="1" x14ac:dyDescent="0.2">
      <c r="G585" s="12"/>
    </row>
    <row r="586" spans="7:7" ht="16" customHeight="1" x14ac:dyDescent="0.2">
      <c r="G586" s="12"/>
    </row>
    <row r="587" spans="7:7" ht="16" customHeight="1" x14ac:dyDescent="0.2">
      <c r="G587" s="12"/>
    </row>
    <row r="588" spans="7:7" ht="16" customHeight="1" x14ac:dyDescent="0.2">
      <c r="G588" s="12"/>
    </row>
    <row r="589" spans="7:7" ht="16" customHeight="1" x14ac:dyDescent="0.2">
      <c r="G589" s="12"/>
    </row>
    <row r="590" spans="7:7" ht="16" customHeight="1" x14ac:dyDescent="0.2">
      <c r="G590" s="12"/>
    </row>
    <row r="591" spans="7:7" ht="16" customHeight="1" x14ac:dyDescent="0.2">
      <c r="G591" s="12"/>
    </row>
    <row r="592" spans="7:7" ht="16" customHeight="1" x14ac:dyDescent="0.2">
      <c r="G592" s="12"/>
    </row>
    <row r="593" spans="7:7" ht="16" customHeight="1" x14ac:dyDescent="0.2">
      <c r="G593" s="12"/>
    </row>
    <row r="594" spans="7:7" ht="16" customHeight="1" x14ac:dyDescent="0.2">
      <c r="G594" s="12"/>
    </row>
    <row r="595" spans="7:7" ht="16" customHeight="1" x14ac:dyDescent="0.2">
      <c r="G595" s="12"/>
    </row>
    <row r="596" spans="7:7" ht="16" customHeight="1" x14ac:dyDescent="0.2">
      <c r="G596" s="12"/>
    </row>
    <row r="597" spans="7:7" ht="16" customHeight="1" x14ac:dyDescent="0.2">
      <c r="G597" s="12"/>
    </row>
    <row r="598" spans="7:7" ht="16" customHeight="1" x14ac:dyDescent="0.2">
      <c r="G598" s="12"/>
    </row>
    <row r="599" spans="7:7" ht="16" customHeight="1" x14ac:dyDescent="0.2">
      <c r="G599" s="12"/>
    </row>
    <row r="600" spans="7:7" ht="16" customHeight="1" x14ac:dyDescent="0.2">
      <c r="G600" s="12"/>
    </row>
    <row r="601" spans="7:7" ht="16" customHeight="1" x14ac:dyDescent="0.2">
      <c r="G601" s="12"/>
    </row>
    <row r="602" spans="7:7" ht="16" customHeight="1" x14ac:dyDescent="0.2">
      <c r="G602" s="12"/>
    </row>
    <row r="603" spans="7:7" ht="16" customHeight="1" x14ac:dyDescent="0.2">
      <c r="G603" s="12"/>
    </row>
    <row r="604" spans="7:7" ht="16" customHeight="1" x14ac:dyDescent="0.2">
      <c r="G604" s="12"/>
    </row>
    <row r="605" spans="7:7" ht="16" customHeight="1" x14ac:dyDescent="0.2">
      <c r="G605" s="12"/>
    </row>
    <row r="606" spans="7:7" ht="16" customHeight="1" x14ac:dyDescent="0.2">
      <c r="G606" s="12"/>
    </row>
    <row r="607" spans="7:7" ht="16" customHeight="1" x14ac:dyDescent="0.2">
      <c r="G607" s="12"/>
    </row>
    <row r="608" spans="7:7" ht="16" customHeight="1" x14ac:dyDescent="0.2">
      <c r="G608" s="12"/>
    </row>
    <row r="609" spans="7:7" ht="16" customHeight="1" x14ac:dyDescent="0.2">
      <c r="G609" s="12"/>
    </row>
    <row r="610" spans="7:7" ht="16" customHeight="1" x14ac:dyDescent="0.2">
      <c r="G610" s="12"/>
    </row>
    <row r="611" spans="7:7" ht="16" customHeight="1" x14ac:dyDescent="0.2">
      <c r="G611" s="12"/>
    </row>
    <row r="612" spans="7:7" ht="16" customHeight="1" x14ac:dyDescent="0.2">
      <c r="G612" s="12"/>
    </row>
    <row r="613" spans="7:7" ht="16" customHeight="1" x14ac:dyDescent="0.2">
      <c r="G613" s="12"/>
    </row>
    <row r="614" spans="7:7" ht="16" customHeight="1" x14ac:dyDescent="0.2">
      <c r="G614" s="12"/>
    </row>
    <row r="615" spans="7:7" ht="16" customHeight="1" x14ac:dyDescent="0.2">
      <c r="G615" s="12"/>
    </row>
    <row r="616" spans="7:7" ht="16" customHeight="1" x14ac:dyDescent="0.2">
      <c r="G616" s="12"/>
    </row>
    <row r="617" spans="7:7" ht="16" customHeight="1" x14ac:dyDescent="0.2">
      <c r="G617" s="12"/>
    </row>
    <row r="618" spans="7:7" ht="16" customHeight="1" x14ac:dyDescent="0.2">
      <c r="G618" s="12"/>
    </row>
    <row r="619" spans="7:7" ht="16" customHeight="1" x14ac:dyDescent="0.2">
      <c r="G619" s="12"/>
    </row>
    <row r="620" spans="7:7" ht="16" customHeight="1" x14ac:dyDescent="0.2">
      <c r="G620" s="12"/>
    </row>
    <row r="621" spans="7:7" ht="16" customHeight="1" x14ac:dyDescent="0.2">
      <c r="G621" s="12"/>
    </row>
    <row r="622" spans="7:7" ht="16" customHeight="1" x14ac:dyDescent="0.2">
      <c r="G622" s="12"/>
    </row>
    <row r="623" spans="7:7" ht="16" customHeight="1" x14ac:dyDescent="0.2">
      <c r="G623" s="12"/>
    </row>
    <row r="624" spans="7:7" ht="16" customHeight="1" x14ac:dyDescent="0.2">
      <c r="G624" s="12"/>
    </row>
    <row r="625" spans="7:7" ht="16" customHeight="1" x14ac:dyDescent="0.2">
      <c r="G625" s="12"/>
    </row>
    <row r="626" spans="7:7" ht="16" customHeight="1" x14ac:dyDescent="0.2">
      <c r="G626" s="12"/>
    </row>
    <row r="627" spans="7:7" ht="16" customHeight="1" x14ac:dyDescent="0.2">
      <c r="G627" s="12"/>
    </row>
    <row r="628" spans="7:7" ht="16" customHeight="1" x14ac:dyDescent="0.2">
      <c r="G628" s="12"/>
    </row>
    <row r="629" spans="7:7" ht="16" customHeight="1" x14ac:dyDescent="0.2">
      <c r="G629" s="12"/>
    </row>
    <row r="630" spans="7:7" ht="16" customHeight="1" x14ac:dyDescent="0.2">
      <c r="G630" s="12"/>
    </row>
    <row r="631" spans="7:7" ht="16" customHeight="1" x14ac:dyDescent="0.2">
      <c r="G631" s="12"/>
    </row>
    <row r="632" spans="7:7" ht="16" customHeight="1" x14ac:dyDescent="0.2">
      <c r="G632" s="12"/>
    </row>
    <row r="633" spans="7:7" ht="16" customHeight="1" x14ac:dyDescent="0.2">
      <c r="G633" s="12"/>
    </row>
    <row r="634" spans="7:7" ht="16" customHeight="1" x14ac:dyDescent="0.2">
      <c r="G634" s="12"/>
    </row>
    <row r="635" spans="7:7" ht="16" customHeight="1" x14ac:dyDescent="0.2">
      <c r="G635" s="12"/>
    </row>
    <row r="636" spans="7:7" ht="16" customHeight="1" x14ac:dyDescent="0.2">
      <c r="G636" s="12"/>
    </row>
    <row r="637" spans="7:7" ht="16" customHeight="1" x14ac:dyDescent="0.2">
      <c r="G637" s="12"/>
    </row>
    <row r="638" spans="7:7" ht="16" customHeight="1" x14ac:dyDescent="0.2">
      <c r="G638" s="12"/>
    </row>
    <row r="639" spans="7:7" ht="16" customHeight="1" x14ac:dyDescent="0.2">
      <c r="G639" s="12"/>
    </row>
    <row r="640" spans="7:7" ht="16" customHeight="1" x14ac:dyDescent="0.2">
      <c r="G640" s="12"/>
    </row>
    <row r="641" spans="7:7" ht="16" customHeight="1" x14ac:dyDescent="0.2">
      <c r="G641" s="12"/>
    </row>
    <row r="642" spans="7:7" ht="16" customHeight="1" x14ac:dyDescent="0.2">
      <c r="G642" s="12"/>
    </row>
    <row r="643" spans="7:7" ht="16" customHeight="1" x14ac:dyDescent="0.2">
      <c r="G643" s="12"/>
    </row>
    <row r="644" spans="7:7" ht="16" customHeight="1" x14ac:dyDescent="0.2">
      <c r="G644" s="12"/>
    </row>
    <row r="645" spans="7:7" ht="16" customHeight="1" x14ac:dyDescent="0.2">
      <c r="G645" s="12"/>
    </row>
    <row r="646" spans="7:7" ht="16" customHeight="1" x14ac:dyDescent="0.2">
      <c r="G646" s="12"/>
    </row>
    <row r="647" spans="7:7" ht="16" customHeight="1" x14ac:dyDescent="0.2">
      <c r="G647" s="12"/>
    </row>
    <row r="648" spans="7:7" ht="16" customHeight="1" x14ac:dyDescent="0.2">
      <c r="G648" s="12"/>
    </row>
    <row r="649" spans="7:7" ht="16" customHeight="1" x14ac:dyDescent="0.2">
      <c r="G649" s="12"/>
    </row>
    <row r="650" spans="7:7" ht="16" customHeight="1" x14ac:dyDescent="0.2">
      <c r="G650" s="12"/>
    </row>
    <row r="651" spans="7:7" ht="16" customHeight="1" x14ac:dyDescent="0.2">
      <c r="G651" s="12"/>
    </row>
    <row r="652" spans="7:7" ht="16" customHeight="1" x14ac:dyDescent="0.2">
      <c r="G652" s="12"/>
    </row>
    <row r="653" spans="7:7" ht="16" customHeight="1" x14ac:dyDescent="0.2">
      <c r="G653" s="12"/>
    </row>
    <row r="654" spans="7:7" ht="16" customHeight="1" x14ac:dyDescent="0.2">
      <c r="G654" s="12"/>
    </row>
    <row r="655" spans="7:7" ht="16" customHeight="1" x14ac:dyDescent="0.2">
      <c r="G655" s="12"/>
    </row>
    <row r="656" spans="7:7" ht="16" customHeight="1" x14ac:dyDescent="0.2">
      <c r="G656" s="12"/>
    </row>
    <row r="657" spans="7:7" ht="16" customHeight="1" x14ac:dyDescent="0.2">
      <c r="G657" s="12"/>
    </row>
    <row r="658" spans="7:7" ht="16" customHeight="1" x14ac:dyDescent="0.2">
      <c r="G658" s="12"/>
    </row>
    <row r="659" spans="7:7" ht="16" customHeight="1" x14ac:dyDescent="0.2">
      <c r="G659" s="12"/>
    </row>
    <row r="660" spans="7:7" ht="16" customHeight="1" x14ac:dyDescent="0.2">
      <c r="G660" s="12"/>
    </row>
    <row r="661" spans="7:7" ht="16" customHeight="1" x14ac:dyDescent="0.2">
      <c r="G661" s="12"/>
    </row>
    <row r="662" spans="7:7" ht="16" customHeight="1" x14ac:dyDescent="0.2">
      <c r="G662" s="12"/>
    </row>
    <row r="663" spans="7:7" ht="16" customHeight="1" x14ac:dyDescent="0.2">
      <c r="G663" s="12"/>
    </row>
    <row r="664" spans="7:7" ht="16" customHeight="1" x14ac:dyDescent="0.2">
      <c r="G664" s="12"/>
    </row>
    <row r="665" spans="7:7" ht="16" customHeight="1" x14ac:dyDescent="0.2">
      <c r="G665" s="12"/>
    </row>
    <row r="666" spans="7:7" ht="16" customHeight="1" x14ac:dyDescent="0.2">
      <c r="G666" s="12"/>
    </row>
    <row r="667" spans="7:7" ht="16" customHeight="1" x14ac:dyDescent="0.2">
      <c r="G667" s="12"/>
    </row>
    <row r="668" spans="7:7" ht="16" customHeight="1" x14ac:dyDescent="0.2">
      <c r="G668" s="12"/>
    </row>
    <row r="669" spans="7:7" ht="16" customHeight="1" x14ac:dyDescent="0.2">
      <c r="G669" s="12"/>
    </row>
    <row r="670" spans="7:7" ht="16" customHeight="1" x14ac:dyDescent="0.2">
      <c r="G670" s="12"/>
    </row>
    <row r="671" spans="7:7" ht="16" customHeight="1" x14ac:dyDescent="0.2">
      <c r="G671" s="12"/>
    </row>
    <row r="672" spans="7:7" ht="16" customHeight="1" x14ac:dyDescent="0.2">
      <c r="G672" s="12"/>
    </row>
    <row r="673" spans="7:7" ht="16" customHeight="1" x14ac:dyDescent="0.2">
      <c r="G673" s="12"/>
    </row>
    <row r="674" spans="7:7" ht="16" customHeight="1" x14ac:dyDescent="0.2">
      <c r="G674" s="12"/>
    </row>
    <row r="675" spans="7:7" ht="16" customHeight="1" x14ac:dyDescent="0.2">
      <c r="G675" s="12"/>
    </row>
    <row r="676" spans="7:7" ht="16" customHeight="1" x14ac:dyDescent="0.2">
      <c r="G676" s="12"/>
    </row>
    <row r="677" spans="7:7" ht="16" customHeight="1" x14ac:dyDescent="0.2">
      <c r="G677" s="12"/>
    </row>
    <row r="678" spans="7:7" ht="16" customHeight="1" x14ac:dyDescent="0.2">
      <c r="G678" s="12"/>
    </row>
    <row r="679" spans="7:7" ht="16" customHeight="1" x14ac:dyDescent="0.2">
      <c r="G679" s="12"/>
    </row>
    <row r="680" spans="7:7" ht="16" customHeight="1" x14ac:dyDescent="0.2">
      <c r="G680" s="12"/>
    </row>
    <row r="681" spans="7:7" ht="16" customHeight="1" x14ac:dyDescent="0.2">
      <c r="G681" s="12"/>
    </row>
    <row r="682" spans="7:7" ht="16" customHeight="1" x14ac:dyDescent="0.2">
      <c r="G682" s="12"/>
    </row>
    <row r="683" spans="7:7" ht="16" customHeight="1" x14ac:dyDescent="0.2">
      <c r="G683" s="12"/>
    </row>
    <row r="684" spans="7:7" ht="16" customHeight="1" x14ac:dyDescent="0.2">
      <c r="G684" s="12"/>
    </row>
    <row r="685" spans="7:7" ht="16" customHeight="1" x14ac:dyDescent="0.2">
      <c r="G685" s="12"/>
    </row>
    <row r="686" spans="7:7" ht="16" customHeight="1" x14ac:dyDescent="0.2">
      <c r="G686" s="12"/>
    </row>
    <row r="687" spans="7:7" ht="16" customHeight="1" x14ac:dyDescent="0.2">
      <c r="G687" s="12"/>
    </row>
    <row r="688" spans="7:7" ht="16" customHeight="1" x14ac:dyDescent="0.2">
      <c r="G688" s="12"/>
    </row>
    <row r="689" spans="7:7" ht="16" customHeight="1" x14ac:dyDescent="0.2">
      <c r="G689" s="12"/>
    </row>
    <row r="690" spans="7:7" ht="16" customHeight="1" x14ac:dyDescent="0.2">
      <c r="G690" s="12"/>
    </row>
    <row r="691" spans="7:7" ht="16" customHeight="1" x14ac:dyDescent="0.2">
      <c r="G691" s="12"/>
    </row>
    <row r="692" spans="7:7" ht="16" customHeight="1" x14ac:dyDescent="0.2">
      <c r="G692" s="12"/>
    </row>
    <row r="693" spans="7:7" ht="16" customHeight="1" x14ac:dyDescent="0.2">
      <c r="G693" s="12"/>
    </row>
    <row r="694" spans="7:7" ht="16" customHeight="1" x14ac:dyDescent="0.2">
      <c r="G694" s="12"/>
    </row>
    <row r="695" spans="7:7" ht="16" customHeight="1" x14ac:dyDescent="0.2">
      <c r="G695" s="12"/>
    </row>
    <row r="696" spans="7:7" ht="16" customHeight="1" x14ac:dyDescent="0.2">
      <c r="G696" s="12"/>
    </row>
    <row r="697" spans="7:7" ht="16" customHeight="1" x14ac:dyDescent="0.2">
      <c r="G697" s="12"/>
    </row>
    <row r="698" spans="7:7" ht="16" customHeight="1" x14ac:dyDescent="0.2">
      <c r="G698" s="12"/>
    </row>
    <row r="699" spans="7:7" ht="16" customHeight="1" x14ac:dyDescent="0.2">
      <c r="G699" s="12"/>
    </row>
    <row r="700" spans="7:7" ht="16" customHeight="1" x14ac:dyDescent="0.2">
      <c r="G700" s="12"/>
    </row>
    <row r="701" spans="7:7" ht="16" customHeight="1" x14ac:dyDescent="0.2">
      <c r="G701" s="12"/>
    </row>
    <row r="702" spans="7:7" ht="16" customHeight="1" x14ac:dyDescent="0.2">
      <c r="G702" s="12"/>
    </row>
    <row r="703" spans="7:7" ht="16" customHeight="1" x14ac:dyDescent="0.2">
      <c r="G703" s="12"/>
    </row>
    <row r="704" spans="7:7" ht="16" customHeight="1" x14ac:dyDescent="0.2">
      <c r="G704" s="12"/>
    </row>
    <row r="705" spans="7:7" ht="16" customHeight="1" x14ac:dyDescent="0.2">
      <c r="G705" s="12"/>
    </row>
    <row r="706" spans="7:7" ht="16" customHeight="1" x14ac:dyDescent="0.2">
      <c r="G706" s="12"/>
    </row>
    <row r="707" spans="7:7" ht="16" customHeight="1" x14ac:dyDescent="0.2">
      <c r="G707" s="12"/>
    </row>
    <row r="708" spans="7:7" ht="16" customHeight="1" x14ac:dyDescent="0.2">
      <c r="G708" s="12"/>
    </row>
    <row r="709" spans="7:7" ht="16" customHeight="1" x14ac:dyDescent="0.2">
      <c r="G709" s="12"/>
    </row>
    <row r="710" spans="7:7" ht="16" customHeight="1" x14ac:dyDescent="0.2">
      <c r="G710" s="12"/>
    </row>
    <row r="711" spans="7:7" ht="16" customHeight="1" x14ac:dyDescent="0.2">
      <c r="G711" s="12"/>
    </row>
    <row r="712" spans="7:7" ht="16" customHeight="1" x14ac:dyDescent="0.2">
      <c r="G712" s="12"/>
    </row>
    <row r="713" spans="7:7" ht="16" customHeight="1" x14ac:dyDescent="0.2">
      <c r="G713" s="12"/>
    </row>
    <row r="714" spans="7:7" ht="16" customHeight="1" x14ac:dyDescent="0.2">
      <c r="G714" s="12"/>
    </row>
    <row r="715" spans="7:7" ht="16" customHeight="1" x14ac:dyDescent="0.2">
      <c r="G715" s="12"/>
    </row>
    <row r="716" spans="7:7" ht="16" customHeight="1" x14ac:dyDescent="0.2">
      <c r="G716" s="12"/>
    </row>
    <row r="717" spans="7:7" ht="16" customHeight="1" x14ac:dyDescent="0.2">
      <c r="G717" s="12"/>
    </row>
    <row r="718" spans="7:7" ht="16" customHeight="1" x14ac:dyDescent="0.2">
      <c r="G718" s="12"/>
    </row>
    <row r="719" spans="7:7" ht="16" customHeight="1" x14ac:dyDescent="0.2">
      <c r="G719" s="12"/>
    </row>
    <row r="720" spans="7:7" ht="16" customHeight="1" x14ac:dyDescent="0.2">
      <c r="G720" s="12"/>
    </row>
    <row r="721" spans="7:7" ht="16" customHeight="1" x14ac:dyDescent="0.2">
      <c r="G721" s="12"/>
    </row>
    <row r="722" spans="7:7" ht="16" customHeight="1" x14ac:dyDescent="0.2">
      <c r="G722" s="12"/>
    </row>
    <row r="723" spans="7:7" ht="16" customHeight="1" x14ac:dyDescent="0.2">
      <c r="G723" s="12"/>
    </row>
    <row r="724" spans="7:7" ht="16" customHeight="1" x14ac:dyDescent="0.2">
      <c r="G724" s="12"/>
    </row>
    <row r="725" spans="7:7" ht="16" customHeight="1" x14ac:dyDescent="0.2">
      <c r="G725" s="12"/>
    </row>
    <row r="726" spans="7:7" ht="16" customHeight="1" x14ac:dyDescent="0.2">
      <c r="G726" s="12"/>
    </row>
    <row r="727" spans="7:7" ht="16" customHeight="1" x14ac:dyDescent="0.2">
      <c r="G727" s="12"/>
    </row>
    <row r="728" spans="7:7" ht="16" customHeight="1" x14ac:dyDescent="0.2">
      <c r="G728" s="12"/>
    </row>
    <row r="729" spans="7:7" ht="16" customHeight="1" x14ac:dyDescent="0.2">
      <c r="G729" s="12"/>
    </row>
    <row r="730" spans="7:7" ht="16" customHeight="1" x14ac:dyDescent="0.2">
      <c r="G730" s="12"/>
    </row>
    <row r="731" spans="7:7" ht="16" customHeight="1" x14ac:dyDescent="0.2">
      <c r="G731" s="12"/>
    </row>
    <row r="732" spans="7:7" ht="16" customHeight="1" x14ac:dyDescent="0.2">
      <c r="G732" s="12"/>
    </row>
    <row r="733" spans="7:7" ht="16" customHeight="1" x14ac:dyDescent="0.2">
      <c r="G733" s="12"/>
    </row>
    <row r="734" spans="7:7" ht="16" customHeight="1" x14ac:dyDescent="0.2">
      <c r="G734" s="12"/>
    </row>
    <row r="735" spans="7:7" ht="16" customHeight="1" x14ac:dyDescent="0.2">
      <c r="G735" s="12"/>
    </row>
    <row r="736" spans="7:7" ht="16" customHeight="1" x14ac:dyDescent="0.2">
      <c r="G736" s="12"/>
    </row>
    <row r="737" spans="7:7" ht="16" customHeight="1" x14ac:dyDescent="0.2">
      <c r="G737" s="12"/>
    </row>
    <row r="738" spans="7:7" ht="16" customHeight="1" x14ac:dyDescent="0.2">
      <c r="G738" s="12"/>
    </row>
    <row r="739" spans="7:7" ht="16" customHeight="1" x14ac:dyDescent="0.2">
      <c r="G739" s="12"/>
    </row>
    <row r="740" spans="7:7" ht="16" customHeight="1" x14ac:dyDescent="0.2">
      <c r="G740" s="12"/>
    </row>
    <row r="741" spans="7:7" ht="16" customHeight="1" x14ac:dyDescent="0.2">
      <c r="G741" s="12"/>
    </row>
    <row r="742" spans="7:7" ht="16" customHeight="1" x14ac:dyDescent="0.2">
      <c r="G742" s="12"/>
    </row>
    <row r="743" spans="7:7" ht="16" customHeight="1" x14ac:dyDescent="0.2">
      <c r="G743" s="12"/>
    </row>
    <row r="744" spans="7:7" ht="16" customHeight="1" x14ac:dyDescent="0.2">
      <c r="G744" s="12"/>
    </row>
    <row r="745" spans="7:7" ht="16" customHeight="1" x14ac:dyDescent="0.2">
      <c r="G745" s="12"/>
    </row>
    <row r="746" spans="7:7" ht="16" customHeight="1" x14ac:dyDescent="0.2">
      <c r="G746" s="12"/>
    </row>
    <row r="747" spans="7:7" ht="16" customHeight="1" x14ac:dyDescent="0.2">
      <c r="G747" s="12"/>
    </row>
    <row r="748" spans="7:7" ht="16" customHeight="1" x14ac:dyDescent="0.2">
      <c r="G748" s="12"/>
    </row>
    <row r="749" spans="7:7" ht="16" customHeight="1" x14ac:dyDescent="0.2">
      <c r="G749" s="12"/>
    </row>
    <row r="750" spans="7:7" ht="16" customHeight="1" x14ac:dyDescent="0.2">
      <c r="G750" s="12"/>
    </row>
    <row r="751" spans="7:7" ht="16" customHeight="1" x14ac:dyDescent="0.2">
      <c r="G751" s="12"/>
    </row>
    <row r="752" spans="7:7" ht="16" customHeight="1" x14ac:dyDescent="0.2">
      <c r="G752" s="12"/>
    </row>
    <row r="753" spans="7:7" ht="16" customHeight="1" x14ac:dyDescent="0.2">
      <c r="G753" s="12"/>
    </row>
    <row r="754" spans="7:7" ht="16" customHeight="1" x14ac:dyDescent="0.2">
      <c r="G754" s="12"/>
    </row>
    <row r="755" spans="7:7" ht="16" customHeight="1" x14ac:dyDescent="0.2">
      <c r="G755" s="12"/>
    </row>
    <row r="756" spans="7:7" ht="16" customHeight="1" x14ac:dyDescent="0.2">
      <c r="G756" s="12"/>
    </row>
    <row r="757" spans="7:7" ht="16" customHeight="1" x14ac:dyDescent="0.2">
      <c r="G757" s="12"/>
    </row>
    <row r="758" spans="7:7" ht="16" customHeight="1" x14ac:dyDescent="0.2">
      <c r="G758" s="12"/>
    </row>
    <row r="759" spans="7:7" ht="16" customHeight="1" x14ac:dyDescent="0.2">
      <c r="G759" s="12"/>
    </row>
    <row r="760" spans="7:7" ht="16" customHeight="1" x14ac:dyDescent="0.2">
      <c r="G760" s="12"/>
    </row>
    <row r="761" spans="7:7" ht="16" customHeight="1" x14ac:dyDescent="0.2">
      <c r="G761" s="12"/>
    </row>
    <row r="762" spans="7:7" ht="16" customHeight="1" x14ac:dyDescent="0.2">
      <c r="G762" s="12"/>
    </row>
    <row r="763" spans="7:7" ht="16" customHeight="1" x14ac:dyDescent="0.2">
      <c r="G763" s="12"/>
    </row>
    <row r="764" spans="7:7" ht="16" customHeight="1" x14ac:dyDescent="0.2">
      <c r="G764" s="12"/>
    </row>
    <row r="765" spans="7:7" ht="16" customHeight="1" x14ac:dyDescent="0.2">
      <c r="G765" s="12"/>
    </row>
    <row r="766" spans="7:7" ht="16" customHeight="1" x14ac:dyDescent="0.2">
      <c r="G766" s="12"/>
    </row>
    <row r="767" spans="7:7" ht="16" customHeight="1" x14ac:dyDescent="0.2">
      <c r="G767" s="12"/>
    </row>
    <row r="768" spans="7:7" ht="16" customHeight="1" x14ac:dyDescent="0.2">
      <c r="G768" s="12"/>
    </row>
    <row r="769" spans="7:7" ht="16" customHeight="1" x14ac:dyDescent="0.2">
      <c r="G769" s="12"/>
    </row>
    <row r="770" spans="7:7" ht="16" customHeight="1" x14ac:dyDescent="0.2">
      <c r="G770" s="12"/>
    </row>
    <row r="771" spans="7:7" ht="16" customHeight="1" x14ac:dyDescent="0.2">
      <c r="G771" s="12"/>
    </row>
    <row r="772" spans="7:7" ht="16" customHeight="1" x14ac:dyDescent="0.2">
      <c r="G772" s="12"/>
    </row>
    <row r="773" spans="7:7" ht="16" customHeight="1" x14ac:dyDescent="0.2">
      <c r="G773" s="12"/>
    </row>
    <row r="774" spans="7:7" ht="16" customHeight="1" x14ac:dyDescent="0.2">
      <c r="G774" s="12"/>
    </row>
    <row r="775" spans="7:7" ht="16" customHeight="1" x14ac:dyDescent="0.2">
      <c r="G775" s="12"/>
    </row>
    <row r="776" spans="7:7" ht="16" customHeight="1" x14ac:dyDescent="0.2">
      <c r="G776" s="12"/>
    </row>
    <row r="777" spans="7:7" ht="16" customHeight="1" x14ac:dyDescent="0.2">
      <c r="G777" s="12"/>
    </row>
    <row r="778" spans="7:7" ht="16" customHeight="1" x14ac:dyDescent="0.2">
      <c r="G778" s="12"/>
    </row>
    <row r="779" spans="7:7" ht="16" customHeight="1" x14ac:dyDescent="0.2">
      <c r="G779" s="12"/>
    </row>
    <row r="780" spans="7:7" ht="16" customHeight="1" x14ac:dyDescent="0.2">
      <c r="G780" s="12"/>
    </row>
    <row r="781" spans="7:7" ht="16" customHeight="1" x14ac:dyDescent="0.2">
      <c r="G781" s="12"/>
    </row>
    <row r="782" spans="7:7" ht="16" customHeight="1" x14ac:dyDescent="0.2">
      <c r="G782" s="12"/>
    </row>
    <row r="783" spans="7:7" ht="16" customHeight="1" x14ac:dyDescent="0.2">
      <c r="G783" s="12"/>
    </row>
    <row r="784" spans="7:7" ht="16" customHeight="1" x14ac:dyDescent="0.2">
      <c r="G784" s="12"/>
    </row>
    <row r="785" spans="7:7" ht="16" customHeight="1" x14ac:dyDescent="0.2">
      <c r="G785" s="12"/>
    </row>
    <row r="786" spans="7:7" ht="16" customHeight="1" x14ac:dyDescent="0.2">
      <c r="G786" s="12"/>
    </row>
    <row r="787" spans="7:7" ht="16" customHeight="1" x14ac:dyDescent="0.2">
      <c r="G787" s="12"/>
    </row>
    <row r="788" spans="7:7" ht="16" customHeight="1" x14ac:dyDescent="0.2">
      <c r="G788" s="12"/>
    </row>
    <row r="789" spans="7:7" ht="16" customHeight="1" x14ac:dyDescent="0.2">
      <c r="G789" s="12"/>
    </row>
    <row r="790" spans="7:7" ht="16" customHeight="1" x14ac:dyDescent="0.2">
      <c r="G790" s="12"/>
    </row>
    <row r="791" spans="7:7" ht="16" customHeight="1" x14ac:dyDescent="0.2">
      <c r="G791" s="12"/>
    </row>
    <row r="792" spans="7:7" ht="16" customHeight="1" x14ac:dyDescent="0.2">
      <c r="G792" s="12"/>
    </row>
    <row r="793" spans="7:7" ht="16" customHeight="1" x14ac:dyDescent="0.2">
      <c r="G793" s="12"/>
    </row>
    <row r="794" spans="7:7" ht="16" customHeight="1" x14ac:dyDescent="0.2">
      <c r="G794" s="12"/>
    </row>
    <row r="795" spans="7:7" ht="16" customHeight="1" x14ac:dyDescent="0.2">
      <c r="G795" s="12"/>
    </row>
    <row r="796" spans="7:7" ht="16" customHeight="1" x14ac:dyDescent="0.2">
      <c r="G796" s="12"/>
    </row>
    <row r="797" spans="7:7" ht="16" customHeight="1" x14ac:dyDescent="0.2">
      <c r="G797" s="12"/>
    </row>
    <row r="798" spans="7:7" ht="16" customHeight="1" x14ac:dyDescent="0.2">
      <c r="G798" s="12"/>
    </row>
    <row r="799" spans="7:7" ht="16" customHeight="1" x14ac:dyDescent="0.2">
      <c r="G799" s="12"/>
    </row>
    <row r="800" spans="7:7" ht="16" customHeight="1" x14ac:dyDescent="0.2">
      <c r="G800" s="12"/>
    </row>
    <row r="801" spans="7:7" ht="16" customHeight="1" x14ac:dyDescent="0.2">
      <c r="G801" s="12"/>
    </row>
    <row r="802" spans="7:7" ht="16" customHeight="1" x14ac:dyDescent="0.2">
      <c r="G802" s="12"/>
    </row>
    <row r="803" spans="7:7" ht="16" customHeight="1" x14ac:dyDescent="0.2">
      <c r="G803" s="12"/>
    </row>
    <row r="804" spans="7:7" ht="16" customHeight="1" x14ac:dyDescent="0.2">
      <c r="G804" s="12"/>
    </row>
    <row r="805" spans="7:7" ht="16" customHeight="1" x14ac:dyDescent="0.2">
      <c r="G805" s="12"/>
    </row>
    <row r="806" spans="7:7" ht="16" customHeight="1" x14ac:dyDescent="0.2">
      <c r="G806" s="12"/>
    </row>
    <row r="807" spans="7:7" ht="16" customHeight="1" x14ac:dyDescent="0.2">
      <c r="G807" s="12"/>
    </row>
    <row r="808" spans="7:7" ht="16" customHeight="1" x14ac:dyDescent="0.2">
      <c r="G808" s="12"/>
    </row>
    <row r="809" spans="7:7" ht="16" customHeight="1" x14ac:dyDescent="0.2">
      <c r="G809" s="12"/>
    </row>
    <row r="810" spans="7:7" ht="16" customHeight="1" x14ac:dyDescent="0.2">
      <c r="G810" s="12"/>
    </row>
    <row r="811" spans="7:7" ht="16" customHeight="1" x14ac:dyDescent="0.2">
      <c r="G811" s="12"/>
    </row>
    <row r="812" spans="7:7" ht="16" customHeight="1" x14ac:dyDescent="0.2">
      <c r="G812" s="12"/>
    </row>
    <row r="813" spans="7:7" ht="16" customHeight="1" x14ac:dyDescent="0.2">
      <c r="G813" s="12"/>
    </row>
    <row r="814" spans="7:7" ht="16" customHeight="1" x14ac:dyDescent="0.2">
      <c r="G814" s="12"/>
    </row>
    <row r="815" spans="7:7" ht="16" customHeight="1" x14ac:dyDescent="0.2">
      <c r="G815" s="12"/>
    </row>
    <row r="816" spans="7:7" ht="16" customHeight="1" x14ac:dyDescent="0.2">
      <c r="G816" s="12"/>
    </row>
    <row r="817" spans="7:7" ht="16" customHeight="1" x14ac:dyDescent="0.2">
      <c r="G817" s="12"/>
    </row>
    <row r="818" spans="7:7" ht="16" customHeight="1" x14ac:dyDescent="0.2">
      <c r="G818" s="12"/>
    </row>
    <row r="819" spans="7:7" ht="16" customHeight="1" x14ac:dyDescent="0.2">
      <c r="G819" s="12"/>
    </row>
    <row r="820" spans="7:7" ht="16" customHeight="1" x14ac:dyDescent="0.2">
      <c r="G820" s="12"/>
    </row>
    <row r="821" spans="7:7" ht="16" customHeight="1" x14ac:dyDescent="0.2">
      <c r="G821" s="12"/>
    </row>
    <row r="822" spans="7:7" ht="16" customHeight="1" x14ac:dyDescent="0.2">
      <c r="G822" s="12"/>
    </row>
    <row r="823" spans="7:7" ht="16" customHeight="1" x14ac:dyDescent="0.2">
      <c r="G823" s="12"/>
    </row>
    <row r="824" spans="7:7" ht="16" customHeight="1" x14ac:dyDescent="0.2">
      <c r="G824" s="12"/>
    </row>
    <row r="825" spans="7:7" ht="16" customHeight="1" x14ac:dyDescent="0.2">
      <c r="G825" s="12"/>
    </row>
    <row r="826" spans="7:7" ht="16" customHeight="1" x14ac:dyDescent="0.2">
      <c r="G826" s="12"/>
    </row>
    <row r="827" spans="7:7" ht="16" customHeight="1" x14ac:dyDescent="0.2">
      <c r="G827" s="12"/>
    </row>
    <row r="828" spans="7:7" ht="16" customHeight="1" x14ac:dyDescent="0.2">
      <c r="G828" s="12"/>
    </row>
    <row r="829" spans="7:7" ht="16" customHeight="1" x14ac:dyDescent="0.2">
      <c r="G829" s="12"/>
    </row>
    <row r="830" spans="7:7" ht="16" customHeight="1" x14ac:dyDescent="0.2">
      <c r="G830" s="12"/>
    </row>
    <row r="831" spans="7:7" ht="16" customHeight="1" x14ac:dyDescent="0.2">
      <c r="G831" s="12"/>
    </row>
    <row r="832" spans="7:7" ht="16" customHeight="1" x14ac:dyDescent="0.2">
      <c r="G832" s="12"/>
    </row>
    <row r="833" spans="7:7" ht="16" customHeight="1" x14ac:dyDescent="0.2">
      <c r="G833" s="12"/>
    </row>
    <row r="834" spans="7:7" ht="16" customHeight="1" x14ac:dyDescent="0.2">
      <c r="G834" s="12"/>
    </row>
    <row r="835" spans="7:7" ht="16" customHeight="1" x14ac:dyDescent="0.2">
      <c r="G835" s="12"/>
    </row>
    <row r="836" spans="7:7" ht="16" customHeight="1" x14ac:dyDescent="0.2">
      <c r="G836" s="12"/>
    </row>
    <row r="837" spans="7:7" ht="16" customHeight="1" x14ac:dyDescent="0.2">
      <c r="G837" s="12"/>
    </row>
    <row r="838" spans="7:7" ht="16" customHeight="1" x14ac:dyDescent="0.2">
      <c r="G838" s="12"/>
    </row>
    <row r="839" spans="7:7" ht="16" customHeight="1" x14ac:dyDescent="0.2">
      <c r="G839" s="12"/>
    </row>
    <row r="840" spans="7:7" ht="16" customHeight="1" x14ac:dyDescent="0.2">
      <c r="G840" s="12"/>
    </row>
    <row r="841" spans="7:7" ht="16" customHeight="1" x14ac:dyDescent="0.2">
      <c r="G841" s="12"/>
    </row>
    <row r="842" spans="7:7" ht="16" customHeight="1" x14ac:dyDescent="0.2">
      <c r="G842" s="12"/>
    </row>
    <row r="843" spans="7:7" ht="16" customHeight="1" x14ac:dyDescent="0.2">
      <c r="G843" s="12"/>
    </row>
    <row r="844" spans="7:7" ht="16" customHeight="1" x14ac:dyDescent="0.2">
      <c r="G844" s="12"/>
    </row>
    <row r="845" spans="7:7" ht="16" customHeight="1" x14ac:dyDescent="0.2">
      <c r="G845" s="12"/>
    </row>
    <row r="846" spans="7:7" ht="16" customHeight="1" x14ac:dyDescent="0.2">
      <c r="G846" s="12"/>
    </row>
    <row r="847" spans="7:7" ht="16" customHeight="1" x14ac:dyDescent="0.2">
      <c r="G847" s="12"/>
    </row>
    <row r="848" spans="7:7" ht="16" customHeight="1" x14ac:dyDescent="0.2">
      <c r="G848" s="12"/>
    </row>
    <row r="849" spans="7:7" ht="16" customHeight="1" x14ac:dyDescent="0.2">
      <c r="G849" s="12"/>
    </row>
    <row r="850" spans="7:7" ht="16" customHeight="1" x14ac:dyDescent="0.2">
      <c r="G850" s="12"/>
    </row>
    <row r="851" spans="7:7" ht="16" customHeight="1" x14ac:dyDescent="0.2">
      <c r="G851" s="12"/>
    </row>
    <row r="852" spans="7:7" ht="16" customHeight="1" x14ac:dyDescent="0.2">
      <c r="G852" s="12"/>
    </row>
    <row r="853" spans="7:7" ht="16" customHeight="1" x14ac:dyDescent="0.2">
      <c r="G853" s="12"/>
    </row>
    <row r="854" spans="7:7" ht="16" customHeight="1" x14ac:dyDescent="0.2">
      <c r="G854" s="12"/>
    </row>
    <row r="855" spans="7:7" ht="16" customHeight="1" x14ac:dyDescent="0.2">
      <c r="G855" s="12"/>
    </row>
    <row r="856" spans="7:7" ht="16" customHeight="1" x14ac:dyDescent="0.2">
      <c r="G856" s="12"/>
    </row>
    <row r="857" spans="7:7" ht="16" customHeight="1" x14ac:dyDescent="0.2">
      <c r="G857" s="12"/>
    </row>
    <row r="858" spans="7:7" ht="16" customHeight="1" x14ac:dyDescent="0.2">
      <c r="G858" s="12"/>
    </row>
    <row r="859" spans="7:7" ht="16" customHeight="1" x14ac:dyDescent="0.2">
      <c r="G859" s="12"/>
    </row>
    <row r="860" spans="7:7" ht="16" customHeight="1" x14ac:dyDescent="0.2">
      <c r="G860" s="12"/>
    </row>
    <row r="861" spans="7:7" ht="16" customHeight="1" x14ac:dyDescent="0.2">
      <c r="G861" s="12"/>
    </row>
    <row r="862" spans="7:7" ht="16" customHeight="1" x14ac:dyDescent="0.2">
      <c r="G862" s="12"/>
    </row>
    <row r="863" spans="7:7" ht="16" customHeight="1" x14ac:dyDescent="0.2">
      <c r="G863" s="12"/>
    </row>
    <row r="864" spans="7:7" ht="16" customHeight="1" x14ac:dyDescent="0.2">
      <c r="G864" s="12"/>
    </row>
    <row r="865" spans="7:7" ht="16" customHeight="1" x14ac:dyDescent="0.2">
      <c r="G865" s="12"/>
    </row>
    <row r="866" spans="7:7" ht="16" customHeight="1" x14ac:dyDescent="0.2">
      <c r="G866" s="12"/>
    </row>
    <row r="867" spans="7:7" ht="16" customHeight="1" x14ac:dyDescent="0.2">
      <c r="G867" s="12"/>
    </row>
    <row r="868" spans="7:7" ht="16" customHeight="1" x14ac:dyDescent="0.2">
      <c r="G868" s="12"/>
    </row>
    <row r="869" spans="7:7" ht="16" customHeight="1" x14ac:dyDescent="0.2">
      <c r="G869" s="12"/>
    </row>
    <row r="870" spans="7:7" ht="16" customHeight="1" x14ac:dyDescent="0.2">
      <c r="G870" s="12"/>
    </row>
    <row r="871" spans="7:7" ht="16" customHeight="1" x14ac:dyDescent="0.2">
      <c r="G871" s="12"/>
    </row>
    <row r="872" spans="7:7" ht="16" customHeight="1" x14ac:dyDescent="0.2">
      <c r="G872" s="12"/>
    </row>
    <row r="873" spans="7:7" ht="16" customHeight="1" x14ac:dyDescent="0.2">
      <c r="G873" s="12"/>
    </row>
    <row r="874" spans="7:7" ht="16" customHeight="1" x14ac:dyDescent="0.2">
      <c r="G874" s="12"/>
    </row>
    <row r="875" spans="7:7" ht="16" customHeight="1" x14ac:dyDescent="0.2">
      <c r="G875" s="12"/>
    </row>
    <row r="876" spans="7:7" ht="16" customHeight="1" x14ac:dyDescent="0.2">
      <c r="G876" s="12"/>
    </row>
    <row r="877" spans="7:7" ht="16" customHeight="1" x14ac:dyDescent="0.2">
      <c r="G877" s="12"/>
    </row>
    <row r="878" spans="7:7" ht="16" customHeight="1" x14ac:dyDescent="0.2">
      <c r="G878" s="12"/>
    </row>
    <row r="879" spans="7:7" ht="16" customHeight="1" x14ac:dyDescent="0.2">
      <c r="G879" s="12"/>
    </row>
    <row r="880" spans="7:7" ht="16" customHeight="1" x14ac:dyDescent="0.2">
      <c r="G880" s="12"/>
    </row>
    <row r="881" spans="7:7" ht="16" customHeight="1" x14ac:dyDescent="0.2">
      <c r="G881" s="12"/>
    </row>
    <row r="882" spans="7:7" ht="16" customHeight="1" x14ac:dyDescent="0.2">
      <c r="G882" s="12"/>
    </row>
    <row r="883" spans="7:7" ht="16" customHeight="1" x14ac:dyDescent="0.2">
      <c r="G883" s="12"/>
    </row>
    <row r="884" spans="7:7" ht="16" customHeight="1" x14ac:dyDescent="0.2">
      <c r="G884" s="12"/>
    </row>
    <row r="885" spans="7:7" ht="16" customHeight="1" x14ac:dyDescent="0.2">
      <c r="G885" s="12"/>
    </row>
    <row r="886" spans="7:7" ht="16" customHeight="1" x14ac:dyDescent="0.2">
      <c r="G886" s="12"/>
    </row>
    <row r="887" spans="7:7" ht="16" customHeight="1" x14ac:dyDescent="0.2">
      <c r="G887" s="12"/>
    </row>
    <row r="888" spans="7:7" ht="16" customHeight="1" x14ac:dyDescent="0.2">
      <c r="G888" s="12"/>
    </row>
    <row r="889" spans="7:7" ht="16" customHeight="1" x14ac:dyDescent="0.2">
      <c r="G889" s="12"/>
    </row>
    <row r="890" spans="7:7" ht="16" customHeight="1" x14ac:dyDescent="0.2">
      <c r="G890" s="12"/>
    </row>
    <row r="891" spans="7:7" ht="16" customHeight="1" x14ac:dyDescent="0.2">
      <c r="G891" s="12"/>
    </row>
    <row r="892" spans="7:7" ht="16" customHeight="1" x14ac:dyDescent="0.2">
      <c r="G892" s="12"/>
    </row>
    <row r="893" spans="7:7" ht="16" customHeight="1" x14ac:dyDescent="0.2">
      <c r="G893" s="12"/>
    </row>
    <row r="894" spans="7:7" ht="16" customHeight="1" x14ac:dyDescent="0.2">
      <c r="G894" s="12"/>
    </row>
    <row r="895" spans="7:7" ht="16" customHeight="1" x14ac:dyDescent="0.2">
      <c r="G895" s="12"/>
    </row>
    <row r="896" spans="7:7" ht="16" customHeight="1" x14ac:dyDescent="0.2">
      <c r="G896" s="12"/>
    </row>
    <row r="897" spans="7:7" ht="16" customHeight="1" x14ac:dyDescent="0.2">
      <c r="G897" s="12"/>
    </row>
    <row r="898" spans="7:7" ht="16" customHeight="1" x14ac:dyDescent="0.2">
      <c r="G898" s="12"/>
    </row>
    <row r="899" spans="7:7" ht="16" customHeight="1" x14ac:dyDescent="0.2">
      <c r="G899" s="12"/>
    </row>
    <row r="900" spans="7:7" ht="16" customHeight="1" x14ac:dyDescent="0.2">
      <c r="G900" s="12"/>
    </row>
    <row r="901" spans="7:7" ht="16" customHeight="1" x14ac:dyDescent="0.2">
      <c r="G901" s="12"/>
    </row>
    <row r="902" spans="7:7" ht="16" customHeight="1" x14ac:dyDescent="0.2">
      <c r="G902" s="12"/>
    </row>
    <row r="903" spans="7:7" ht="16" customHeight="1" x14ac:dyDescent="0.2">
      <c r="G903" s="12"/>
    </row>
    <row r="904" spans="7:7" ht="16" customHeight="1" x14ac:dyDescent="0.2">
      <c r="G904" s="12"/>
    </row>
    <row r="905" spans="7:7" ht="16" customHeight="1" x14ac:dyDescent="0.2">
      <c r="G905" s="12"/>
    </row>
    <row r="906" spans="7:7" ht="16" customHeight="1" x14ac:dyDescent="0.2">
      <c r="G906" s="12"/>
    </row>
    <row r="907" spans="7:7" ht="16" customHeight="1" x14ac:dyDescent="0.2">
      <c r="G907" s="12"/>
    </row>
    <row r="908" spans="7:7" ht="16" customHeight="1" x14ac:dyDescent="0.2">
      <c r="G908" s="12"/>
    </row>
    <row r="909" spans="7:7" ht="16" customHeight="1" x14ac:dyDescent="0.2">
      <c r="G909" s="12"/>
    </row>
    <row r="910" spans="7:7" ht="16" customHeight="1" x14ac:dyDescent="0.2">
      <c r="G910" s="12"/>
    </row>
    <row r="911" spans="7:7" ht="16" customHeight="1" x14ac:dyDescent="0.2">
      <c r="G911" s="12"/>
    </row>
    <row r="912" spans="7:7" ht="16" customHeight="1" x14ac:dyDescent="0.2">
      <c r="G912" s="12"/>
    </row>
    <row r="913" spans="7:7" ht="16" customHeight="1" x14ac:dyDescent="0.2">
      <c r="G913" s="12"/>
    </row>
    <row r="914" spans="7:7" ht="16" customHeight="1" x14ac:dyDescent="0.2">
      <c r="G914" s="12"/>
    </row>
    <row r="915" spans="7:7" ht="16" customHeight="1" x14ac:dyDescent="0.2">
      <c r="G915" s="12"/>
    </row>
    <row r="916" spans="7:7" ht="16" customHeight="1" x14ac:dyDescent="0.2">
      <c r="G916" s="12"/>
    </row>
    <row r="917" spans="7:7" ht="16" customHeight="1" x14ac:dyDescent="0.2">
      <c r="G917" s="12"/>
    </row>
    <row r="918" spans="7:7" ht="16" customHeight="1" x14ac:dyDescent="0.2">
      <c r="G918" s="12"/>
    </row>
    <row r="919" spans="7:7" ht="16" customHeight="1" x14ac:dyDescent="0.2">
      <c r="G919" s="12"/>
    </row>
    <row r="920" spans="7:7" ht="16" customHeight="1" x14ac:dyDescent="0.2">
      <c r="G920" s="12"/>
    </row>
    <row r="921" spans="7:7" ht="16" customHeight="1" x14ac:dyDescent="0.2">
      <c r="G921" s="12"/>
    </row>
    <row r="922" spans="7:7" ht="16" customHeight="1" x14ac:dyDescent="0.2">
      <c r="G922" s="12"/>
    </row>
    <row r="923" spans="7:7" ht="16" customHeight="1" x14ac:dyDescent="0.2">
      <c r="G923" s="12"/>
    </row>
    <row r="924" spans="7:7" ht="16" customHeight="1" x14ac:dyDescent="0.2">
      <c r="G924" s="12"/>
    </row>
    <row r="925" spans="7:7" ht="16" customHeight="1" x14ac:dyDescent="0.2">
      <c r="G925" s="12"/>
    </row>
    <row r="926" spans="7:7" ht="16" customHeight="1" x14ac:dyDescent="0.2">
      <c r="G926" s="12"/>
    </row>
    <row r="927" spans="7:7" ht="16" customHeight="1" x14ac:dyDescent="0.2">
      <c r="G927" s="12"/>
    </row>
    <row r="928" spans="7:7" ht="16" customHeight="1" x14ac:dyDescent="0.2">
      <c r="G928" s="12"/>
    </row>
    <row r="929" spans="7:7" ht="16" customHeight="1" x14ac:dyDescent="0.2">
      <c r="G929" s="12"/>
    </row>
    <row r="930" spans="7:7" ht="16" customHeight="1" x14ac:dyDescent="0.2">
      <c r="G930" s="12"/>
    </row>
    <row r="931" spans="7:7" ht="16" customHeight="1" x14ac:dyDescent="0.2">
      <c r="G931" s="12"/>
    </row>
    <row r="932" spans="7:7" ht="16" customHeight="1" x14ac:dyDescent="0.2">
      <c r="G932" s="12"/>
    </row>
    <row r="933" spans="7:7" ht="16" customHeight="1" x14ac:dyDescent="0.2">
      <c r="G933" s="12"/>
    </row>
    <row r="934" spans="7:7" ht="16" customHeight="1" x14ac:dyDescent="0.2">
      <c r="G934" s="12"/>
    </row>
    <row r="935" spans="7:7" ht="16" customHeight="1" x14ac:dyDescent="0.2">
      <c r="G935" s="12"/>
    </row>
    <row r="936" spans="7:7" ht="16" customHeight="1" x14ac:dyDescent="0.2">
      <c r="G936" s="12"/>
    </row>
    <row r="937" spans="7:7" ht="16" customHeight="1" x14ac:dyDescent="0.2">
      <c r="G937" s="12"/>
    </row>
    <row r="938" spans="7:7" ht="16" customHeight="1" x14ac:dyDescent="0.2">
      <c r="G938" s="12"/>
    </row>
    <row r="939" spans="7:7" ht="16" customHeight="1" x14ac:dyDescent="0.2">
      <c r="G939" s="12"/>
    </row>
    <row r="940" spans="7:7" ht="16" customHeight="1" x14ac:dyDescent="0.2">
      <c r="G940" s="12"/>
    </row>
    <row r="941" spans="7:7" ht="16" customHeight="1" x14ac:dyDescent="0.2">
      <c r="G941" s="12"/>
    </row>
    <row r="942" spans="7:7" ht="16" customHeight="1" x14ac:dyDescent="0.2">
      <c r="G942" s="12"/>
    </row>
    <row r="943" spans="7:7" ht="16" customHeight="1" x14ac:dyDescent="0.2">
      <c r="G943" s="12"/>
    </row>
    <row r="944" spans="7:7" ht="16" customHeight="1" x14ac:dyDescent="0.2">
      <c r="G944" s="12"/>
    </row>
    <row r="945" spans="7:7" ht="16" customHeight="1" x14ac:dyDescent="0.2">
      <c r="G945" s="12"/>
    </row>
    <row r="946" spans="7:7" ht="16" customHeight="1" x14ac:dyDescent="0.2">
      <c r="G946" s="12"/>
    </row>
    <row r="947" spans="7:7" ht="16" customHeight="1" x14ac:dyDescent="0.2">
      <c r="G947" s="12"/>
    </row>
    <row r="948" spans="7:7" ht="16" customHeight="1" x14ac:dyDescent="0.2">
      <c r="G948" s="12"/>
    </row>
    <row r="949" spans="7:7" ht="16" customHeight="1" x14ac:dyDescent="0.2">
      <c r="G949" s="12"/>
    </row>
    <row r="950" spans="7:7" ht="16" customHeight="1" x14ac:dyDescent="0.2">
      <c r="G950" s="12"/>
    </row>
    <row r="951" spans="7:7" ht="16" customHeight="1" x14ac:dyDescent="0.2">
      <c r="G951" s="12"/>
    </row>
    <row r="952" spans="7:7" ht="16" customHeight="1" x14ac:dyDescent="0.2">
      <c r="G952" s="12"/>
    </row>
    <row r="953" spans="7:7" ht="16" customHeight="1" x14ac:dyDescent="0.2">
      <c r="G953" s="12"/>
    </row>
    <row r="954" spans="7:7" ht="16" customHeight="1" x14ac:dyDescent="0.2">
      <c r="G954" s="12"/>
    </row>
    <row r="955" spans="7:7" ht="16" customHeight="1" x14ac:dyDescent="0.2">
      <c r="G955" s="12"/>
    </row>
    <row r="956" spans="7:7" ht="16" customHeight="1" x14ac:dyDescent="0.2">
      <c r="G956" s="12"/>
    </row>
    <row r="957" spans="7:7" ht="16" customHeight="1" x14ac:dyDescent="0.2">
      <c r="G957" s="12"/>
    </row>
    <row r="958" spans="7:7" ht="16" customHeight="1" x14ac:dyDescent="0.2">
      <c r="G958" s="12"/>
    </row>
    <row r="959" spans="7:7" ht="16" customHeight="1" x14ac:dyDescent="0.2">
      <c r="G959" s="12"/>
    </row>
    <row r="960" spans="7:7" ht="16" customHeight="1" x14ac:dyDescent="0.2">
      <c r="G960" s="12"/>
    </row>
    <row r="961" spans="7:7" ht="16" customHeight="1" x14ac:dyDescent="0.2">
      <c r="G961" s="12"/>
    </row>
    <row r="962" spans="7:7" ht="16" customHeight="1" x14ac:dyDescent="0.2">
      <c r="G962" s="12"/>
    </row>
    <row r="963" spans="7:7" ht="16" customHeight="1" x14ac:dyDescent="0.2">
      <c r="G963" s="12"/>
    </row>
    <row r="964" spans="7:7" ht="16" customHeight="1" x14ac:dyDescent="0.2">
      <c r="G964" s="12"/>
    </row>
    <row r="965" spans="7:7" ht="16" customHeight="1" x14ac:dyDescent="0.2">
      <c r="G965" s="12"/>
    </row>
    <row r="966" spans="7:7" ht="16" customHeight="1" x14ac:dyDescent="0.2">
      <c r="G966" s="12"/>
    </row>
    <row r="967" spans="7:7" ht="16" customHeight="1" x14ac:dyDescent="0.2">
      <c r="G967" s="12"/>
    </row>
    <row r="968" spans="7:7" ht="16" customHeight="1" x14ac:dyDescent="0.2">
      <c r="G968" s="12"/>
    </row>
    <row r="969" spans="7:7" ht="16" customHeight="1" x14ac:dyDescent="0.2">
      <c r="G969" s="12"/>
    </row>
    <row r="970" spans="7:7" ht="16" customHeight="1" x14ac:dyDescent="0.2">
      <c r="G970" s="12"/>
    </row>
    <row r="971" spans="7:7" ht="16" customHeight="1" x14ac:dyDescent="0.2">
      <c r="G971" s="12"/>
    </row>
    <row r="972" spans="7:7" ht="16" customHeight="1" x14ac:dyDescent="0.2">
      <c r="G972" s="12"/>
    </row>
    <row r="973" spans="7:7" ht="16" customHeight="1" x14ac:dyDescent="0.2">
      <c r="G973" s="12"/>
    </row>
    <row r="974" spans="7:7" ht="16" customHeight="1" x14ac:dyDescent="0.2">
      <c r="G974" s="12"/>
    </row>
    <row r="975" spans="7:7" ht="16" customHeight="1" x14ac:dyDescent="0.2">
      <c r="G975" s="12"/>
    </row>
    <row r="976" spans="7:7" ht="16" customHeight="1" x14ac:dyDescent="0.2">
      <c r="G976" s="12"/>
    </row>
    <row r="977" spans="7:7" ht="16" customHeight="1" x14ac:dyDescent="0.2">
      <c r="G977" s="12"/>
    </row>
    <row r="978" spans="7:7" ht="16" customHeight="1" x14ac:dyDescent="0.2">
      <c r="G978" s="12"/>
    </row>
    <row r="979" spans="7:7" ht="16" customHeight="1" x14ac:dyDescent="0.2">
      <c r="G979" s="12"/>
    </row>
    <row r="980" spans="7:7" ht="16" customHeight="1" x14ac:dyDescent="0.2">
      <c r="G980" s="12"/>
    </row>
    <row r="981" spans="7:7" ht="16" customHeight="1" x14ac:dyDescent="0.2">
      <c r="G981" s="12"/>
    </row>
    <row r="982" spans="7:7" ht="16" customHeight="1" x14ac:dyDescent="0.2">
      <c r="G982" s="12"/>
    </row>
    <row r="983" spans="7:7" ht="16" customHeight="1" x14ac:dyDescent="0.2">
      <c r="G983" s="12"/>
    </row>
    <row r="984" spans="7:7" ht="16" customHeight="1" x14ac:dyDescent="0.2">
      <c r="G984" s="12"/>
    </row>
    <row r="985" spans="7:7" ht="16" customHeight="1" x14ac:dyDescent="0.2">
      <c r="G985" s="12"/>
    </row>
    <row r="986" spans="7:7" ht="16" customHeight="1" x14ac:dyDescent="0.2">
      <c r="G986" s="12"/>
    </row>
    <row r="987" spans="7:7" ht="16" customHeight="1" x14ac:dyDescent="0.2">
      <c r="G987" s="12"/>
    </row>
    <row r="988" spans="7:7" ht="16" customHeight="1" x14ac:dyDescent="0.2">
      <c r="G988" s="12"/>
    </row>
    <row r="989" spans="7:7" ht="16" customHeight="1" x14ac:dyDescent="0.2">
      <c r="G989" s="12"/>
    </row>
    <row r="990" spans="7:7" ht="16" customHeight="1" x14ac:dyDescent="0.2">
      <c r="G990" s="12"/>
    </row>
    <row r="991" spans="7:7" ht="16" customHeight="1" x14ac:dyDescent="0.2">
      <c r="G991" s="12"/>
    </row>
    <row r="992" spans="7:7" ht="16" customHeight="1" x14ac:dyDescent="0.2">
      <c r="G992" s="12"/>
    </row>
    <row r="993" spans="7:7" ht="16" customHeight="1" x14ac:dyDescent="0.2">
      <c r="G993" s="12"/>
    </row>
    <row r="994" spans="7:7" ht="16" customHeight="1" x14ac:dyDescent="0.2">
      <c r="G994" s="12"/>
    </row>
    <row r="995" spans="7:7" ht="16" customHeight="1" x14ac:dyDescent="0.2">
      <c r="G995" s="12"/>
    </row>
    <row r="996" spans="7:7" ht="16" customHeight="1" x14ac:dyDescent="0.2">
      <c r="G996" s="12"/>
    </row>
    <row r="997" spans="7:7" ht="16" customHeight="1" x14ac:dyDescent="0.2">
      <c r="G997" s="12"/>
    </row>
    <row r="998" spans="7:7" ht="16" customHeight="1" x14ac:dyDescent="0.2">
      <c r="G998" s="12"/>
    </row>
    <row r="999" spans="7:7" ht="16" customHeight="1" x14ac:dyDescent="0.2">
      <c r="G999" s="12"/>
    </row>
    <row r="1000" spans="7:7" ht="16" customHeight="1" x14ac:dyDescent="0.2">
      <c r="G1000" s="12"/>
    </row>
    <row r="1001" spans="7:7" ht="16" customHeight="1" x14ac:dyDescent="0.2">
      <c r="G1001" s="12"/>
    </row>
    <row r="1002" spans="7:7" ht="16" customHeight="1" x14ac:dyDescent="0.2">
      <c r="G1002" s="12"/>
    </row>
    <row r="1003" spans="7:7" ht="16" customHeight="1" x14ac:dyDescent="0.2">
      <c r="G1003" s="12"/>
    </row>
    <row r="1004" spans="7:7" ht="16" customHeight="1" x14ac:dyDescent="0.2">
      <c r="G1004" s="12"/>
    </row>
    <row r="1005" spans="7:7" ht="16" customHeight="1" x14ac:dyDescent="0.2">
      <c r="G1005" s="12"/>
    </row>
    <row r="1006" spans="7:7" ht="16" customHeight="1" x14ac:dyDescent="0.2">
      <c r="G1006" s="12"/>
    </row>
    <row r="1007" spans="7:7" ht="16" customHeight="1" x14ac:dyDescent="0.2">
      <c r="G1007" s="12"/>
    </row>
    <row r="1008" spans="7:7" ht="16" customHeight="1" x14ac:dyDescent="0.2">
      <c r="G1008" s="12"/>
    </row>
    <row r="1009" spans="7:7" ht="16" customHeight="1" x14ac:dyDescent="0.2">
      <c r="G1009" s="12"/>
    </row>
    <row r="1010" spans="7:7" ht="16" customHeight="1" x14ac:dyDescent="0.2">
      <c r="G1010" s="12"/>
    </row>
    <row r="1011" spans="7:7" ht="16" customHeight="1" x14ac:dyDescent="0.2">
      <c r="G1011" s="12"/>
    </row>
    <row r="1012" spans="7:7" ht="16" customHeight="1" x14ac:dyDescent="0.2">
      <c r="G1012" s="12"/>
    </row>
    <row r="1013" spans="7:7" ht="16" customHeight="1" x14ac:dyDescent="0.2">
      <c r="G1013" s="12"/>
    </row>
    <row r="1014" spans="7:7" ht="16" customHeight="1" x14ac:dyDescent="0.2">
      <c r="G1014" s="12"/>
    </row>
    <row r="1015" spans="7:7" ht="16" customHeight="1" x14ac:dyDescent="0.2">
      <c r="G1015" s="12"/>
    </row>
    <row r="1016" spans="7:7" ht="16" customHeight="1" x14ac:dyDescent="0.2">
      <c r="G1016" s="12"/>
    </row>
    <row r="1017" spans="7:7" ht="16" customHeight="1" x14ac:dyDescent="0.2">
      <c r="G1017" s="12"/>
    </row>
    <row r="1018" spans="7:7" ht="16" customHeight="1" x14ac:dyDescent="0.2">
      <c r="G1018" s="12"/>
    </row>
    <row r="1019" spans="7:7" ht="16" customHeight="1" x14ac:dyDescent="0.2">
      <c r="G1019" s="12"/>
    </row>
    <row r="1020" spans="7:7" ht="16" customHeight="1" x14ac:dyDescent="0.2">
      <c r="G1020" s="12"/>
    </row>
    <row r="1021" spans="7:7" ht="16" customHeight="1" x14ac:dyDescent="0.2">
      <c r="G1021" s="12"/>
    </row>
    <row r="1022" spans="7:7" ht="16" customHeight="1" x14ac:dyDescent="0.2">
      <c r="G1022" s="12"/>
    </row>
    <row r="1023" spans="7:7" ht="16" customHeight="1" x14ac:dyDescent="0.2">
      <c r="G1023" s="12"/>
    </row>
    <row r="1024" spans="7:7" ht="16" customHeight="1" x14ac:dyDescent="0.2">
      <c r="G102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E617A-9751-0D45-915A-2B3E78E2F0B6}">
  <dimension ref="A1:Q73"/>
  <sheetViews>
    <sheetView topLeftCell="C1" workbookViewId="0">
      <selection activeCell="L2" sqref="L2"/>
    </sheetView>
  </sheetViews>
  <sheetFormatPr baseColWidth="10" defaultRowHeight="16" x14ac:dyDescent="0.2"/>
  <cols>
    <col min="1" max="1" width="13.83203125" customWidth="1"/>
    <col min="2" max="2" width="92.5" style="2" customWidth="1"/>
    <col min="3" max="3" width="79.83203125" style="2" customWidth="1"/>
    <col min="4" max="4" width="21.33203125" customWidth="1"/>
    <col min="5" max="5" width="15.5" customWidth="1"/>
    <col min="7" max="7" width="16" customWidth="1"/>
    <col min="8" max="8" width="27.6640625" customWidth="1"/>
    <col min="9" max="9" width="26.83203125" customWidth="1"/>
    <col min="12" max="12" width="13" bestFit="1" customWidth="1"/>
    <col min="13" max="13" width="66.33203125" bestFit="1" customWidth="1"/>
    <col min="14" max="14" width="71.83203125" bestFit="1" customWidth="1"/>
    <col min="15" max="15" width="72" bestFit="1" customWidth="1"/>
    <col min="16" max="16" width="42.5" bestFit="1" customWidth="1"/>
  </cols>
  <sheetData>
    <row r="1" spans="1:17" x14ac:dyDescent="0.2">
      <c r="A1" s="31" t="s">
        <v>27</v>
      </c>
      <c r="B1" s="35" t="s">
        <v>44</v>
      </c>
      <c r="C1" s="35" t="s">
        <v>108</v>
      </c>
      <c r="F1" t="s">
        <v>131</v>
      </c>
      <c r="L1" s="1" t="s">
        <v>111</v>
      </c>
      <c r="M1" s="1" t="s">
        <v>24</v>
      </c>
    </row>
    <row r="2" spans="1:17" x14ac:dyDescent="0.2">
      <c r="A2" s="26">
        <v>42005</v>
      </c>
      <c r="B2" s="34" t="s">
        <v>47</v>
      </c>
      <c r="C2" s="34" t="s">
        <v>62</v>
      </c>
      <c r="F2" s="36" t="s">
        <v>27</v>
      </c>
      <c r="G2" s="36" t="s">
        <v>28</v>
      </c>
      <c r="H2" s="36" t="s">
        <v>29</v>
      </c>
      <c r="I2" s="36" t="s">
        <v>30</v>
      </c>
      <c r="L2" s="1" t="s">
        <v>22</v>
      </c>
      <c r="M2" s="6" t="s">
        <v>64</v>
      </c>
      <c r="N2" s="6" t="s">
        <v>63</v>
      </c>
      <c r="O2" s="6" t="s">
        <v>65</v>
      </c>
      <c r="P2" s="6" t="s">
        <v>62</v>
      </c>
      <c r="Q2" s="6" t="s">
        <v>23</v>
      </c>
    </row>
    <row r="3" spans="1:17" x14ac:dyDescent="0.2">
      <c r="A3" s="26">
        <v>42005</v>
      </c>
      <c r="B3" s="34" t="s">
        <v>47</v>
      </c>
      <c r="C3" s="34" t="s">
        <v>62</v>
      </c>
      <c r="F3" s="26">
        <v>42005</v>
      </c>
      <c r="G3" s="27">
        <v>117.7</v>
      </c>
      <c r="H3" s="28">
        <v>4</v>
      </c>
      <c r="I3" s="28">
        <v>27</v>
      </c>
      <c r="L3" s="2" t="s">
        <v>36</v>
      </c>
      <c r="M3" s="3">
        <v>1</v>
      </c>
      <c r="N3" s="3">
        <v>2</v>
      </c>
      <c r="O3" s="3">
        <v>1</v>
      </c>
      <c r="P3" s="3">
        <v>27</v>
      </c>
      <c r="Q3" s="3">
        <v>31</v>
      </c>
    </row>
    <row r="4" spans="1:17" x14ac:dyDescent="0.2">
      <c r="A4" s="26">
        <v>42005</v>
      </c>
      <c r="B4" s="34" t="s">
        <v>47</v>
      </c>
      <c r="C4" s="34" t="s">
        <v>62</v>
      </c>
      <c r="F4" s="26">
        <v>42036</v>
      </c>
      <c r="G4" s="27">
        <v>16.399999999999999</v>
      </c>
      <c r="H4" s="27">
        <v>0</v>
      </c>
      <c r="I4" s="27">
        <v>0</v>
      </c>
      <c r="L4" s="2" t="s">
        <v>33</v>
      </c>
      <c r="M4" s="3">
        <v>1</v>
      </c>
      <c r="N4" s="3">
        <v>5</v>
      </c>
      <c r="O4" s="3"/>
      <c r="P4" s="3">
        <v>22</v>
      </c>
      <c r="Q4" s="3">
        <v>28</v>
      </c>
    </row>
    <row r="5" spans="1:17" x14ac:dyDescent="0.2">
      <c r="A5" s="26">
        <v>42005</v>
      </c>
      <c r="B5" s="34" t="s">
        <v>48</v>
      </c>
      <c r="C5" s="34" t="s">
        <v>65</v>
      </c>
      <c r="F5" s="26">
        <v>42064</v>
      </c>
      <c r="G5" s="27">
        <v>5</v>
      </c>
      <c r="H5" s="27">
        <v>0</v>
      </c>
      <c r="I5" s="27">
        <v>0</v>
      </c>
      <c r="L5" s="2" t="s">
        <v>34</v>
      </c>
      <c r="M5" s="3">
        <v>1</v>
      </c>
      <c r="N5" s="3">
        <v>4</v>
      </c>
      <c r="O5" s="3">
        <v>1</v>
      </c>
      <c r="P5" s="3">
        <v>2</v>
      </c>
      <c r="Q5" s="3">
        <v>8</v>
      </c>
    </row>
    <row r="6" spans="1:17" x14ac:dyDescent="0.2">
      <c r="A6" s="26">
        <v>42005</v>
      </c>
      <c r="B6" s="34" t="s">
        <v>49</v>
      </c>
      <c r="C6" s="34" t="s">
        <v>62</v>
      </c>
      <c r="F6" s="26">
        <v>42095</v>
      </c>
      <c r="G6" s="28">
        <v>0</v>
      </c>
      <c r="H6" s="27">
        <v>0</v>
      </c>
      <c r="I6" s="27">
        <v>0</v>
      </c>
      <c r="L6" s="2" t="s">
        <v>35</v>
      </c>
      <c r="M6" s="3"/>
      <c r="N6" s="3">
        <v>5</v>
      </c>
      <c r="O6" s="3"/>
      <c r="P6" s="3"/>
      <c r="Q6" s="3">
        <v>5</v>
      </c>
    </row>
    <row r="7" spans="1:17" x14ac:dyDescent="0.2">
      <c r="A7" s="26">
        <v>42005</v>
      </c>
      <c r="B7" s="34" t="s">
        <v>49</v>
      </c>
      <c r="C7" s="34" t="s">
        <v>62</v>
      </c>
      <c r="F7" s="26">
        <v>42125</v>
      </c>
      <c r="G7" s="28">
        <v>0</v>
      </c>
      <c r="H7" s="28">
        <v>0</v>
      </c>
      <c r="I7" s="28">
        <v>0</v>
      </c>
      <c r="L7" s="2" t="s">
        <v>23</v>
      </c>
      <c r="M7" s="3">
        <v>3</v>
      </c>
      <c r="N7" s="3">
        <v>16</v>
      </c>
      <c r="O7" s="3">
        <v>2</v>
      </c>
      <c r="P7" s="3">
        <v>51</v>
      </c>
      <c r="Q7" s="3">
        <v>72</v>
      </c>
    </row>
    <row r="8" spans="1:17" x14ac:dyDescent="0.2">
      <c r="A8" s="26">
        <v>42005</v>
      </c>
      <c r="B8" s="34" t="s">
        <v>49</v>
      </c>
      <c r="C8" s="34" t="s">
        <v>62</v>
      </c>
      <c r="F8" s="26">
        <v>42156</v>
      </c>
      <c r="G8" s="28">
        <v>0</v>
      </c>
      <c r="H8" s="28">
        <v>0</v>
      </c>
      <c r="I8" s="28">
        <v>0</v>
      </c>
    </row>
    <row r="9" spans="1:17" x14ac:dyDescent="0.2">
      <c r="A9" s="26">
        <v>42005</v>
      </c>
      <c r="B9" s="34" t="s">
        <v>47</v>
      </c>
      <c r="C9" s="34" t="s">
        <v>62</v>
      </c>
      <c r="F9" s="26">
        <v>42186</v>
      </c>
      <c r="G9" s="28">
        <v>0</v>
      </c>
      <c r="H9" s="28">
        <v>0</v>
      </c>
      <c r="I9" s="28">
        <v>0</v>
      </c>
    </row>
    <row r="10" spans="1:17" x14ac:dyDescent="0.2">
      <c r="A10" s="26">
        <v>42005</v>
      </c>
      <c r="B10" s="34" t="s">
        <v>50</v>
      </c>
      <c r="C10" s="34" t="s">
        <v>63</v>
      </c>
      <c r="F10" s="26">
        <v>42217</v>
      </c>
      <c r="G10" s="28">
        <v>0</v>
      </c>
      <c r="H10" s="28">
        <v>0</v>
      </c>
      <c r="I10" s="28">
        <v>0</v>
      </c>
    </row>
    <row r="11" spans="1:17" x14ac:dyDescent="0.2">
      <c r="A11" s="26">
        <v>42005</v>
      </c>
      <c r="B11" s="34" t="s">
        <v>49</v>
      </c>
      <c r="C11" s="34" t="s">
        <v>62</v>
      </c>
      <c r="F11" s="26">
        <v>42248</v>
      </c>
      <c r="G11" s="28">
        <v>0</v>
      </c>
      <c r="H11" s="28">
        <v>0</v>
      </c>
      <c r="I11" s="28">
        <v>0</v>
      </c>
    </row>
    <row r="12" spans="1:17" x14ac:dyDescent="0.2">
      <c r="A12" s="26">
        <v>42005</v>
      </c>
      <c r="B12" s="34" t="s">
        <v>51</v>
      </c>
      <c r="C12" s="34" t="s">
        <v>64</v>
      </c>
      <c r="F12" s="26">
        <v>42278</v>
      </c>
      <c r="G12" s="27">
        <v>374.9</v>
      </c>
      <c r="H12" s="28">
        <v>6</v>
      </c>
      <c r="I12" s="28">
        <v>22</v>
      </c>
    </row>
    <row r="13" spans="1:17" x14ac:dyDescent="0.2">
      <c r="A13" s="26">
        <v>42005</v>
      </c>
      <c r="B13" s="34" t="s">
        <v>49</v>
      </c>
      <c r="C13" s="34" t="s">
        <v>62</v>
      </c>
      <c r="F13" s="26">
        <v>42309</v>
      </c>
      <c r="G13" s="27">
        <v>492.1</v>
      </c>
      <c r="H13" s="28">
        <v>6</v>
      </c>
      <c r="I13" s="28">
        <v>2</v>
      </c>
    </row>
    <row r="14" spans="1:17" x14ac:dyDescent="0.2">
      <c r="A14" s="26">
        <v>42005</v>
      </c>
      <c r="B14" s="34" t="s">
        <v>49</v>
      </c>
      <c r="C14" s="34" t="s">
        <v>62</v>
      </c>
      <c r="F14" s="26">
        <v>42339</v>
      </c>
      <c r="G14" s="27">
        <v>1043</v>
      </c>
      <c r="H14" s="27">
        <v>5</v>
      </c>
      <c r="I14" s="27">
        <v>0</v>
      </c>
    </row>
    <row r="15" spans="1:17" x14ac:dyDescent="0.2">
      <c r="A15" s="26">
        <v>42005</v>
      </c>
      <c r="B15" s="34" t="s">
        <v>49</v>
      </c>
      <c r="C15" s="34" t="s">
        <v>62</v>
      </c>
    </row>
    <row r="16" spans="1:17" x14ac:dyDescent="0.2">
      <c r="A16" s="26">
        <v>42005</v>
      </c>
      <c r="B16" s="34" t="s">
        <v>49</v>
      </c>
      <c r="C16" s="34" t="s">
        <v>62</v>
      </c>
    </row>
    <row r="17" spans="1:3" x14ac:dyDescent="0.2">
      <c r="A17" s="26">
        <v>42005</v>
      </c>
      <c r="B17" s="34" t="s">
        <v>49</v>
      </c>
      <c r="C17" s="34" t="s">
        <v>62</v>
      </c>
    </row>
    <row r="18" spans="1:3" x14ac:dyDescent="0.2">
      <c r="A18" s="26">
        <v>42005</v>
      </c>
      <c r="B18" s="34" t="s">
        <v>49</v>
      </c>
      <c r="C18" s="34" t="s">
        <v>62</v>
      </c>
    </row>
    <row r="19" spans="1:3" x14ac:dyDescent="0.2">
      <c r="A19" s="26">
        <v>42005</v>
      </c>
      <c r="B19" s="34" t="s">
        <v>49</v>
      </c>
      <c r="C19" s="34" t="s">
        <v>62</v>
      </c>
    </row>
    <row r="20" spans="1:3" x14ac:dyDescent="0.2">
      <c r="A20" s="26">
        <v>42005</v>
      </c>
      <c r="B20" s="34" t="s">
        <v>49</v>
      </c>
      <c r="C20" s="34" t="s">
        <v>62</v>
      </c>
    </row>
    <row r="21" spans="1:3" x14ac:dyDescent="0.2">
      <c r="A21" s="26">
        <v>42005</v>
      </c>
      <c r="B21" s="34" t="s">
        <v>49</v>
      </c>
      <c r="C21" s="34" t="s">
        <v>62</v>
      </c>
    </row>
    <row r="22" spans="1:3" x14ac:dyDescent="0.2">
      <c r="A22" s="26">
        <v>42005</v>
      </c>
      <c r="B22" s="34" t="s">
        <v>52</v>
      </c>
      <c r="C22" s="34" t="s">
        <v>62</v>
      </c>
    </row>
    <row r="23" spans="1:3" x14ac:dyDescent="0.2">
      <c r="A23" s="26">
        <v>42005</v>
      </c>
      <c r="B23" s="34" t="s">
        <v>49</v>
      </c>
      <c r="C23" s="34" t="s">
        <v>62</v>
      </c>
    </row>
    <row r="24" spans="1:3" x14ac:dyDescent="0.2">
      <c r="A24" s="26">
        <v>42005</v>
      </c>
      <c r="B24" s="34" t="s">
        <v>53</v>
      </c>
      <c r="C24" s="34" t="s">
        <v>62</v>
      </c>
    </row>
    <row r="25" spans="1:3" x14ac:dyDescent="0.2">
      <c r="A25" s="26">
        <v>42005</v>
      </c>
      <c r="B25" s="34" t="s">
        <v>53</v>
      </c>
      <c r="C25" s="34" t="s">
        <v>62</v>
      </c>
    </row>
    <row r="26" spans="1:3" x14ac:dyDescent="0.2">
      <c r="A26" s="26">
        <v>42005</v>
      </c>
      <c r="B26" s="34" t="s">
        <v>49</v>
      </c>
      <c r="C26" s="34" t="s">
        <v>62</v>
      </c>
    </row>
    <row r="27" spans="1:3" x14ac:dyDescent="0.2">
      <c r="A27" s="26">
        <v>42005</v>
      </c>
      <c r="B27" s="34" t="s">
        <v>49</v>
      </c>
      <c r="C27" s="34" t="s">
        <v>62</v>
      </c>
    </row>
    <row r="28" spans="1:3" x14ac:dyDescent="0.2">
      <c r="A28" s="26">
        <v>42005</v>
      </c>
      <c r="B28" s="34" t="s">
        <v>50</v>
      </c>
      <c r="C28" s="34" t="s">
        <v>63</v>
      </c>
    </row>
    <row r="29" spans="1:3" x14ac:dyDescent="0.2">
      <c r="A29" s="26">
        <v>42005</v>
      </c>
      <c r="B29" s="34" t="s">
        <v>49</v>
      </c>
      <c r="C29" s="34" t="s">
        <v>62</v>
      </c>
    </row>
    <row r="30" spans="1:3" x14ac:dyDescent="0.2">
      <c r="A30" s="26">
        <v>42005</v>
      </c>
      <c r="B30" s="34" t="s">
        <v>53</v>
      </c>
      <c r="C30" s="34" t="s">
        <v>62</v>
      </c>
    </row>
    <row r="31" spans="1:3" x14ac:dyDescent="0.2">
      <c r="A31" s="26">
        <v>42005</v>
      </c>
      <c r="B31" s="34" t="s">
        <v>49</v>
      </c>
      <c r="C31" s="34" t="s">
        <v>62</v>
      </c>
    </row>
    <row r="32" spans="1:3" x14ac:dyDescent="0.2">
      <c r="A32" s="26">
        <v>42005</v>
      </c>
      <c r="B32" s="34" t="s">
        <v>45</v>
      </c>
      <c r="C32" s="34" t="s">
        <v>62</v>
      </c>
    </row>
    <row r="33" spans="1:3" x14ac:dyDescent="0.2">
      <c r="A33" s="26">
        <v>42278</v>
      </c>
      <c r="B33" s="34" t="s">
        <v>54</v>
      </c>
      <c r="C33" s="34" t="s">
        <v>62</v>
      </c>
    </row>
    <row r="34" spans="1:3" x14ac:dyDescent="0.2">
      <c r="A34" s="26">
        <v>42278</v>
      </c>
      <c r="B34" s="34" t="s">
        <v>55</v>
      </c>
      <c r="C34" s="34" t="s">
        <v>62</v>
      </c>
    </row>
    <row r="35" spans="1:3" x14ac:dyDescent="0.2">
      <c r="A35" s="26">
        <v>42278</v>
      </c>
      <c r="B35" s="34" t="s">
        <v>55</v>
      </c>
      <c r="C35" s="34" t="s">
        <v>62</v>
      </c>
    </row>
    <row r="36" spans="1:3" x14ac:dyDescent="0.2">
      <c r="A36" s="26">
        <v>42278</v>
      </c>
      <c r="B36" s="34" t="s">
        <v>55</v>
      </c>
      <c r="C36" s="34" t="s">
        <v>62</v>
      </c>
    </row>
    <row r="37" spans="1:3" x14ac:dyDescent="0.2">
      <c r="A37" s="26">
        <v>42278</v>
      </c>
      <c r="B37" s="34" t="s">
        <v>55</v>
      </c>
      <c r="C37" s="34" t="s">
        <v>62</v>
      </c>
    </row>
    <row r="38" spans="1:3" x14ac:dyDescent="0.2">
      <c r="A38" s="26">
        <v>42278</v>
      </c>
      <c r="B38" s="34" t="s">
        <v>55</v>
      </c>
      <c r="C38" s="34" t="s">
        <v>62</v>
      </c>
    </row>
    <row r="39" spans="1:3" x14ac:dyDescent="0.2">
      <c r="A39" s="26">
        <v>42278</v>
      </c>
      <c r="B39" s="34" t="s">
        <v>56</v>
      </c>
      <c r="C39" s="34" t="s">
        <v>63</v>
      </c>
    </row>
    <row r="40" spans="1:3" x14ac:dyDescent="0.2">
      <c r="A40" s="26">
        <v>42278</v>
      </c>
      <c r="B40" s="34" t="s">
        <v>55</v>
      </c>
      <c r="C40" s="34" t="s">
        <v>62</v>
      </c>
    </row>
    <row r="41" spans="1:3" x14ac:dyDescent="0.2">
      <c r="A41" s="26">
        <v>42278</v>
      </c>
      <c r="B41" s="34" t="s">
        <v>55</v>
      </c>
      <c r="C41" s="34" t="s">
        <v>62</v>
      </c>
    </row>
    <row r="42" spans="1:3" x14ac:dyDescent="0.2">
      <c r="A42" s="26">
        <v>42278</v>
      </c>
      <c r="B42" s="34" t="s">
        <v>46</v>
      </c>
      <c r="C42" s="34" t="s">
        <v>63</v>
      </c>
    </row>
    <row r="43" spans="1:3" x14ac:dyDescent="0.2">
      <c r="A43" s="26">
        <v>42278</v>
      </c>
      <c r="B43" s="34" t="s">
        <v>46</v>
      </c>
      <c r="C43" s="34" t="s">
        <v>63</v>
      </c>
    </row>
    <row r="44" spans="1:3" x14ac:dyDescent="0.2">
      <c r="A44" s="26">
        <v>42278</v>
      </c>
      <c r="B44" s="34" t="s">
        <v>49</v>
      </c>
      <c r="C44" s="34" t="s">
        <v>62</v>
      </c>
    </row>
    <row r="45" spans="1:3" x14ac:dyDescent="0.2">
      <c r="A45" s="26">
        <v>42278</v>
      </c>
      <c r="B45" s="34" t="s">
        <v>54</v>
      </c>
      <c r="C45" s="34" t="s">
        <v>62</v>
      </c>
    </row>
    <row r="46" spans="1:3" x14ac:dyDescent="0.2">
      <c r="A46" s="26">
        <v>42278</v>
      </c>
      <c r="B46" s="34" t="s">
        <v>49</v>
      </c>
      <c r="C46" s="34" t="s">
        <v>62</v>
      </c>
    </row>
    <row r="47" spans="1:3" x14ac:dyDescent="0.2">
      <c r="A47" s="26">
        <v>42278</v>
      </c>
      <c r="B47" s="34" t="s">
        <v>55</v>
      </c>
      <c r="C47" s="34" t="s">
        <v>62</v>
      </c>
    </row>
    <row r="48" spans="1:3" x14ac:dyDescent="0.2">
      <c r="A48" s="26">
        <v>42278</v>
      </c>
      <c r="B48" s="34" t="s">
        <v>56</v>
      </c>
      <c r="C48" s="34" t="s">
        <v>64</v>
      </c>
    </row>
    <row r="49" spans="1:3" x14ac:dyDescent="0.2">
      <c r="A49" s="26">
        <v>42278</v>
      </c>
      <c r="B49" s="34" t="s">
        <v>54</v>
      </c>
      <c r="C49" s="34" t="s">
        <v>62</v>
      </c>
    </row>
    <row r="50" spans="1:3" x14ac:dyDescent="0.2">
      <c r="A50" s="26">
        <v>42278</v>
      </c>
      <c r="B50" s="34" t="s">
        <v>54</v>
      </c>
      <c r="C50" s="34" t="s">
        <v>62</v>
      </c>
    </row>
    <row r="51" spans="1:3" x14ac:dyDescent="0.2">
      <c r="A51" s="26">
        <v>42278</v>
      </c>
      <c r="B51" s="34" t="s">
        <v>54</v>
      </c>
      <c r="C51" s="34" t="s">
        <v>62</v>
      </c>
    </row>
    <row r="52" spans="1:3" x14ac:dyDescent="0.2">
      <c r="A52" s="26">
        <v>42278</v>
      </c>
      <c r="B52" s="34" t="s">
        <v>55</v>
      </c>
      <c r="C52" s="34" t="s">
        <v>62</v>
      </c>
    </row>
    <row r="53" spans="1:3" x14ac:dyDescent="0.2">
      <c r="A53" s="26">
        <v>42278</v>
      </c>
      <c r="B53" s="34" t="s">
        <v>57</v>
      </c>
      <c r="C53" s="34" t="s">
        <v>62</v>
      </c>
    </row>
    <row r="54" spans="1:3" x14ac:dyDescent="0.2">
      <c r="A54" s="26">
        <v>42278</v>
      </c>
      <c r="B54" s="34" t="s">
        <v>58</v>
      </c>
      <c r="C54" s="34" t="s">
        <v>63</v>
      </c>
    </row>
    <row r="55" spans="1:3" x14ac:dyDescent="0.2">
      <c r="A55" s="26">
        <v>42278</v>
      </c>
      <c r="B55" s="34" t="s">
        <v>49</v>
      </c>
      <c r="C55" s="34" t="s">
        <v>62</v>
      </c>
    </row>
    <row r="56" spans="1:3" x14ac:dyDescent="0.2">
      <c r="A56" s="26">
        <v>42278</v>
      </c>
      <c r="B56" s="34" t="s">
        <v>49</v>
      </c>
      <c r="C56" s="34" t="s">
        <v>62</v>
      </c>
    </row>
    <row r="57" spans="1:3" x14ac:dyDescent="0.2">
      <c r="A57" s="26">
        <v>42278</v>
      </c>
      <c r="B57" s="34" t="s">
        <v>49</v>
      </c>
      <c r="C57" s="34" t="s">
        <v>62</v>
      </c>
    </row>
    <row r="58" spans="1:3" x14ac:dyDescent="0.2">
      <c r="A58" s="26">
        <v>42278</v>
      </c>
      <c r="B58" s="34" t="s">
        <v>59</v>
      </c>
      <c r="C58" s="34" t="s">
        <v>63</v>
      </c>
    </row>
    <row r="59" spans="1:3" x14ac:dyDescent="0.2">
      <c r="A59" s="26">
        <v>42278</v>
      </c>
      <c r="B59" s="34" t="s">
        <v>51</v>
      </c>
      <c r="C59" s="34" t="s">
        <v>62</v>
      </c>
    </row>
    <row r="60" spans="1:3" x14ac:dyDescent="0.2">
      <c r="A60" s="26">
        <v>42278</v>
      </c>
      <c r="B60" s="34" t="s">
        <v>57</v>
      </c>
      <c r="C60" s="34" t="s">
        <v>62</v>
      </c>
    </row>
    <row r="61" spans="1:3" x14ac:dyDescent="0.2">
      <c r="A61" s="26">
        <v>42309</v>
      </c>
      <c r="B61" s="34" t="s">
        <v>51</v>
      </c>
      <c r="C61" s="34" t="s">
        <v>63</v>
      </c>
    </row>
    <row r="62" spans="1:3" x14ac:dyDescent="0.2">
      <c r="A62" s="26">
        <v>42309</v>
      </c>
      <c r="B62" s="34" t="s">
        <v>60</v>
      </c>
      <c r="C62" s="34" t="s">
        <v>65</v>
      </c>
    </row>
    <row r="63" spans="1:3" x14ac:dyDescent="0.2">
      <c r="A63" s="26">
        <v>42309</v>
      </c>
      <c r="B63" s="34" t="s">
        <v>51</v>
      </c>
      <c r="C63" s="34" t="s">
        <v>64</v>
      </c>
    </row>
    <row r="64" spans="1:3" x14ac:dyDescent="0.2">
      <c r="A64" s="26">
        <v>42309</v>
      </c>
      <c r="B64" s="34" t="s">
        <v>51</v>
      </c>
      <c r="C64" s="34" t="s">
        <v>62</v>
      </c>
    </row>
    <row r="65" spans="1:3" x14ac:dyDescent="0.2">
      <c r="A65" s="26">
        <v>42309</v>
      </c>
      <c r="B65" s="34" t="s">
        <v>56</v>
      </c>
      <c r="C65" s="34" t="s">
        <v>63</v>
      </c>
    </row>
    <row r="66" spans="1:3" x14ac:dyDescent="0.2">
      <c r="A66" s="26">
        <v>42309</v>
      </c>
      <c r="B66" s="34" t="s">
        <v>61</v>
      </c>
      <c r="C66" s="34" t="s">
        <v>63</v>
      </c>
    </row>
    <row r="67" spans="1:3" x14ac:dyDescent="0.2">
      <c r="A67" s="26">
        <v>42309</v>
      </c>
      <c r="B67" s="34" t="s">
        <v>61</v>
      </c>
      <c r="C67" s="34" t="s">
        <v>63</v>
      </c>
    </row>
    <row r="68" spans="1:3" x14ac:dyDescent="0.2">
      <c r="A68" s="26">
        <v>42309</v>
      </c>
      <c r="B68" s="34" t="s">
        <v>55</v>
      </c>
      <c r="C68" s="34" t="s">
        <v>62</v>
      </c>
    </row>
    <row r="69" spans="1:3" x14ac:dyDescent="0.2">
      <c r="A69" s="26">
        <v>42339</v>
      </c>
      <c r="B69" s="34" t="s">
        <v>127</v>
      </c>
      <c r="C69" s="34" t="s">
        <v>63</v>
      </c>
    </row>
    <row r="70" spans="1:3" x14ac:dyDescent="0.2">
      <c r="A70" s="26">
        <v>42339</v>
      </c>
      <c r="B70" s="34" t="s">
        <v>128</v>
      </c>
      <c r="C70" s="34" t="s">
        <v>63</v>
      </c>
    </row>
    <row r="71" spans="1:3" x14ac:dyDescent="0.2">
      <c r="A71" s="26">
        <v>42339</v>
      </c>
      <c r="B71" s="34" t="s">
        <v>128</v>
      </c>
      <c r="C71" s="34" t="s">
        <v>63</v>
      </c>
    </row>
    <row r="72" spans="1:3" x14ac:dyDescent="0.2">
      <c r="A72" s="26">
        <v>42339</v>
      </c>
      <c r="B72" s="34" t="s">
        <v>129</v>
      </c>
      <c r="C72" s="34" t="s">
        <v>63</v>
      </c>
    </row>
    <row r="73" spans="1:3" x14ac:dyDescent="0.2">
      <c r="A73" s="26">
        <v>42339</v>
      </c>
      <c r="B73" s="34" t="s">
        <v>128</v>
      </c>
      <c r="C73" s="34" t="s">
        <v>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56D5B-9EAE-284A-867B-D597F26B7C2B}">
  <dimension ref="A1:P19"/>
  <sheetViews>
    <sheetView zoomScale="93" workbookViewId="0">
      <selection activeCell="G1" sqref="G1"/>
    </sheetView>
  </sheetViews>
  <sheetFormatPr baseColWidth="10" defaultRowHeight="16" x14ac:dyDescent="0.2"/>
  <cols>
    <col min="2" max="2" width="31" customWidth="1"/>
    <col min="3" max="3" width="39.6640625" customWidth="1"/>
    <col min="4" max="4" width="70.1640625" customWidth="1"/>
    <col min="5" max="5" width="11.5" customWidth="1"/>
    <col min="7" max="7" width="12.33203125" customWidth="1"/>
    <col min="8" max="8" width="15.1640625" customWidth="1"/>
    <col min="9" max="9" width="25.83203125" customWidth="1"/>
    <col min="10" max="10" width="27.6640625" customWidth="1"/>
    <col min="14" max="14" width="35" bestFit="1" customWidth="1"/>
    <col min="15" max="15" width="17" bestFit="1" customWidth="1"/>
    <col min="16" max="16" width="11" bestFit="1" customWidth="1"/>
  </cols>
  <sheetData>
    <row r="1" spans="1:16" x14ac:dyDescent="0.2">
      <c r="A1" s="31" t="s">
        <v>27</v>
      </c>
      <c r="B1" s="31" t="s">
        <v>113</v>
      </c>
      <c r="C1" s="31" t="s">
        <v>114</v>
      </c>
      <c r="D1" s="31" t="s">
        <v>122</v>
      </c>
      <c r="G1" s="6" t="s">
        <v>132</v>
      </c>
      <c r="N1" s="1" t="s">
        <v>121</v>
      </c>
      <c r="O1" s="1" t="s">
        <v>24</v>
      </c>
    </row>
    <row r="2" spans="1:16" x14ac:dyDescent="0.2">
      <c r="A2" s="26">
        <v>42005</v>
      </c>
      <c r="B2" s="27" t="s">
        <v>120</v>
      </c>
      <c r="C2" s="27" t="s">
        <v>116</v>
      </c>
      <c r="D2" s="27">
        <v>1</v>
      </c>
      <c r="G2" s="36" t="s">
        <v>27</v>
      </c>
      <c r="H2" s="36" t="s">
        <v>28</v>
      </c>
      <c r="I2" s="36" t="s">
        <v>29</v>
      </c>
      <c r="J2" s="36" t="s">
        <v>30</v>
      </c>
      <c r="N2" s="1" t="s">
        <v>22</v>
      </c>
      <c r="O2" s="6" t="s">
        <v>120</v>
      </c>
      <c r="P2" s="6" t="s">
        <v>23</v>
      </c>
    </row>
    <row r="3" spans="1:16" x14ac:dyDescent="0.2">
      <c r="A3" s="26">
        <v>42005</v>
      </c>
      <c r="B3" s="27" t="s">
        <v>120</v>
      </c>
      <c r="C3" s="27" t="s">
        <v>116</v>
      </c>
      <c r="D3" s="27">
        <v>0</v>
      </c>
      <c r="G3" s="26">
        <v>42005</v>
      </c>
      <c r="H3" s="28">
        <f>562.34+749.99</f>
        <v>1312.33</v>
      </c>
      <c r="I3" s="27">
        <v>0</v>
      </c>
      <c r="J3" s="39">
        <v>15</v>
      </c>
      <c r="N3" s="2" t="s">
        <v>25</v>
      </c>
      <c r="O3" s="3">
        <v>18</v>
      </c>
      <c r="P3" s="3">
        <v>18</v>
      </c>
    </row>
    <row r="4" spans="1:16" x14ac:dyDescent="0.2">
      <c r="A4" s="26">
        <v>42005</v>
      </c>
      <c r="B4" s="27" t="s">
        <v>120</v>
      </c>
      <c r="C4" s="27" t="s">
        <v>116</v>
      </c>
      <c r="D4" s="27">
        <v>0</v>
      </c>
      <c r="G4" s="26">
        <v>42036</v>
      </c>
      <c r="H4" s="27">
        <v>160.94</v>
      </c>
      <c r="I4" s="27">
        <v>0</v>
      </c>
      <c r="J4" s="39">
        <v>1</v>
      </c>
      <c r="N4" s="13" t="s">
        <v>36</v>
      </c>
      <c r="O4" s="3">
        <v>15</v>
      </c>
      <c r="P4" s="3">
        <v>15</v>
      </c>
    </row>
    <row r="5" spans="1:16" x14ac:dyDescent="0.2">
      <c r="A5" s="26">
        <v>42005</v>
      </c>
      <c r="B5" s="27" t="s">
        <v>120</v>
      </c>
      <c r="C5" s="27" t="s">
        <v>115</v>
      </c>
      <c r="D5" s="27">
        <v>2</v>
      </c>
      <c r="G5" s="26">
        <v>42064</v>
      </c>
      <c r="H5" s="27">
        <v>121.79</v>
      </c>
      <c r="I5" s="27">
        <v>0</v>
      </c>
      <c r="J5" s="39">
        <v>1</v>
      </c>
      <c r="N5" s="13" t="s">
        <v>37</v>
      </c>
      <c r="O5" s="3">
        <v>1</v>
      </c>
      <c r="P5" s="3">
        <v>1</v>
      </c>
    </row>
    <row r="6" spans="1:16" x14ac:dyDescent="0.2">
      <c r="A6" s="26">
        <v>42005</v>
      </c>
      <c r="B6" s="27" t="s">
        <v>120</v>
      </c>
      <c r="C6" s="27" t="s">
        <v>119</v>
      </c>
      <c r="D6" s="27">
        <v>1</v>
      </c>
      <c r="G6" s="26">
        <v>42095</v>
      </c>
      <c r="H6" s="27">
        <v>3.11</v>
      </c>
      <c r="I6" s="27">
        <v>0</v>
      </c>
      <c r="J6" s="39">
        <v>1</v>
      </c>
      <c r="N6" s="13" t="s">
        <v>41</v>
      </c>
      <c r="O6" s="3">
        <v>1</v>
      </c>
      <c r="P6" s="3">
        <v>1</v>
      </c>
    </row>
    <row r="7" spans="1:16" x14ac:dyDescent="0.2">
      <c r="A7" s="26">
        <v>42005</v>
      </c>
      <c r="B7" s="27" t="s">
        <v>120</v>
      </c>
      <c r="C7" s="27" t="s">
        <v>119</v>
      </c>
      <c r="D7" s="27">
        <v>2</v>
      </c>
      <c r="G7" s="26">
        <v>42125</v>
      </c>
      <c r="H7" s="28">
        <v>99.42</v>
      </c>
      <c r="I7" s="27">
        <v>0</v>
      </c>
      <c r="J7" s="40">
        <v>0</v>
      </c>
      <c r="N7" s="13" t="s">
        <v>32</v>
      </c>
      <c r="O7" s="3">
        <v>1</v>
      </c>
      <c r="P7" s="3">
        <v>1</v>
      </c>
    </row>
    <row r="8" spans="1:16" x14ac:dyDescent="0.2">
      <c r="A8" s="26">
        <v>42005</v>
      </c>
      <c r="B8" s="27" t="s">
        <v>120</v>
      </c>
      <c r="C8" s="27" t="s">
        <v>116</v>
      </c>
      <c r="D8" s="27">
        <v>0</v>
      </c>
      <c r="G8" s="26">
        <v>42156</v>
      </c>
      <c r="H8" s="28">
        <v>45.36</v>
      </c>
      <c r="I8" s="27">
        <v>0</v>
      </c>
      <c r="J8" s="39">
        <v>1</v>
      </c>
      <c r="N8" s="2" t="s">
        <v>23</v>
      </c>
      <c r="O8" s="3">
        <v>18</v>
      </c>
      <c r="P8" s="3">
        <v>18</v>
      </c>
    </row>
    <row r="9" spans="1:16" x14ac:dyDescent="0.2">
      <c r="A9" s="26">
        <v>42005</v>
      </c>
      <c r="B9" s="27" t="s">
        <v>120</v>
      </c>
      <c r="C9" s="27" t="s">
        <v>117</v>
      </c>
      <c r="D9" s="27">
        <v>2</v>
      </c>
      <c r="G9" s="26">
        <v>42186</v>
      </c>
      <c r="H9" s="28">
        <v>31.07</v>
      </c>
      <c r="I9" s="27">
        <v>0</v>
      </c>
      <c r="J9" s="40">
        <v>0</v>
      </c>
    </row>
    <row r="10" spans="1:16" x14ac:dyDescent="0.2">
      <c r="A10" s="26">
        <v>42005</v>
      </c>
      <c r="B10" s="27" t="s">
        <v>120</v>
      </c>
      <c r="C10" s="27" t="s">
        <v>116</v>
      </c>
      <c r="D10" s="27">
        <v>0</v>
      </c>
      <c r="G10" s="26">
        <v>42217</v>
      </c>
      <c r="H10" s="28">
        <v>239.95</v>
      </c>
      <c r="I10" s="27">
        <v>0</v>
      </c>
      <c r="J10" s="40">
        <v>0</v>
      </c>
    </row>
    <row r="11" spans="1:16" x14ac:dyDescent="0.2">
      <c r="A11" s="26">
        <v>42005</v>
      </c>
      <c r="B11" s="27" t="s">
        <v>120</v>
      </c>
      <c r="C11" s="27" t="s">
        <v>119</v>
      </c>
      <c r="D11" s="27">
        <v>1</v>
      </c>
      <c r="G11" s="26">
        <v>42248</v>
      </c>
      <c r="H11" s="28">
        <v>124.27</v>
      </c>
      <c r="I11" s="27">
        <v>0</v>
      </c>
      <c r="J11" s="39">
        <v>1</v>
      </c>
    </row>
    <row r="12" spans="1:16" x14ac:dyDescent="0.2">
      <c r="A12" s="26">
        <v>42005</v>
      </c>
      <c r="B12" s="27" t="s">
        <v>120</v>
      </c>
      <c r="C12" s="27" t="s">
        <v>116</v>
      </c>
      <c r="D12" s="27">
        <v>0</v>
      </c>
    </row>
    <row r="13" spans="1:16" x14ac:dyDescent="0.2">
      <c r="A13" s="26">
        <v>42005</v>
      </c>
      <c r="B13" s="27" t="s">
        <v>120</v>
      </c>
      <c r="C13" s="27" t="s">
        <v>119</v>
      </c>
      <c r="D13" s="27">
        <v>0</v>
      </c>
    </row>
    <row r="14" spans="1:16" s="6" customFormat="1" x14ac:dyDescent="0.2">
      <c r="A14" s="26">
        <v>42005</v>
      </c>
      <c r="B14" s="27" t="s">
        <v>120</v>
      </c>
      <c r="C14" s="27" t="s">
        <v>116</v>
      </c>
      <c r="D14" s="27">
        <v>4</v>
      </c>
      <c r="G14"/>
      <c r="H14"/>
      <c r="I14"/>
      <c r="J14"/>
      <c r="N14"/>
      <c r="O14"/>
      <c r="P14"/>
    </row>
    <row r="15" spans="1:16" x14ac:dyDescent="0.2">
      <c r="A15" s="26">
        <v>42005</v>
      </c>
      <c r="B15" s="27" t="s">
        <v>120</v>
      </c>
      <c r="C15" s="27" t="s">
        <v>116</v>
      </c>
      <c r="D15" s="27">
        <v>3</v>
      </c>
    </row>
    <row r="16" spans="1:16" x14ac:dyDescent="0.2">
      <c r="A16" s="26">
        <v>42005</v>
      </c>
      <c r="B16" s="27" t="s">
        <v>120</v>
      </c>
      <c r="C16" s="27" t="s">
        <v>118</v>
      </c>
      <c r="D16" s="27">
        <v>0</v>
      </c>
    </row>
    <row r="17" spans="1:4" x14ac:dyDescent="0.2">
      <c r="A17" s="26">
        <v>42036</v>
      </c>
      <c r="B17" s="27" t="s">
        <v>120</v>
      </c>
      <c r="C17" s="27" t="s">
        <v>116</v>
      </c>
      <c r="D17" s="27">
        <v>0</v>
      </c>
    </row>
    <row r="18" spans="1:4" x14ac:dyDescent="0.2">
      <c r="A18" s="26">
        <v>42156</v>
      </c>
      <c r="B18" s="27" t="s">
        <v>120</v>
      </c>
      <c r="C18" s="27" t="s">
        <v>116</v>
      </c>
      <c r="D18" s="27">
        <v>3</v>
      </c>
    </row>
    <row r="19" spans="1:4" x14ac:dyDescent="0.2">
      <c r="A19" s="26">
        <v>42248</v>
      </c>
      <c r="B19" s="27" t="s">
        <v>120</v>
      </c>
      <c r="C19" s="27" t="s">
        <v>118</v>
      </c>
      <c r="D19" s="27">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2015_SUMMARY</vt:lpstr>
      <vt:lpstr>DELPHI</vt:lpstr>
      <vt:lpstr>GM_CRUISE</vt:lpstr>
      <vt:lpstr>GOOGLE (WAYMO)</vt:lpstr>
      <vt:lpstr>MERCEDES-BENZ</vt:lpstr>
      <vt:lpstr>NISSAN</vt:lpstr>
      <vt:lpstr>VOLKWAGEN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vincevu01@gmail.com</dc:creator>
  <cp:lastModifiedBy>vincevu01@gmail.com</cp:lastModifiedBy>
  <dcterms:created xsi:type="dcterms:W3CDTF">2020-04-16T11:05:02Z</dcterms:created>
  <dcterms:modified xsi:type="dcterms:W3CDTF">2020-08-27T10:48:06Z</dcterms:modified>
</cp:coreProperties>
</file>