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/streamlit_apps/"/>
    </mc:Choice>
  </mc:AlternateContent>
  <xr:revisionPtr revIDLastSave="0" documentId="13_ncr:1_{47BD8135-C286-534D-BF7A-5DE2A452F596}" xr6:coauthVersionLast="47" xr6:coauthVersionMax="47" xr10:uidLastSave="{00000000-0000-0000-0000-000000000000}"/>
  <bookViews>
    <workbookView xWindow="1160" yWindow="1100" windowWidth="27640" windowHeight="16440" xr2:uid="{BDA64D3B-E49E-864B-8258-6DB5BAFC5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7" i="1"/>
  <c r="I11" i="1"/>
  <c r="H16" i="1"/>
  <c r="I16" i="1" s="1"/>
  <c r="H15" i="1"/>
  <c r="I15" i="1" s="1"/>
  <c r="H14" i="1"/>
  <c r="I14" i="1" s="1"/>
  <c r="H13" i="1"/>
  <c r="I13" i="1" s="1"/>
  <c r="H12" i="1"/>
  <c r="I12" i="1" s="1"/>
  <c r="H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<sst xmlns="http://schemas.openxmlformats.org/spreadsheetml/2006/main" count="99" uniqueCount="29">
  <si>
    <t>Condition</t>
  </si>
  <si>
    <t>Control diet</t>
  </si>
  <si>
    <t>Control diet_Tube_001.fcs</t>
  </si>
  <si>
    <t>Control diet_Tube_002.fcs</t>
  </si>
  <si>
    <t>Control diet_Tube_003.fcs</t>
  </si>
  <si>
    <t>Control diet_Tube_004.fcs</t>
  </si>
  <si>
    <t>Control diet_Tube_005.fcs</t>
  </si>
  <si>
    <t>High fat diet</t>
  </si>
  <si>
    <t>High fat diet_Tube_001.fcs</t>
  </si>
  <si>
    <t>High fat diet_Tube_002.fcs</t>
  </si>
  <si>
    <t>High fat diet_Tube_003.fcs</t>
  </si>
  <si>
    <t>High fat diet_Tube_004.fcs</t>
  </si>
  <si>
    <t>High fat diet_Tube_005.fcs</t>
  </si>
  <si>
    <t>Keto diet</t>
  </si>
  <si>
    <t>Keto diet_Tube_001.fcs</t>
  </si>
  <si>
    <t>Keto diet_Tube_002.fcs</t>
  </si>
  <si>
    <t>Keto diet_Tube_003.fcs</t>
  </si>
  <si>
    <t>Keto diet_Tube_004.fcs</t>
  </si>
  <si>
    <t>Keto diet_Tube_005.fcs</t>
  </si>
  <si>
    <t>Freq of CD45 cells</t>
  </si>
  <si>
    <t>MFI Avidin</t>
  </si>
  <si>
    <t>Number of cells</t>
  </si>
  <si>
    <t>Number of mast cells</t>
  </si>
  <si>
    <t>Sample</t>
  </si>
  <si>
    <t>Infection status</t>
  </si>
  <si>
    <t>Uninfected</t>
  </si>
  <si>
    <t>D1 post infection</t>
  </si>
  <si>
    <t>Freq of CD63+ cells</t>
  </si>
  <si>
    <t>Freq. of mast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</si>
</sst>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6834-4885-D148-8BBF-EEE792FD70DE}">
  <dimension ref="A1:I31"/>
  <sheetViews>
    <sheetView tabSelected="1" zoomScale="110" zoomScaleNormal="110" workbookViewId="0">
      <selection activeCell="G1" sqref="G1"/>
    </sheetView>
  </sheetViews>
  <sheetFormatPr baseColWidth="10" defaultRowHeight="16" x14ac:dyDescent="0.2"/>
  <cols>
    <col min="3" max="3" width="23.5" bestFit="1" customWidth="1"/>
  </cols>
  <sheetData>
    <row r="1" spans="1:9" ht="34" x14ac:dyDescent="0.2">
      <c r="A1" s="1" t="s">
        <v>0</v>
      </c>
      <c r="B1" s="1" t="s">
        <v>24</v>
      </c>
      <c r="C1" s="1" t="s">
        <v>23</v>
      </c>
      <c r="D1" s="1" t="s">
        <v>19</v>
      </c>
      <c r="E1" s="1" t="s">
        <v>20</v>
      </c>
      <c r="F1" s="1" t="s">
        <v>27</v>
      </c>
      <c r="G1" s="1" t="s">
        <v>28</v>
      </c>
      <c r="H1" s="1" t="s">
        <v>21</v>
      </c>
      <c r="I1" s="1" t="s">
        <v>22</v>
      </c>
    </row>
    <row r="2" spans="1:9" x14ac:dyDescent="0.2">
      <c r="A2" s="2" t="s">
        <v>1</v>
      </c>
      <c r="B2" s="2" t="s">
        <v>25</v>
      </c>
      <c r="C2" s="2" t="s">
        <v>2</v>
      </c>
      <c r="D2" s="2">
        <v>50</v>
      </c>
      <c r="E2" s="2">
        <v>2000</v>
      </c>
      <c r="F2" s="2">
        <v>2</v>
      </c>
      <c r="G2" s="2">
        <v>0.14000000000000001</v>
      </c>
      <c r="H2">
        <f>2*1000000</f>
        <v>2000000</v>
      </c>
      <c r="I2">
        <f>H2*G2</f>
        <v>280000</v>
      </c>
    </row>
    <row r="3" spans="1:9" x14ac:dyDescent="0.2">
      <c r="A3" s="2" t="s">
        <v>1</v>
      </c>
      <c r="B3" s="2" t="s">
        <v>25</v>
      </c>
      <c r="C3" s="2" t="s">
        <v>3</v>
      </c>
      <c r="D3" s="2">
        <v>40</v>
      </c>
      <c r="E3" s="2">
        <v>3000</v>
      </c>
      <c r="F3" s="2">
        <v>1</v>
      </c>
      <c r="G3" s="2">
        <v>9.5000000000000001E-2</v>
      </c>
      <c r="H3">
        <f>3*1000000</f>
        <v>3000000</v>
      </c>
      <c r="I3">
        <f t="shared" ref="I3:I16" si="0">H3*G3</f>
        <v>285000</v>
      </c>
    </row>
    <row r="4" spans="1:9" x14ac:dyDescent="0.2">
      <c r="A4" s="2" t="s">
        <v>1</v>
      </c>
      <c r="B4" s="2" t="s">
        <v>25</v>
      </c>
      <c r="C4" s="2" t="s">
        <v>4</v>
      </c>
      <c r="D4" s="2">
        <v>35</v>
      </c>
      <c r="E4" s="2">
        <v>2400</v>
      </c>
      <c r="F4" s="2">
        <v>2.2999999999999998</v>
      </c>
      <c r="G4" s="2">
        <v>0.11</v>
      </c>
      <c r="H4">
        <f>2.4*1000000</f>
        <v>2400000</v>
      </c>
      <c r="I4">
        <f t="shared" si="0"/>
        <v>264000</v>
      </c>
    </row>
    <row r="5" spans="1:9" x14ac:dyDescent="0.2">
      <c r="A5" s="2" t="s">
        <v>1</v>
      </c>
      <c r="B5" s="2" t="s">
        <v>25</v>
      </c>
      <c r="C5" s="2" t="s">
        <v>5</v>
      </c>
      <c r="D5" s="2">
        <v>45</v>
      </c>
      <c r="E5" s="2">
        <v>2800</v>
      </c>
      <c r="F5" s="2">
        <v>1.5</v>
      </c>
      <c r="G5" s="2">
        <v>8.7999999999999995E-2</v>
      </c>
      <c r="H5">
        <f>1.8*1000000</f>
        <v>1800000</v>
      </c>
      <c r="I5">
        <f t="shared" si="0"/>
        <v>158400</v>
      </c>
    </row>
    <row r="6" spans="1:9" x14ac:dyDescent="0.2">
      <c r="A6" s="2" t="s">
        <v>1</v>
      </c>
      <c r="B6" s="2" t="s">
        <v>25</v>
      </c>
      <c r="C6" s="2" t="s">
        <v>6</v>
      </c>
      <c r="D6" s="2">
        <v>55</v>
      </c>
      <c r="E6" s="2">
        <v>2750</v>
      </c>
      <c r="F6" s="2">
        <v>4</v>
      </c>
      <c r="G6" s="2">
        <v>0.12</v>
      </c>
      <c r="H6">
        <f>1.5*1000000</f>
        <v>1500000</v>
      </c>
      <c r="I6">
        <f t="shared" si="0"/>
        <v>180000</v>
      </c>
    </row>
    <row r="7" spans="1:9" x14ac:dyDescent="0.2">
      <c r="A7" s="2" t="s">
        <v>7</v>
      </c>
      <c r="B7" s="2" t="s">
        <v>25</v>
      </c>
      <c r="C7" s="2" t="s">
        <v>8</v>
      </c>
      <c r="D7" s="2">
        <v>60</v>
      </c>
      <c r="E7" s="2">
        <v>3250</v>
      </c>
      <c r="F7" s="2">
        <v>5</v>
      </c>
      <c r="G7" s="2">
        <v>0.31</v>
      </c>
      <c r="H7">
        <f>2.5*1000000</f>
        <v>2500000</v>
      </c>
      <c r="I7">
        <f t="shared" si="0"/>
        <v>775000</v>
      </c>
    </row>
    <row r="8" spans="1:9" x14ac:dyDescent="0.2">
      <c r="A8" s="2" t="s">
        <v>7</v>
      </c>
      <c r="B8" s="2" t="s">
        <v>25</v>
      </c>
      <c r="C8" s="2" t="s">
        <v>9</v>
      </c>
      <c r="D8" s="2">
        <v>70</v>
      </c>
      <c r="E8" s="2">
        <v>3500</v>
      </c>
      <c r="F8" s="2">
        <v>3.5</v>
      </c>
      <c r="G8" s="2">
        <v>0.32</v>
      </c>
      <c r="H8">
        <f>3.5*1000000</f>
        <v>3500000</v>
      </c>
      <c r="I8">
        <f t="shared" si="0"/>
        <v>1120000</v>
      </c>
    </row>
    <row r="9" spans="1:9" x14ac:dyDescent="0.2">
      <c r="A9" s="2" t="s">
        <v>7</v>
      </c>
      <c r="B9" s="2" t="s">
        <v>25</v>
      </c>
      <c r="C9" s="2" t="s">
        <v>10</v>
      </c>
      <c r="D9" s="2">
        <v>75</v>
      </c>
      <c r="E9" s="2">
        <v>3400</v>
      </c>
      <c r="F9" s="2">
        <v>3.3</v>
      </c>
      <c r="G9" s="2">
        <v>0.28999999999999998</v>
      </c>
      <c r="H9">
        <f>3.5*1000000</f>
        <v>3500000</v>
      </c>
      <c r="I9">
        <f t="shared" si="0"/>
        <v>1014999.9999999999</v>
      </c>
    </row>
    <row r="10" spans="1:9" x14ac:dyDescent="0.2">
      <c r="A10" s="2" t="s">
        <v>7</v>
      </c>
      <c r="B10" s="2" t="s">
        <v>25</v>
      </c>
      <c r="C10" s="2" t="s">
        <v>11</v>
      </c>
      <c r="D10" s="2">
        <v>70</v>
      </c>
      <c r="E10" s="2">
        <v>3300</v>
      </c>
      <c r="F10" s="2">
        <v>4.2</v>
      </c>
      <c r="G10" s="2">
        <v>0.15</v>
      </c>
      <c r="H10">
        <f>2.8*1000000</f>
        <v>2800000</v>
      </c>
      <c r="I10">
        <f t="shared" si="0"/>
        <v>420000</v>
      </c>
    </row>
    <row r="11" spans="1:9" x14ac:dyDescent="0.2">
      <c r="A11" s="2" t="s">
        <v>7</v>
      </c>
      <c r="B11" s="2" t="s">
        <v>25</v>
      </c>
      <c r="C11" s="2" t="s">
        <v>12</v>
      </c>
      <c r="D11" s="2">
        <v>65</v>
      </c>
      <c r="E11" s="2">
        <v>3000</v>
      </c>
      <c r="F11" s="2">
        <v>1.8</v>
      </c>
      <c r="G11" s="2">
        <v>0.18</v>
      </c>
      <c r="H11">
        <f>3.2*1000000</f>
        <v>3200000</v>
      </c>
      <c r="I11">
        <f t="shared" si="0"/>
        <v>576000</v>
      </c>
    </row>
    <row r="12" spans="1:9" x14ac:dyDescent="0.2">
      <c r="A12" s="2" t="s">
        <v>13</v>
      </c>
      <c r="B12" s="2" t="s">
        <v>25</v>
      </c>
      <c r="C12" s="2" t="s">
        <v>14</v>
      </c>
      <c r="D12" s="2">
        <v>55</v>
      </c>
      <c r="E12" s="2">
        <v>2800</v>
      </c>
      <c r="F12" s="2">
        <v>3</v>
      </c>
      <c r="G12" s="2">
        <v>0.25</v>
      </c>
      <c r="H12">
        <f>1.1*1000000</f>
        <v>1100000</v>
      </c>
      <c r="I12">
        <f t="shared" si="0"/>
        <v>275000</v>
      </c>
    </row>
    <row r="13" spans="1:9" x14ac:dyDescent="0.2">
      <c r="A13" s="2" t="s">
        <v>13</v>
      </c>
      <c r="B13" s="2" t="s">
        <v>25</v>
      </c>
      <c r="C13" s="2" t="s">
        <v>15</v>
      </c>
      <c r="D13" s="2">
        <v>45</v>
      </c>
      <c r="E13" s="2">
        <v>2500</v>
      </c>
      <c r="F13" s="2">
        <v>2</v>
      </c>
      <c r="G13" s="2">
        <v>0.28999999999999998</v>
      </c>
      <c r="H13">
        <f>1.2*1000000</f>
        <v>1200000</v>
      </c>
      <c r="I13">
        <f t="shared" si="0"/>
        <v>348000</v>
      </c>
    </row>
    <row r="14" spans="1:9" x14ac:dyDescent="0.2">
      <c r="A14" s="2" t="s">
        <v>13</v>
      </c>
      <c r="B14" s="2" t="s">
        <v>25</v>
      </c>
      <c r="C14" s="2" t="s">
        <v>16</v>
      </c>
      <c r="D14" s="2">
        <v>65</v>
      </c>
      <c r="E14" s="2">
        <v>2700</v>
      </c>
      <c r="F14" s="2">
        <v>3</v>
      </c>
      <c r="G14" s="2">
        <v>0.4</v>
      </c>
      <c r="H14">
        <f>1.5*1000000</f>
        <v>1500000</v>
      </c>
      <c r="I14">
        <f t="shared" si="0"/>
        <v>600000</v>
      </c>
    </row>
    <row r="15" spans="1:9" x14ac:dyDescent="0.2">
      <c r="A15" s="2" t="s">
        <v>13</v>
      </c>
      <c r="B15" s="2" t="s">
        <v>25</v>
      </c>
      <c r="C15" s="2" t="s">
        <v>17</v>
      </c>
      <c r="D15" s="2">
        <v>35</v>
      </c>
      <c r="E15" s="2">
        <v>2400</v>
      </c>
      <c r="F15" s="2">
        <v>1.5</v>
      </c>
      <c r="G15" s="2">
        <v>0.2</v>
      </c>
      <c r="H15">
        <f>1.7*1000000</f>
        <v>1700000</v>
      </c>
      <c r="I15">
        <f t="shared" si="0"/>
        <v>340000</v>
      </c>
    </row>
    <row r="16" spans="1:9" x14ac:dyDescent="0.2">
      <c r="A16" s="2" t="s">
        <v>13</v>
      </c>
      <c r="B16" s="2" t="s">
        <v>25</v>
      </c>
      <c r="C16" s="2" t="s">
        <v>18</v>
      </c>
      <c r="D16" s="2">
        <v>40</v>
      </c>
      <c r="E16" s="2">
        <v>2300</v>
      </c>
      <c r="F16" s="2">
        <v>2.2999999999999998</v>
      </c>
      <c r="G16" s="2">
        <v>0.3</v>
      </c>
      <c r="H16">
        <f>1.8*1000000</f>
        <v>1800000</v>
      </c>
      <c r="I16">
        <f t="shared" si="0"/>
        <v>540000</v>
      </c>
    </row>
    <row r="17" spans="1:9" x14ac:dyDescent="0.2">
      <c r="A17" s="2" t="s">
        <v>1</v>
      </c>
      <c r="B17" s="2" t="s">
        <v>26</v>
      </c>
      <c r="C17" s="2" t="s">
        <v>2</v>
      </c>
      <c r="D17" s="2">
        <f>D2*1.2</f>
        <v>60</v>
      </c>
      <c r="E17" s="2">
        <f t="shared" ref="E17:I17" si="1">E2*1.2</f>
        <v>2400</v>
      </c>
      <c r="F17" s="2">
        <f t="shared" si="1"/>
        <v>2.4</v>
      </c>
      <c r="G17" s="2">
        <f t="shared" si="1"/>
        <v>0.16800000000000001</v>
      </c>
      <c r="H17" s="2">
        <f t="shared" si="1"/>
        <v>2400000</v>
      </c>
      <c r="I17" s="2">
        <f t="shared" si="1"/>
        <v>336000</v>
      </c>
    </row>
    <row r="18" spans="1:9" x14ac:dyDescent="0.2">
      <c r="A18" s="2" t="s">
        <v>1</v>
      </c>
      <c r="B18" s="2" t="s">
        <v>26</v>
      </c>
      <c r="C18" s="2" t="s">
        <v>3</v>
      </c>
      <c r="D18" s="2">
        <f t="shared" ref="D18:I31" si="2">D3*1.2</f>
        <v>48</v>
      </c>
      <c r="E18" s="2">
        <f t="shared" si="2"/>
        <v>3600</v>
      </c>
      <c r="F18" s="2">
        <f t="shared" si="2"/>
        <v>1.2</v>
      </c>
      <c r="G18" s="2">
        <f t="shared" si="2"/>
        <v>0.11399999999999999</v>
      </c>
      <c r="H18" s="2">
        <f t="shared" si="2"/>
        <v>3600000</v>
      </c>
      <c r="I18" s="2">
        <f t="shared" si="2"/>
        <v>342000</v>
      </c>
    </row>
    <row r="19" spans="1:9" x14ac:dyDescent="0.2">
      <c r="A19" s="2" t="s">
        <v>1</v>
      </c>
      <c r="B19" s="2" t="s">
        <v>26</v>
      </c>
      <c r="C19" s="2" t="s">
        <v>4</v>
      </c>
      <c r="D19" s="2">
        <f t="shared" si="2"/>
        <v>42</v>
      </c>
      <c r="E19" s="2">
        <f t="shared" si="2"/>
        <v>2880</v>
      </c>
      <c r="F19" s="2">
        <f t="shared" si="2"/>
        <v>2.76</v>
      </c>
      <c r="G19" s="2">
        <f t="shared" si="2"/>
        <v>0.13200000000000001</v>
      </c>
      <c r="H19" s="2">
        <f t="shared" si="2"/>
        <v>2880000</v>
      </c>
      <c r="I19" s="2">
        <f t="shared" si="2"/>
        <v>316800</v>
      </c>
    </row>
    <row r="20" spans="1:9" x14ac:dyDescent="0.2">
      <c r="A20" s="2" t="s">
        <v>1</v>
      </c>
      <c r="B20" s="2" t="s">
        <v>26</v>
      </c>
      <c r="C20" s="2" t="s">
        <v>5</v>
      </c>
      <c r="D20" s="2">
        <f t="shared" si="2"/>
        <v>54</v>
      </c>
      <c r="E20" s="2">
        <f t="shared" si="2"/>
        <v>3360</v>
      </c>
      <c r="F20" s="2">
        <f t="shared" si="2"/>
        <v>1.7999999999999998</v>
      </c>
      <c r="G20" s="2">
        <f t="shared" si="2"/>
        <v>0.10559999999999999</v>
      </c>
      <c r="H20" s="2">
        <f t="shared" si="2"/>
        <v>2160000</v>
      </c>
      <c r="I20" s="2">
        <f t="shared" si="2"/>
        <v>190080</v>
      </c>
    </row>
    <row r="21" spans="1:9" x14ac:dyDescent="0.2">
      <c r="A21" s="2" t="s">
        <v>1</v>
      </c>
      <c r="B21" s="2" t="s">
        <v>26</v>
      </c>
      <c r="C21" s="2" t="s">
        <v>6</v>
      </c>
      <c r="D21" s="2">
        <f t="shared" si="2"/>
        <v>66</v>
      </c>
      <c r="E21" s="2">
        <f t="shared" si="2"/>
        <v>3300</v>
      </c>
      <c r="F21" s="2">
        <f t="shared" si="2"/>
        <v>4.8</v>
      </c>
      <c r="G21" s="2">
        <f t="shared" si="2"/>
        <v>0.14399999999999999</v>
      </c>
      <c r="H21" s="2">
        <f t="shared" si="2"/>
        <v>1800000</v>
      </c>
      <c r="I21" s="2">
        <f t="shared" si="2"/>
        <v>216000</v>
      </c>
    </row>
    <row r="22" spans="1:9" x14ac:dyDescent="0.2">
      <c r="A22" s="2" t="s">
        <v>7</v>
      </c>
      <c r="B22" s="2" t="s">
        <v>26</v>
      </c>
      <c r="C22" s="2" t="s">
        <v>8</v>
      </c>
      <c r="D22" s="2">
        <f t="shared" si="2"/>
        <v>72</v>
      </c>
      <c r="E22" s="2">
        <f t="shared" si="2"/>
        <v>3900</v>
      </c>
      <c r="F22" s="2">
        <f t="shared" si="2"/>
        <v>6</v>
      </c>
      <c r="G22" s="2">
        <f t="shared" si="2"/>
        <v>0.372</v>
      </c>
      <c r="H22" s="2">
        <f t="shared" si="2"/>
        <v>3000000</v>
      </c>
      <c r="I22" s="2">
        <f t="shared" si="2"/>
        <v>930000</v>
      </c>
    </row>
    <row r="23" spans="1:9" x14ac:dyDescent="0.2">
      <c r="A23" s="2" t="s">
        <v>7</v>
      </c>
      <c r="B23" s="2" t="s">
        <v>26</v>
      </c>
      <c r="C23" s="2" t="s">
        <v>9</v>
      </c>
      <c r="D23" s="2">
        <f t="shared" si="2"/>
        <v>84</v>
      </c>
      <c r="E23" s="2">
        <f t="shared" si="2"/>
        <v>4200</v>
      </c>
      <c r="F23" s="2">
        <f t="shared" si="2"/>
        <v>4.2</v>
      </c>
      <c r="G23" s="2">
        <f t="shared" si="2"/>
        <v>0.38400000000000001</v>
      </c>
      <c r="H23" s="2">
        <f t="shared" si="2"/>
        <v>4200000</v>
      </c>
      <c r="I23" s="2">
        <f t="shared" si="2"/>
        <v>1344000</v>
      </c>
    </row>
    <row r="24" spans="1:9" x14ac:dyDescent="0.2">
      <c r="A24" s="2" t="s">
        <v>7</v>
      </c>
      <c r="B24" s="2" t="s">
        <v>26</v>
      </c>
      <c r="C24" s="2" t="s">
        <v>10</v>
      </c>
      <c r="D24" s="2">
        <f t="shared" si="2"/>
        <v>90</v>
      </c>
      <c r="E24" s="2">
        <f t="shared" si="2"/>
        <v>4080</v>
      </c>
      <c r="F24" s="2">
        <f t="shared" si="2"/>
        <v>3.9599999999999995</v>
      </c>
      <c r="G24" s="2">
        <f t="shared" si="2"/>
        <v>0.34799999999999998</v>
      </c>
      <c r="H24" s="2">
        <f t="shared" si="2"/>
        <v>4200000</v>
      </c>
      <c r="I24" s="2">
        <f t="shared" si="2"/>
        <v>1217999.9999999998</v>
      </c>
    </row>
    <row r="25" spans="1:9" x14ac:dyDescent="0.2">
      <c r="A25" s="2" t="s">
        <v>7</v>
      </c>
      <c r="B25" s="2" t="s">
        <v>26</v>
      </c>
      <c r="C25" s="2" t="s">
        <v>11</v>
      </c>
      <c r="D25" s="2">
        <f t="shared" si="2"/>
        <v>84</v>
      </c>
      <c r="E25" s="2">
        <f t="shared" si="2"/>
        <v>3960</v>
      </c>
      <c r="F25" s="2">
        <f t="shared" si="2"/>
        <v>5.04</v>
      </c>
      <c r="G25" s="2">
        <f t="shared" si="2"/>
        <v>0.18</v>
      </c>
      <c r="H25" s="2">
        <f t="shared" si="2"/>
        <v>3360000</v>
      </c>
      <c r="I25" s="2">
        <f t="shared" si="2"/>
        <v>504000</v>
      </c>
    </row>
    <row r="26" spans="1:9" x14ac:dyDescent="0.2">
      <c r="A26" s="2" t="s">
        <v>7</v>
      </c>
      <c r="B26" s="2" t="s">
        <v>26</v>
      </c>
      <c r="C26" s="2" t="s">
        <v>12</v>
      </c>
      <c r="D26" s="2">
        <f t="shared" si="2"/>
        <v>78</v>
      </c>
      <c r="E26" s="2">
        <f t="shared" si="2"/>
        <v>3600</v>
      </c>
      <c r="F26" s="2">
        <f t="shared" si="2"/>
        <v>2.16</v>
      </c>
      <c r="G26" s="2">
        <f t="shared" si="2"/>
        <v>0.216</v>
      </c>
      <c r="H26" s="2">
        <f t="shared" si="2"/>
        <v>3840000</v>
      </c>
      <c r="I26" s="2">
        <f t="shared" si="2"/>
        <v>691200</v>
      </c>
    </row>
    <row r="27" spans="1:9" x14ac:dyDescent="0.2">
      <c r="A27" s="2" t="s">
        <v>13</v>
      </c>
      <c r="B27" s="2" t="s">
        <v>26</v>
      </c>
      <c r="C27" s="2" t="s">
        <v>14</v>
      </c>
      <c r="D27" s="2">
        <f t="shared" si="2"/>
        <v>66</v>
      </c>
      <c r="E27" s="2">
        <f t="shared" si="2"/>
        <v>3360</v>
      </c>
      <c r="F27" s="2">
        <f t="shared" si="2"/>
        <v>3.5999999999999996</v>
      </c>
      <c r="G27" s="2">
        <f t="shared" si="2"/>
        <v>0.3</v>
      </c>
      <c r="H27" s="2">
        <f t="shared" si="2"/>
        <v>1320000</v>
      </c>
      <c r="I27" s="2">
        <f t="shared" si="2"/>
        <v>330000</v>
      </c>
    </row>
    <row r="28" spans="1:9" x14ac:dyDescent="0.2">
      <c r="A28" s="2" t="s">
        <v>13</v>
      </c>
      <c r="B28" s="2" t="s">
        <v>26</v>
      </c>
      <c r="C28" s="2" t="s">
        <v>15</v>
      </c>
      <c r="D28" s="2">
        <f t="shared" si="2"/>
        <v>54</v>
      </c>
      <c r="E28" s="2">
        <f t="shared" si="2"/>
        <v>3000</v>
      </c>
      <c r="F28" s="2">
        <f t="shared" si="2"/>
        <v>2.4</v>
      </c>
      <c r="G28" s="2">
        <f t="shared" si="2"/>
        <v>0.34799999999999998</v>
      </c>
      <c r="H28" s="2">
        <f t="shared" si="2"/>
        <v>1440000</v>
      </c>
      <c r="I28" s="2">
        <f t="shared" si="2"/>
        <v>417600</v>
      </c>
    </row>
    <row r="29" spans="1:9" x14ac:dyDescent="0.2">
      <c r="A29" s="2" t="s">
        <v>13</v>
      </c>
      <c r="B29" s="2" t="s">
        <v>26</v>
      </c>
      <c r="C29" s="2" t="s">
        <v>16</v>
      </c>
      <c r="D29" s="2">
        <f t="shared" si="2"/>
        <v>78</v>
      </c>
      <c r="E29" s="2">
        <f t="shared" si="2"/>
        <v>3240</v>
      </c>
      <c r="F29" s="2">
        <f t="shared" si="2"/>
        <v>3.5999999999999996</v>
      </c>
      <c r="G29" s="2">
        <f t="shared" si="2"/>
        <v>0.48</v>
      </c>
      <c r="H29" s="2">
        <f t="shared" si="2"/>
        <v>1800000</v>
      </c>
      <c r="I29" s="2">
        <f t="shared" si="2"/>
        <v>720000</v>
      </c>
    </row>
    <row r="30" spans="1:9" x14ac:dyDescent="0.2">
      <c r="A30" s="2" t="s">
        <v>13</v>
      </c>
      <c r="B30" s="2" t="s">
        <v>26</v>
      </c>
      <c r="C30" s="2" t="s">
        <v>17</v>
      </c>
      <c r="D30" s="2">
        <f t="shared" si="2"/>
        <v>42</v>
      </c>
      <c r="E30" s="2">
        <f t="shared" si="2"/>
        <v>2880</v>
      </c>
      <c r="F30" s="2">
        <f t="shared" si="2"/>
        <v>1.7999999999999998</v>
      </c>
      <c r="G30" s="2">
        <f t="shared" si="2"/>
        <v>0.24</v>
      </c>
      <c r="H30" s="2">
        <f t="shared" si="2"/>
        <v>2040000</v>
      </c>
      <c r="I30" s="2">
        <f t="shared" si="2"/>
        <v>408000</v>
      </c>
    </row>
    <row r="31" spans="1:9" x14ac:dyDescent="0.2">
      <c r="A31" s="2" t="s">
        <v>13</v>
      </c>
      <c r="B31" s="2" t="s">
        <v>26</v>
      </c>
      <c r="C31" s="2" t="s">
        <v>18</v>
      </c>
      <c r="D31" s="2">
        <f t="shared" si="2"/>
        <v>48</v>
      </c>
      <c r="E31" s="2">
        <f t="shared" si="2"/>
        <v>2760</v>
      </c>
      <c r="F31" s="2">
        <f t="shared" si="2"/>
        <v>2.76</v>
      </c>
      <c r="G31" s="2">
        <f t="shared" si="2"/>
        <v>0.36</v>
      </c>
      <c r="H31" s="2">
        <f t="shared" si="2"/>
        <v>2160000</v>
      </c>
      <c r="I31" s="2">
        <f t="shared" si="2"/>
        <v>648000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2022-09-23T01:57:05Z</dcterms:created>
  <dcterms:modified xsi:type="dcterms:W3CDTF">2022-10-09T09:28:13Z</dcterms:modified>
</cp:coreProperties>
</file>